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Pedro Casella.DESKTOP-T4HRM18.000\Desktop\Sensor TCRT5000\"/>
    </mc:Choice>
  </mc:AlternateContent>
  <bookViews>
    <workbookView xWindow="0" yWindow="0" windowWidth="23040" windowHeight="9402"/>
  </bookViews>
  <sheets>
    <sheet name="Plan8" sheetId="8" r:id="rId1"/>
    <sheet name="Plan1" sheetId="10" r:id="rId2"/>
    <sheet name="Plan5" sheetId="9" r:id="rId3"/>
    <sheet name="Comprimido" sheetId="5" r:id="rId4"/>
    <sheet name="Distendido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8" l="1"/>
  <c r="S12" i="8" s="1"/>
  <c r="J13" i="8"/>
  <c r="S13" i="8" s="1"/>
  <c r="V13" i="8" s="1"/>
  <c r="J14" i="8"/>
  <c r="J15" i="8"/>
  <c r="J16" i="8"/>
  <c r="J17" i="8"/>
  <c r="J18" i="8"/>
  <c r="J19" i="8"/>
  <c r="J20" i="8"/>
  <c r="J21" i="8"/>
  <c r="J22" i="8"/>
  <c r="J23" i="8"/>
  <c r="S23" i="8" s="1"/>
  <c r="J24" i="8"/>
  <c r="S24" i="8" s="1"/>
  <c r="J25" i="8"/>
  <c r="J26" i="8"/>
  <c r="J27" i="8"/>
  <c r="J28" i="8"/>
  <c r="J29" i="8"/>
  <c r="J30" i="8"/>
  <c r="S30" i="8" s="1"/>
  <c r="J31" i="8"/>
  <c r="J32" i="8"/>
  <c r="J33" i="8"/>
  <c r="S33" i="8" s="1"/>
  <c r="J34" i="8"/>
  <c r="S34" i="8" s="1"/>
  <c r="J35" i="8"/>
  <c r="J36" i="8"/>
  <c r="J37" i="8"/>
  <c r="S37" i="8" s="1"/>
  <c r="V37" i="8" s="1"/>
  <c r="J38" i="8"/>
  <c r="S38" i="8" s="1"/>
  <c r="J39" i="8"/>
  <c r="S39" i="8" s="1"/>
  <c r="J40" i="8"/>
  <c r="J41" i="8"/>
  <c r="J42" i="8"/>
  <c r="J43" i="8"/>
  <c r="S43" i="8" s="1"/>
  <c r="J44" i="8"/>
  <c r="J45" i="8"/>
  <c r="J46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S14" i="8"/>
  <c r="S18" i="8"/>
  <c r="C11" i="8"/>
  <c r="J11" i="8" s="1"/>
  <c r="S11" i="8" s="1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S17" i="8"/>
  <c r="S21" i="8"/>
  <c r="S25" i="8"/>
  <c r="S41" i="8"/>
  <c r="V41" i="8" s="1"/>
  <c r="S42" i="8"/>
  <c r="S29" i="8"/>
  <c r="S45" i="8"/>
  <c r="S46" i="8"/>
  <c r="V46" i="8" s="1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L11" i="8"/>
  <c r="K11" i="8"/>
  <c r="S44" i="8" l="1"/>
  <c r="AA44" i="8" s="1"/>
  <c r="S40" i="8"/>
  <c r="AA40" i="8" s="1"/>
  <c r="S36" i="8"/>
  <c r="Z36" i="8" s="1"/>
  <c r="S32" i="8"/>
  <c r="Z32" i="8" s="1"/>
  <c r="S28" i="8"/>
  <c r="AA28" i="8" s="1"/>
  <c r="S20" i="8"/>
  <c r="U20" i="8" s="1"/>
  <c r="S16" i="8"/>
  <c r="AA16" i="8" s="1"/>
  <c r="S35" i="8"/>
  <c r="Z35" i="8" s="1"/>
  <c r="S31" i="8"/>
  <c r="Y31" i="8" s="1"/>
  <c r="S27" i="8"/>
  <c r="AA27" i="8" s="1"/>
  <c r="S19" i="8"/>
  <c r="Z19" i="8" s="1"/>
  <c r="S15" i="8"/>
  <c r="X15" i="8" s="1"/>
  <c r="S26" i="8"/>
  <c r="AA26" i="8" s="1"/>
  <c r="S22" i="8"/>
  <c r="X22" i="8" s="1"/>
  <c r="X38" i="8"/>
  <c r="W30" i="8"/>
  <c r="V14" i="8"/>
  <c r="V21" i="8"/>
  <c r="X11" i="8"/>
  <c r="Z46" i="8"/>
  <c r="W46" i="8"/>
  <c r="AA46" i="8"/>
  <c r="U46" i="8"/>
  <c r="Y46" i="8"/>
  <c r="X46" i="8"/>
  <c r="W45" i="8"/>
  <c r="U45" i="8"/>
  <c r="Y45" i="8"/>
  <c r="AA45" i="8"/>
  <c r="V45" i="8"/>
  <c r="Z45" i="8"/>
  <c r="X45" i="8"/>
  <c r="X44" i="8"/>
  <c r="AA43" i="8"/>
  <c r="Z43" i="8"/>
  <c r="Y43" i="8"/>
  <c r="X43" i="8"/>
  <c r="U43" i="8"/>
  <c r="U42" i="8"/>
  <c r="V42" i="8"/>
  <c r="AA42" i="8"/>
  <c r="Z42" i="8"/>
  <c r="X42" i="8"/>
  <c r="Y42" i="8"/>
  <c r="W42" i="8"/>
  <c r="Z41" i="8"/>
  <c r="Y41" i="8"/>
  <c r="AA41" i="8"/>
  <c r="U41" i="8"/>
  <c r="W41" i="8"/>
  <c r="X41" i="8"/>
  <c r="AA39" i="8"/>
  <c r="Z39" i="8"/>
  <c r="Y39" i="8"/>
  <c r="U39" i="8"/>
  <c r="X39" i="8"/>
  <c r="W38" i="8"/>
  <c r="AA38" i="8"/>
  <c r="V38" i="8"/>
  <c r="Y38" i="8"/>
  <c r="U38" i="8"/>
  <c r="Z38" i="8"/>
  <c r="Z37" i="8"/>
  <c r="U37" i="8"/>
  <c r="W37" i="8"/>
  <c r="Y37" i="8"/>
  <c r="AA37" i="8"/>
  <c r="X37" i="8"/>
  <c r="AA34" i="8"/>
  <c r="Z34" i="8"/>
  <c r="U34" i="8"/>
  <c r="V34" i="8"/>
  <c r="Y34" i="8"/>
  <c r="X34" i="8"/>
  <c r="W34" i="8"/>
  <c r="V33" i="8"/>
  <c r="Z33" i="8"/>
  <c r="Y33" i="8"/>
  <c r="AA33" i="8"/>
  <c r="U33" i="8"/>
  <c r="W33" i="8"/>
  <c r="X33" i="8"/>
  <c r="V30" i="8"/>
  <c r="AA30" i="8"/>
  <c r="Z30" i="8"/>
  <c r="Y30" i="8"/>
  <c r="X30" i="8"/>
  <c r="U30" i="8"/>
  <c r="W29" i="8"/>
  <c r="U29" i="8"/>
  <c r="Y29" i="8"/>
  <c r="AA29" i="8"/>
  <c r="V29" i="8"/>
  <c r="Z29" i="8"/>
  <c r="X29" i="8"/>
  <c r="U28" i="8"/>
  <c r="Z25" i="8"/>
  <c r="X25" i="8"/>
  <c r="W25" i="8"/>
  <c r="V25" i="8"/>
  <c r="U25" i="8"/>
  <c r="AA25" i="8"/>
  <c r="Y25" i="8"/>
  <c r="Z24" i="8"/>
  <c r="AA24" i="8"/>
  <c r="U24" i="8"/>
  <c r="Y24" i="8"/>
  <c r="X24" i="8"/>
  <c r="AA23" i="8"/>
  <c r="Z23" i="8"/>
  <c r="Y23" i="8"/>
  <c r="U23" i="8"/>
  <c r="X23" i="8"/>
  <c r="V22" i="8"/>
  <c r="AA22" i="8"/>
  <c r="Z21" i="8"/>
  <c r="U21" i="8"/>
  <c r="W21" i="8"/>
  <c r="Y21" i="8"/>
  <c r="AA21" i="8"/>
  <c r="X21" i="8"/>
  <c r="AA20" i="8"/>
  <c r="AA18" i="8"/>
  <c r="U18" i="8"/>
  <c r="V18" i="8"/>
  <c r="Z18" i="8"/>
  <c r="X18" i="8"/>
  <c r="W18" i="8"/>
  <c r="Y18" i="8"/>
  <c r="Y17" i="8"/>
  <c r="AA17" i="8"/>
  <c r="V17" i="8"/>
  <c r="Z17" i="8"/>
  <c r="U17" i="8"/>
  <c r="W17" i="8"/>
  <c r="X17" i="8"/>
  <c r="X14" i="8"/>
  <c r="Z14" i="8"/>
  <c r="W14" i="8"/>
  <c r="AA14" i="8"/>
  <c r="U14" i="8"/>
  <c r="Y14" i="8"/>
  <c r="Z13" i="8"/>
  <c r="U13" i="8"/>
  <c r="W13" i="8"/>
  <c r="Y13" i="8"/>
  <c r="AA13" i="8"/>
  <c r="X13" i="8"/>
  <c r="X12" i="8"/>
  <c r="Y12" i="8"/>
  <c r="AA12" i="8"/>
  <c r="U12" i="8"/>
  <c r="Z12" i="8"/>
  <c r="AA11" i="8"/>
  <c r="Z11" i="8"/>
  <c r="Y11" i="8"/>
  <c r="U11" i="8"/>
  <c r="W11" i="8"/>
  <c r="V11" i="8"/>
  <c r="V24" i="8"/>
  <c r="V12" i="8"/>
  <c r="W24" i="8"/>
  <c r="W12" i="8"/>
  <c r="V43" i="8"/>
  <c r="V39" i="8"/>
  <c r="V27" i="8"/>
  <c r="V23" i="8"/>
  <c r="W43" i="8"/>
  <c r="W39" i="8"/>
  <c r="W23" i="8"/>
  <c r="F4" i="9"/>
  <c r="T45" i="8"/>
  <c r="C7" i="9"/>
  <c r="G7" i="9" s="1"/>
  <c r="H7" i="9" s="1"/>
  <c r="C8" i="9"/>
  <c r="G8" i="9" s="1"/>
  <c r="H8" i="9" s="1"/>
  <c r="C9" i="9"/>
  <c r="G9" i="9" s="1"/>
  <c r="H9" i="9" s="1"/>
  <c r="C10" i="9"/>
  <c r="G10" i="9" s="1"/>
  <c r="H10" i="9" s="1"/>
  <c r="C11" i="9"/>
  <c r="G11" i="9" s="1"/>
  <c r="H11" i="9" s="1"/>
  <c r="C12" i="9"/>
  <c r="G12" i="9" s="1"/>
  <c r="H12" i="9" s="1"/>
  <c r="C13" i="9"/>
  <c r="G13" i="9" s="1"/>
  <c r="H13" i="9" s="1"/>
  <c r="C14" i="9"/>
  <c r="G14" i="9" s="1"/>
  <c r="H14" i="9" s="1"/>
  <c r="C15" i="9"/>
  <c r="G15" i="9" s="1"/>
  <c r="H15" i="9" s="1"/>
  <c r="C16" i="9"/>
  <c r="F16" i="9" s="1"/>
  <c r="C17" i="9"/>
  <c r="G17" i="9" s="1"/>
  <c r="H17" i="9" s="1"/>
  <c r="C18" i="9"/>
  <c r="G18" i="9" s="1"/>
  <c r="H18" i="9" s="1"/>
  <c r="C19" i="9"/>
  <c r="G19" i="9" s="1"/>
  <c r="H19" i="9" s="1"/>
  <c r="C20" i="9"/>
  <c r="G20" i="9" s="1"/>
  <c r="H20" i="9" s="1"/>
  <c r="C21" i="9"/>
  <c r="G21" i="9" s="1"/>
  <c r="H21" i="9" s="1"/>
  <c r="C22" i="9"/>
  <c r="G22" i="9" s="1"/>
  <c r="H22" i="9" s="1"/>
  <c r="C23" i="9"/>
  <c r="G23" i="9" s="1"/>
  <c r="H23" i="9" s="1"/>
  <c r="C24" i="9"/>
  <c r="F24" i="9" s="1"/>
  <c r="C25" i="9"/>
  <c r="G25" i="9" s="1"/>
  <c r="H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F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6" i="9"/>
  <c r="G6" i="9" s="1"/>
  <c r="H6" i="9" s="1"/>
  <c r="F6" i="9" l="1"/>
  <c r="F31" i="9"/>
  <c r="F23" i="9"/>
  <c r="F15" i="9"/>
  <c r="F7" i="9"/>
  <c r="G32" i="9"/>
  <c r="G24" i="9"/>
  <c r="H24" i="9" s="1"/>
  <c r="G16" i="9"/>
  <c r="H16" i="9" s="1"/>
  <c r="F38" i="9"/>
  <c r="F30" i="9"/>
  <c r="F22" i="9"/>
  <c r="F14" i="9"/>
  <c r="F37" i="9"/>
  <c r="F29" i="9"/>
  <c r="F21" i="9"/>
  <c r="F13" i="9"/>
  <c r="F36" i="9"/>
  <c r="F28" i="9"/>
  <c r="F20" i="9"/>
  <c r="F12" i="9"/>
  <c r="F35" i="9"/>
  <c r="F27" i="9"/>
  <c r="F19" i="9"/>
  <c r="F11" i="9"/>
  <c r="F34" i="9"/>
  <c r="F26" i="9"/>
  <c r="F18" i="9"/>
  <c r="F10" i="9"/>
  <c r="F33" i="9"/>
  <c r="F25" i="9"/>
  <c r="F17" i="9"/>
  <c r="F9" i="9"/>
  <c r="F8" i="9"/>
  <c r="Z31" i="8"/>
  <c r="AA36" i="8"/>
  <c r="Z26" i="8"/>
  <c r="Z40" i="8"/>
  <c r="W31" i="8"/>
  <c r="V26" i="8"/>
  <c r="Y28" i="8"/>
  <c r="U31" i="8"/>
  <c r="V31" i="8"/>
  <c r="V28" i="8"/>
  <c r="Y26" i="8"/>
  <c r="U26" i="8"/>
  <c r="AA31" i="8"/>
  <c r="U44" i="8"/>
  <c r="W44" i="8"/>
  <c r="X26" i="8"/>
  <c r="Z28" i="8"/>
  <c r="X31" i="8"/>
  <c r="Y44" i="8"/>
  <c r="Y19" i="8"/>
  <c r="Z16" i="8"/>
  <c r="V36" i="8"/>
  <c r="V20" i="8"/>
  <c r="V40" i="8"/>
  <c r="Y20" i="8"/>
  <c r="Y22" i="8"/>
  <c r="X27" i="8"/>
  <c r="X40" i="8"/>
  <c r="W28" i="8"/>
  <c r="V44" i="8"/>
  <c r="Y16" i="8"/>
  <c r="X19" i="8"/>
  <c r="X20" i="8"/>
  <c r="U22" i="8"/>
  <c r="W26" i="8"/>
  <c r="Z27" i="8"/>
  <c r="X28" i="8"/>
  <c r="U40" i="8"/>
  <c r="Z44" i="8"/>
  <c r="U19" i="8"/>
  <c r="Y35" i="8"/>
  <c r="W27" i="8"/>
  <c r="W40" i="8"/>
  <c r="Y15" i="8"/>
  <c r="Z20" i="8"/>
  <c r="W22" i="8"/>
  <c r="Y27" i="8"/>
  <c r="AA32" i="8"/>
  <c r="U36" i="8"/>
  <c r="Y40" i="8"/>
  <c r="W15" i="8"/>
  <c r="V15" i="8"/>
  <c r="U15" i="8"/>
  <c r="Y32" i="8"/>
  <c r="X35" i="8"/>
  <c r="U35" i="8"/>
  <c r="W19" i="8"/>
  <c r="W35" i="8"/>
  <c r="V19" i="8"/>
  <c r="V35" i="8"/>
  <c r="W16" i="8"/>
  <c r="W32" i="8"/>
  <c r="Z15" i="8"/>
  <c r="AA15" i="8"/>
  <c r="U16" i="8"/>
  <c r="AA19" i="8"/>
  <c r="X32" i="8"/>
  <c r="U32" i="8"/>
  <c r="AA35" i="8"/>
  <c r="X36" i="8"/>
  <c r="Y36" i="8"/>
  <c r="W20" i="8"/>
  <c r="W36" i="8"/>
  <c r="V16" i="8"/>
  <c r="V32" i="8"/>
  <c r="X16" i="8"/>
  <c r="Z22" i="8"/>
  <c r="U27" i="8"/>
  <c r="T46" i="8" l="1"/>
  <c r="AV14" i="8" l="1"/>
  <c r="AW14" i="8" s="1"/>
  <c r="AV15" i="8"/>
  <c r="AW15" i="8" s="1"/>
  <c r="AV16" i="8"/>
  <c r="AW16" i="8" s="1"/>
  <c r="AV17" i="8"/>
  <c r="AW17" i="8" s="1"/>
  <c r="AV18" i="8"/>
  <c r="AW18" i="8" s="1"/>
  <c r="AV19" i="8"/>
  <c r="AW19" i="8" s="1"/>
  <c r="AV20" i="8"/>
  <c r="AW20" i="8" s="1"/>
  <c r="AV21" i="8"/>
  <c r="AW21" i="8" s="1"/>
  <c r="AV22" i="8"/>
  <c r="AW22" i="8" s="1"/>
  <c r="AV23" i="8"/>
  <c r="AW23" i="8" s="1"/>
  <c r="AV24" i="8"/>
  <c r="AW24" i="8" s="1"/>
  <c r="AV25" i="8"/>
  <c r="AW25" i="8" s="1"/>
  <c r="AV26" i="8"/>
  <c r="AW26" i="8" s="1"/>
  <c r="AV27" i="8"/>
  <c r="AW27" i="8" s="1"/>
  <c r="AV28" i="8"/>
  <c r="AW28" i="8" s="1"/>
  <c r="AV29" i="8"/>
  <c r="AW29" i="8" s="1"/>
  <c r="AV13" i="8"/>
  <c r="AV31" i="8" l="1"/>
  <c r="AU33" i="8" s="1"/>
  <c r="AW13" i="8"/>
  <c r="AW31" i="8" s="1"/>
  <c r="T42" i="8"/>
  <c r="T43" i="8"/>
  <c r="T44" i="8"/>
  <c r="T14" i="8"/>
  <c r="T16" i="8"/>
  <c r="T19" i="8"/>
  <c r="T22" i="8"/>
  <c r="T25" i="8"/>
  <c r="T26" i="8"/>
  <c r="T27" i="8"/>
  <c r="T28" i="8"/>
  <c r="T38" i="8"/>
  <c r="T41" i="8"/>
  <c r="AJ37" i="8"/>
  <c r="AJ36" i="8"/>
  <c r="AI36" i="8" s="1"/>
  <c r="AN35" i="8"/>
  <c r="AJ35" i="8"/>
  <c r="AO34" i="8"/>
  <c r="AJ34" i="8"/>
  <c r="AO33" i="8"/>
  <c r="AL33" i="8"/>
  <c r="AI33" i="8"/>
  <c r="AO32" i="8"/>
  <c r="AL32" i="8"/>
  <c r="AI32" i="8"/>
  <c r="AO31" i="8"/>
  <c r="AL31" i="8"/>
  <c r="AI31" i="8"/>
  <c r="AO30" i="8"/>
  <c r="AL30" i="8"/>
  <c r="AI30" i="8"/>
  <c r="AO29" i="8"/>
  <c r="AI29" i="8"/>
  <c r="T29" i="8"/>
  <c r="AO28" i="8"/>
  <c r="AO27" i="8"/>
  <c r="AO26" i="8"/>
  <c r="AO25" i="8"/>
  <c r="AO24" i="8"/>
  <c r="AK24" i="8"/>
  <c r="AO23" i="8"/>
  <c r="AK23" i="8"/>
  <c r="AO22" i="8"/>
  <c r="AK22" i="8"/>
  <c r="AO21" i="8"/>
  <c r="AK21" i="8"/>
  <c r="AO20" i="8"/>
  <c r="AK20" i="8"/>
  <c r="AO19" i="8"/>
  <c r="AK19" i="8"/>
  <c r="AO18" i="8"/>
  <c r="AK18" i="8"/>
  <c r="AO17" i="8"/>
  <c r="AK17" i="8"/>
  <c r="AO16" i="8"/>
  <c r="AK16" i="8"/>
  <c r="AO15" i="8"/>
  <c r="AK15" i="8"/>
  <c r="AO14" i="8"/>
  <c r="AK14" i="8"/>
  <c r="AO13" i="8"/>
  <c r="AK13" i="8"/>
  <c r="AU32" i="8" l="1"/>
  <c r="AL36" i="8"/>
  <c r="T17" i="8"/>
  <c r="T12" i="8"/>
  <c r="T18" i="8"/>
  <c r="T20" i="8"/>
  <c r="T24" i="8"/>
  <c r="T32" i="8"/>
  <c r="AI34" i="8"/>
  <c r="AL34" i="8"/>
  <c r="AI37" i="8"/>
  <c r="AL37" i="8"/>
  <c r="T30" i="8"/>
  <c r="AL35" i="8"/>
  <c r="AI35" i="8"/>
  <c r="T34" i="8" l="1"/>
  <c r="T36" i="8"/>
  <c r="T13" i="8"/>
  <c r="T23" i="8"/>
  <c r="T37" i="8"/>
  <c r="T35" i="8"/>
  <c r="T21" i="8"/>
  <c r="T33" i="8"/>
  <c r="T11" i="8"/>
  <c r="T39" i="8"/>
  <c r="T15" i="8"/>
  <c r="T31" i="8"/>
  <c r="T40" i="8"/>
  <c r="B13" i="6"/>
  <c r="Q13" i="6" s="1"/>
  <c r="S13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V12" i="6"/>
  <c r="AE12" i="6" s="1"/>
  <c r="U12" i="6"/>
  <c r="AB12" i="6" s="1"/>
  <c r="Q12" i="6"/>
  <c r="S12" i="6" s="1"/>
  <c r="D12" i="6"/>
  <c r="T12" i="6" s="1"/>
  <c r="C12" i="6"/>
  <c r="E3" i="6"/>
  <c r="B13" i="5"/>
  <c r="B14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U12" i="5"/>
  <c r="T12" i="5"/>
  <c r="Q12" i="5"/>
  <c r="D12" i="5"/>
  <c r="S12" i="5" s="1"/>
  <c r="C12" i="5"/>
  <c r="E3" i="5"/>
  <c r="F12" i="5" l="1"/>
  <c r="O12" i="5" s="1"/>
  <c r="Q13" i="5"/>
  <c r="R12" i="5"/>
  <c r="T58" i="8"/>
  <c r="AC61" i="8" s="1"/>
  <c r="V58" i="8"/>
  <c r="AA58" i="8"/>
  <c r="U58" i="8"/>
  <c r="W58" i="8"/>
  <c r="Y58" i="8"/>
  <c r="X58" i="8"/>
  <c r="Z58" i="8"/>
  <c r="B14" i="6"/>
  <c r="B15" i="6" s="1"/>
  <c r="AD12" i="6"/>
  <c r="Y12" i="6"/>
  <c r="E12" i="6"/>
  <c r="N12" i="6" s="1"/>
  <c r="R12" i="6"/>
  <c r="F12" i="6"/>
  <c r="M12" i="6" s="1"/>
  <c r="Q14" i="5"/>
  <c r="B15" i="5"/>
  <c r="E12" i="5"/>
  <c r="L12" i="5"/>
  <c r="N12" i="5"/>
  <c r="J12" i="5" l="1"/>
  <c r="H13" i="5" s="1"/>
  <c r="U13" i="5" s="1"/>
  <c r="Q14" i="6"/>
  <c r="S14" i="6" s="1"/>
  <c r="M12" i="5"/>
  <c r="I12" i="5" s="1"/>
  <c r="O12" i="6"/>
  <c r="J12" i="6" s="1"/>
  <c r="H13" i="6" s="1"/>
  <c r="AA12" i="6"/>
  <c r="X12" i="6"/>
  <c r="AC60" i="8"/>
  <c r="Z68" i="8"/>
  <c r="Z66" i="8"/>
  <c r="Z64" i="8"/>
  <c r="Z72" i="8"/>
  <c r="Z70" i="8"/>
  <c r="Z62" i="8"/>
  <c r="Z60" i="8"/>
  <c r="U60" i="8"/>
  <c r="W62" i="8" s="1"/>
  <c r="L12" i="6"/>
  <c r="I12" i="6" s="1"/>
  <c r="B16" i="6"/>
  <c r="Q15" i="6"/>
  <c r="S15" i="6" s="1"/>
  <c r="B16" i="5"/>
  <c r="Q15" i="5"/>
  <c r="G13" i="5" l="1"/>
  <c r="T13" i="5" s="1"/>
  <c r="C13" i="5"/>
  <c r="D13" i="5"/>
  <c r="D13" i="6"/>
  <c r="T13" i="6" s="1"/>
  <c r="W69" i="8"/>
  <c r="W71" i="8"/>
  <c r="U62" i="8"/>
  <c r="U69" i="8"/>
  <c r="W64" i="8"/>
  <c r="W67" i="8"/>
  <c r="U67" i="8"/>
  <c r="U71" i="8"/>
  <c r="U77" i="8" s="1"/>
  <c r="U64" i="8"/>
  <c r="Q16" i="6"/>
  <c r="S16" i="6" s="1"/>
  <c r="B17" i="6"/>
  <c r="G13" i="6"/>
  <c r="C13" i="6"/>
  <c r="V13" i="6"/>
  <c r="AE13" i="6" s="1"/>
  <c r="S13" i="5"/>
  <c r="B17" i="5"/>
  <c r="Q16" i="5"/>
  <c r="E13" i="5"/>
  <c r="L13" i="5" s="1"/>
  <c r="R13" i="5" l="1"/>
  <c r="F13" i="5"/>
  <c r="O13" i="5" s="1"/>
  <c r="N12" i="8"/>
  <c r="N16" i="8"/>
  <c r="N20" i="8"/>
  <c r="N24" i="8"/>
  <c r="R24" i="8" s="1"/>
  <c r="N28" i="8"/>
  <c r="R28" i="8" s="1"/>
  <c r="N32" i="8"/>
  <c r="R32" i="8" s="1"/>
  <c r="N36" i="8"/>
  <c r="R36" i="8" s="1"/>
  <c r="N40" i="8"/>
  <c r="R40" i="8" s="1"/>
  <c r="N44" i="8"/>
  <c r="R44" i="8" s="1"/>
  <c r="N13" i="8"/>
  <c r="R13" i="8" s="1"/>
  <c r="N17" i="8"/>
  <c r="R17" i="8" s="1"/>
  <c r="N21" i="8"/>
  <c r="R21" i="8" s="1"/>
  <c r="N25" i="8"/>
  <c r="R25" i="8" s="1"/>
  <c r="N29" i="8"/>
  <c r="R29" i="8" s="1"/>
  <c r="N33" i="8"/>
  <c r="R33" i="8" s="1"/>
  <c r="N37" i="8"/>
  <c r="R37" i="8" s="1"/>
  <c r="N41" i="8"/>
  <c r="R41" i="8" s="1"/>
  <c r="N45" i="8"/>
  <c r="R45" i="8" s="1"/>
  <c r="N14" i="8"/>
  <c r="R14" i="8" s="1"/>
  <c r="N18" i="8"/>
  <c r="R18" i="8" s="1"/>
  <c r="N22" i="8"/>
  <c r="R22" i="8" s="1"/>
  <c r="N26" i="8"/>
  <c r="R26" i="8" s="1"/>
  <c r="N30" i="8"/>
  <c r="R30" i="8" s="1"/>
  <c r="N34" i="8"/>
  <c r="R34" i="8" s="1"/>
  <c r="N38" i="8"/>
  <c r="R38" i="8" s="1"/>
  <c r="N42" i="8"/>
  <c r="R42" i="8" s="1"/>
  <c r="N46" i="8"/>
  <c r="R46" i="8" s="1"/>
  <c r="N15" i="8"/>
  <c r="R15" i="8" s="1"/>
  <c r="N19" i="8"/>
  <c r="R19" i="8" s="1"/>
  <c r="N23" i="8"/>
  <c r="R23" i="8" s="1"/>
  <c r="N27" i="8"/>
  <c r="R27" i="8" s="1"/>
  <c r="N31" i="8"/>
  <c r="R31" i="8" s="1"/>
  <c r="N35" i="8"/>
  <c r="R35" i="8" s="1"/>
  <c r="N39" i="8"/>
  <c r="R39" i="8" s="1"/>
  <c r="N43" i="8"/>
  <c r="R43" i="8" s="1"/>
  <c r="N11" i="8"/>
  <c r="R11" i="8" s="1"/>
  <c r="R12" i="8"/>
  <c r="R16" i="8"/>
  <c r="R20" i="8"/>
  <c r="M12" i="8"/>
  <c r="Q12" i="8" s="1"/>
  <c r="M16" i="8"/>
  <c r="Q16" i="8" s="1"/>
  <c r="M20" i="8"/>
  <c r="Q20" i="8" s="1"/>
  <c r="M24" i="8"/>
  <c r="Q24" i="8" s="1"/>
  <c r="M28" i="8"/>
  <c r="Q28" i="8" s="1"/>
  <c r="M32" i="8"/>
  <c r="Q32" i="8" s="1"/>
  <c r="M36" i="8"/>
  <c r="Q36" i="8" s="1"/>
  <c r="M40" i="8"/>
  <c r="Q40" i="8" s="1"/>
  <c r="M44" i="8"/>
  <c r="Q44" i="8" s="1"/>
  <c r="M13" i="8"/>
  <c r="Q13" i="8" s="1"/>
  <c r="M17" i="8"/>
  <c r="Q17" i="8" s="1"/>
  <c r="M21" i="8"/>
  <c r="Q21" i="8" s="1"/>
  <c r="M25" i="8"/>
  <c r="Q25" i="8" s="1"/>
  <c r="M29" i="8"/>
  <c r="Q29" i="8" s="1"/>
  <c r="M33" i="8"/>
  <c r="Q33" i="8" s="1"/>
  <c r="M37" i="8"/>
  <c r="Q37" i="8" s="1"/>
  <c r="M41" i="8"/>
  <c r="Q41" i="8" s="1"/>
  <c r="M45" i="8"/>
  <c r="Q45" i="8" s="1"/>
  <c r="M14" i="8"/>
  <c r="Q14" i="8" s="1"/>
  <c r="M18" i="8"/>
  <c r="Q18" i="8" s="1"/>
  <c r="M22" i="8"/>
  <c r="Q22" i="8" s="1"/>
  <c r="M26" i="8"/>
  <c r="Q26" i="8" s="1"/>
  <c r="M30" i="8"/>
  <c r="Q30" i="8" s="1"/>
  <c r="M34" i="8"/>
  <c r="Q34" i="8" s="1"/>
  <c r="M38" i="8"/>
  <c r="Q38" i="8" s="1"/>
  <c r="M42" i="8"/>
  <c r="Q42" i="8" s="1"/>
  <c r="M46" i="8"/>
  <c r="Q46" i="8" s="1"/>
  <c r="M15" i="8"/>
  <c r="Q15" i="8" s="1"/>
  <c r="M19" i="8"/>
  <c r="Q19" i="8" s="1"/>
  <c r="M23" i="8"/>
  <c r="Q23" i="8" s="1"/>
  <c r="M27" i="8"/>
  <c r="Q27" i="8" s="1"/>
  <c r="M31" i="8"/>
  <c r="Q31" i="8" s="1"/>
  <c r="M35" i="8"/>
  <c r="Q35" i="8" s="1"/>
  <c r="M39" i="8"/>
  <c r="Q39" i="8" s="1"/>
  <c r="M43" i="8"/>
  <c r="Q43" i="8" s="1"/>
  <c r="M11" i="8"/>
  <c r="Q11" i="8" s="1"/>
  <c r="W74" i="8"/>
  <c r="U78" i="8"/>
  <c r="U74" i="8"/>
  <c r="AD13" i="6"/>
  <c r="Y13" i="6"/>
  <c r="R13" i="6"/>
  <c r="F13" i="6"/>
  <c r="O13" i="6" s="1"/>
  <c r="E13" i="6"/>
  <c r="N13" i="6" s="1"/>
  <c r="U13" i="6"/>
  <c r="AB13" i="6" s="1"/>
  <c r="Q17" i="6"/>
  <c r="S17" i="6" s="1"/>
  <c r="B18" i="6"/>
  <c r="Q17" i="5"/>
  <c r="B18" i="5"/>
  <c r="N13" i="5"/>
  <c r="J13" i="5" s="1"/>
  <c r="M13" i="5" l="1"/>
  <c r="I13" i="5" s="1"/>
  <c r="AD14" i="8"/>
  <c r="U75" i="8"/>
  <c r="J13" i="6"/>
  <c r="D14" i="6" s="1"/>
  <c r="L13" i="6"/>
  <c r="X13" i="6"/>
  <c r="AA13" i="6"/>
  <c r="B19" i="6"/>
  <c r="Q18" i="6"/>
  <c r="S18" i="6" s="1"/>
  <c r="M13" i="6"/>
  <c r="Q18" i="5"/>
  <c r="B19" i="5"/>
  <c r="H14" i="5"/>
  <c r="D14" i="5"/>
  <c r="C14" i="5" l="1"/>
  <c r="R14" i="5" s="1"/>
  <c r="G14" i="5"/>
  <c r="T14" i="5" s="1"/>
  <c r="AD12" i="8"/>
  <c r="I13" i="6"/>
  <c r="C14" i="6" s="1"/>
  <c r="H14" i="6"/>
  <c r="V14" i="6" s="1"/>
  <c r="AE14" i="6" s="1"/>
  <c r="T14" i="6"/>
  <c r="B20" i="6"/>
  <c r="Q19" i="6"/>
  <c r="S19" i="6" s="1"/>
  <c r="U14" i="5"/>
  <c r="S14" i="5"/>
  <c r="B20" i="5"/>
  <c r="Q19" i="5"/>
  <c r="E14" i="5" l="1"/>
  <c r="F14" i="5"/>
  <c r="G14" i="6"/>
  <c r="U14" i="6" s="1"/>
  <c r="AB14" i="6" s="1"/>
  <c r="AD14" i="6"/>
  <c r="Y14" i="6"/>
  <c r="Q20" i="6"/>
  <c r="S20" i="6" s="1"/>
  <c r="B21" i="6"/>
  <c r="E14" i="6"/>
  <c r="N14" i="6" s="1"/>
  <c r="R14" i="6"/>
  <c r="F14" i="6"/>
  <c r="O14" i="6" s="1"/>
  <c r="B21" i="5"/>
  <c r="Q20" i="5"/>
  <c r="L14" i="5" l="1"/>
  <c r="N14" i="5"/>
  <c r="M14" i="5"/>
  <c r="O14" i="5"/>
  <c r="J14" i="6"/>
  <c r="H15" i="6" s="1"/>
  <c r="X14" i="6"/>
  <c r="AA14" i="6"/>
  <c r="M14" i="6"/>
  <c r="L14" i="6"/>
  <c r="Q21" i="6"/>
  <c r="S21" i="6" s="1"/>
  <c r="B22" i="6"/>
  <c r="Q21" i="5"/>
  <c r="B22" i="5"/>
  <c r="I14" i="5" l="1"/>
  <c r="J14" i="5"/>
  <c r="D15" i="6"/>
  <c r="T15" i="6" s="1"/>
  <c r="I14" i="6"/>
  <c r="C15" i="6" s="1"/>
  <c r="B23" i="6"/>
  <c r="Q22" i="6"/>
  <c r="S22" i="6" s="1"/>
  <c r="V15" i="6"/>
  <c r="AE15" i="6" s="1"/>
  <c r="Q22" i="5"/>
  <c r="B23" i="5"/>
  <c r="D15" i="5" l="1"/>
  <c r="H15" i="5"/>
  <c r="U15" i="5" s="1"/>
  <c r="C15" i="5"/>
  <c r="G15" i="5"/>
  <c r="G15" i="6"/>
  <c r="AD15" i="6"/>
  <c r="Y15" i="6"/>
  <c r="F15" i="6"/>
  <c r="O15" i="6" s="1"/>
  <c r="R15" i="6"/>
  <c r="E15" i="6"/>
  <c r="N15" i="6" s="1"/>
  <c r="U15" i="6"/>
  <c r="AB15" i="6" s="1"/>
  <c r="B24" i="6"/>
  <c r="Q23" i="6"/>
  <c r="S23" i="6" s="1"/>
  <c r="B24" i="5"/>
  <c r="Q23" i="5"/>
  <c r="O15" i="5" l="1"/>
  <c r="S15" i="5"/>
  <c r="T15" i="5"/>
  <c r="R15" i="5"/>
  <c r="F15" i="5"/>
  <c r="M15" i="5" s="1"/>
  <c r="E15" i="5"/>
  <c r="L15" i="5" s="1"/>
  <c r="J15" i="6"/>
  <c r="D16" i="6" s="1"/>
  <c r="M15" i="6"/>
  <c r="X15" i="6"/>
  <c r="AA15" i="6"/>
  <c r="Q24" i="6"/>
  <c r="S24" i="6" s="1"/>
  <c r="B25" i="6"/>
  <c r="L15" i="6"/>
  <c r="B25" i="5"/>
  <c r="Q24" i="5"/>
  <c r="I15" i="5" l="1"/>
  <c r="N15" i="5"/>
  <c r="J15" i="5" s="1"/>
  <c r="I15" i="6"/>
  <c r="G16" i="6" s="1"/>
  <c r="H16" i="6"/>
  <c r="V16" i="6" s="1"/>
  <c r="AE16" i="6" s="1"/>
  <c r="T16" i="6"/>
  <c r="Q25" i="6"/>
  <c r="S25" i="6" s="1"/>
  <c r="B26" i="6"/>
  <c r="Q25" i="5"/>
  <c r="B26" i="5"/>
  <c r="H16" i="5" l="1"/>
  <c r="D16" i="5"/>
  <c r="C16" i="5"/>
  <c r="G16" i="5"/>
  <c r="C16" i="6"/>
  <c r="E16" i="6" s="1"/>
  <c r="N16" i="6" s="1"/>
  <c r="AD16" i="6"/>
  <c r="Y16" i="6"/>
  <c r="U16" i="6"/>
  <c r="AB16" i="6" s="1"/>
  <c r="B27" i="6"/>
  <c r="Q26" i="6"/>
  <c r="S26" i="6" s="1"/>
  <c r="Q26" i="5"/>
  <c r="B27" i="5"/>
  <c r="M16" i="5" l="1"/>
  <c r="R16" i="5"/>
  <c r="F16" i="5"/>
  <c r="E16" i="5"/>
  <c r="L16" i="5" s="1"/>
  <c r="T16" i="5"/>
  <c r="S16" i="5"/>
  <c r="O16" i="5"/>
  <c r="U16" i="5"/>
  <c r="F16" i="6"/>
  <c r="O16" i="6" s="1"/>
  <c r="J16" i="6" s="1"/>
  <c r="R16" i="6"/>
  <c r="AA16" i="6" s="1"/>
  <c r="L16" i="6"/>
  <c r="B28" i="6"/>
  <c r="Q27" i="6"/>
  <c r="S27" i="6" s="1"/>
  <c r="B28" i="5"/>
  <c r="Q27" i="5"/>
  <c r="J16" i="5" l="1"/>
  <c r="I16" i="5"/>
  <c r="N16" i="5"/>
  <c r="X16" i="6"/>
  <c r="M16" i="6"/>
  <c r="I16" i="6" s="1"/>
  <c r="C17" i="6" s="1"/>
  <c r="Q28" i="6"/>
  <c r="S28" i="6" s="1"/>
  <c r="B29" i="6"/>
  <c r="H17" i="6"/>
  <c r="D17" i="6"/>
  <c r="B29" i="5"/>
  <c r="Q28" i="5"/>
  <c r="C17" i="5" l="1"/>
  <c r="G17" i="5"/>
  <c r="H17" i="5"/>
  <c r="D17" i="5"/>
  <c r="G17" i="6"/>
  <c r="U17" i="6" s="1"/>
  <c r="AB17" i="6" s="1"/>
  <c r="V17" i="6"/>
  <c r="AE17" i="6" s="1"/>
  <c r="R17" i="6"/>
  <c r="F17" i="6"/>
  <c r="M17" i="6" s="1"/>
  <c r="E17" i="6"/>
  <c r="L17" i="6" s="1"/>
  <c r="T17" i="6"/>
  <c r="Q29" i="6"/>
  <c r="S29" i="6" s="1"/>
  <c r="B30" i="6"/>
  <c r="Q29" i="5"/>
  <c r="B30" i="5"/>
  <c r="N17" i="5" l="1"/>
  <c r="S17" i="5"/>
  <c r="U17" i="5"/>
  <c r="T17" i="5"/>
  <c r="F17" i="5"/>
  <c r="O17" i="5" s="1"/>
  <c r="E17" i="5"/>
  <c r="R17" i="5"/>
  <c r="L17" i="5"/>
  <c r="I17" i="6"/>
  <c r="G18" i="6" s="1"/>
  <c r="N17" i="6"/>
  <c r="AD17" i="6"/>
  <c r="Y17" i="6"/>
  <c r="X17" i="6"/>
  <c r="AA17" i="6"/>
  <c r="B31" i="6"/>
  <c r="Q30" i="6"/>
  <c r="S30" i="6" s="1"/>
  <c r="O17" i="6"/>
  <c r="Q30" i="5"/>
  <c r="B31" i="5"/>
  <c r="I17" i="5" l="1"/>
  <c r="M17" i="5"/>
  <c r="J17" i="5"/>
  <c r="C18" i="6"/>
  <c r="R18" i="6" s="1"/>
  <c r="J17" i="6"/>
  <c r="H18" i="6" s="1"/>
  <c r="B32" i="6"/>
  <c r="Q31" i="6"/>
  <c r="S31" i="6" s="1"/>
  <c r="U18" i="6"/>
  <c r="AB18" i="6" s="1"/>
  <c r="B32" i="5"/>
  <c r="Q31" i="5"/>
  <c r="D18" i="5" l="1"/>
  <c r="H18" i="5"/>
  <c r="C18" i="5"/>
  <c r="G18" i="5"/>
  <c r="D18" i="6"/>
  <c r="F18" i="6" s="1"/>
  <c r="M18" i="6" s="1"/>
  <c r="X18" i="6"/>
  <c r="AA18" i="6"/>
  <c r="V18" i="6"/>
  <c r="AE18" i="6" s="1"/>
  <c r="Q32" i="6"/>
  <c r="S32" i="6" s="1"/>
  <c r="B33" i="6"/>
  <c r="B33" i="5"/>
  <c r="Q32" i="5"/>
  <c r="T18" i="5" l="1"/>
  <c r="R18" i="5"/>
  <c r="F18" i="5"/>
  <c r="M18" i="5" s="1"/>
  <c r="E18" i="5"/>
  <c r="L18" i="5" s="1"/>
  <c r="I18" i="5" s="1"/>
  <c r="G19" i="5" s="1"/>
  <c r="U18" i="5"/>
  <c r="S18" i="5"/>
  <c r="T18" i="6"/>
  <c r="AD18" i="6" s="1"/>
  <c r="O18" i="6"/>
  <c r="E18" i="6"/>
  <c r="L18" i="6" s="1"/>
  <c r="I18" i="6" s="1"/>
  <c r="C19" i="6" s="1"/>
  <c r="R19" i="6" s="1"/>
  <c r="Q33" i="6"/>
  <c r="S33" i="6" s="1"/>
  <c r="B34" i="6"/>
  <c r="B34" i="5"/>
  <c r="Q33" i="5"/>
  <c r="T19" i="5" l="1"/>
  <c r="C19" i="5"/>
  <c r="N18" i="5"/>
  <c r="O18" i="5"/>
  <c r="Y18" i="6"/>
  <c r="N18" i="6"/>
  <c r="J18" i="6" s="1"/>
  <c r="D19" i="6" s="1"/>
  <c r="E19" i="6" s="1"/>
  <c r="L19" i="6" s="1"/>
  <c r="G19" i="6"/>
  <c r="U19" i="6" s="1"/>
  <c r="AB19" i="6" s="1"/>
  <c r="AA19" i="6"/>
  <c r="X19" i="6"/>
  <c r="B35" i="6"/>
  <c r="Q34" i="6"/>
  <c r="S34" i="6" s="1"/>
  <c r="Q34" i="5"/>
  <c r="B35" i="5"/>
  <c r="J18" i="5" l="1"/>
  <c r="R19" i="5"/>
  <c r="H19" i="6"/>
  <c r="V19" i="6" s="1"/>
  <c r="AE19" i="6" s="1"/>
  <c r="N19" i="6"/>
  <c r="T19" i="6"/>
  <c r="AD19" i="6" s="1"/>
  <c r="F19" i="6"/>
  <c r="M19" i="6" s="1"/>
  <c r="I19" i="6" s="1"/>
  <c r="C20" i="6" s="1"/>
  <c r="R20" i="6" s="1"/>
  <c r="B36" i="6"/>
  <c r="Q35" i="6"/>
  <c r="S35" i="6" s="1"/>
  <c r="B36" i="5"/>
  <c r="Q35" i="5"/>
  <c r="D19" i="5" l="1"/>
  <c r="H19" i="5"/>
  <c r="Y19" i="6"/>
  <c r="O19" i="6"/>
  <c r="J19" i="6" s="1"/>
  <c r="H20" i="6" s="1"/>
  <c r="V20" i="6" s="1"/>
  <c r="AE20" i="6" s="1"/>
  <c r="G20" i="6"/>
  <c r="U20" i="6" s="1"/>
  <c r="AB20" i="6" s="1"/>
  <c r="AA20" i="6"/>
  <c r="X20" i="6"/>
  <c r="Q36" i="6"/>
  <c r="S36" i="6" s="1"/>
  <c r="B37" i="6"/>
  <c r="B37" i="5"/>
  <c r="Q36" i="5"/>
  <c r="S19" i="5" l="1"/>
  <c r="E19" i="5"/>
  <c r="L19" i="5" s="1"/>
  <c r="F19" i="5"/>
  <c r="M19" i="5" s="1"/>
  <c r="I19" i="5" s="1"/>
  <c r="U19" i="5"/>
  <c r="D20" i="6"/>
  <c r="E20" i="6" s="1"/>
  <c r="L20" i="6" s="1"/>
  <c r="Q37" i="6"/>
  <c r="S37" i="6" s="1"/>
  <c r="B38" i="6"/>
  <c r="Q37" i="5"/>
  <c r="B38" i="5"/>
  <c r="G20" i="5" l="1"/>
  <c r="C20" i="5"/>
  <c r="N19" i="5"/>
  <c r="O19" i="5"/>
  <c r="F20" i="6"/>
  <c r="M20" i="6" s="1"/>
  <c r="I20" i="6" s="1"/>
  <c r="G21" i="6" s="1"/>
  <c r="U21" i="6" s="1"/>
  <c r="AB21" i="6" s="1"/>
  <c r="T20" i="6"/>
  <c r="Y20" i="6" s="1"/>
  <c r="N20" i="6"/>
  <c r="B39" i="6"/>
  <c r="Q38" i="6"/>
  <c r="S38" i="6" s="1"/>
  <c r="Q38" i="5"/>
  <c r="B39" i="5"/>
  <c r="T20" i="5" l="1"/>
  <c r="J19" i="5"/>
  <c r="R20" i="5"/>
  <c r="O20" i="6"/>
  <c r="J20" i="6" s="1"/>
  <c r="H21" i="6" s="1"/>
  <c r="V21" i="6" s="1"/>
  <c r="AE21" i="6" s="1"/>
  <c r="AD20" i="6"/>
  <c r="C21" i="6"/>
  <c r="R21" i="6" s="1"/>
  <c r="X21" i="6" s="1"/>
  <c r="B40" i="6"/>
  <c r="Q39" i="6"/>
  <c r="S39" i="6" s="1"/>
  <c r="B40" i="5"/>
  <c r="Q39" i="5"/>
  <c r="H20" i="5" l="1"/>
  <c r="U20" i="5" s="1"/>
  <c r="D20" i="5"/>
  <c r="D21" i="6"/>
  <c r="F21" i="6" s="1"/>
  <c r="M21" i="6" s="1"/>
  <c r="AA21" i="6"/>
  <c r="Q40" i="6"/>
  <c r="S40" i="6" s="1"/>
  <c r="B41" i="6"/>
  <c r="B41" i="5"/>
  <c r="Q40" i="5"/>
  <c r="S20" i="5" l="1"/>
  <c r="F20" i="5"/>
  <c r="M20" i="5" s="1"/>
  <c r="E20" i="5"/>
  <c r="L20" i="5" s="1"/>
  <c r="I20" i="5" s="1"/>
  <c r="E21" i="6"/>
  <c r="L21" i="6" s="1"/>
  <c r="I21" i="6" s="1"/>
  <c r="C22" i="6" s="1"/>
  <c r="R22" i="6" s="1"/>
  <c r="X22" i="6" s="1"/>
  <c r="T21" i="6"/>
  <c r="AD21" i="6" s="1"/>
  <c r="O21" i="6"/>
  <c r="Q41" i="6"/>
  <c r="S41" i="6" s="1"/>
  <c r="B42" i="6"/>
  <c r="B42" i="5"/>
  <c r="Q41" i="5"/>
  <c r="G21" i="5" l="1"/>
  <c r="C21" i="5"/>
  <c r="O20" i="5"/>
  <c r="N20" i="5"/>
  <c r="J20" i="5" s="1"/>
  <c r="N21" i="6"/>
  <c r="J21" i="6" s="1"/>
  <c r="H22" i="6" s="1"/>
  <c r="V22" i="6" s="1"/>
  <c r="AE22" i="6" s="1"/>
  <c r="Y21" i="6"/>
  <c r="AA22" i="6"/>
  <c r="G22" i="6"/>
  <c r="U22" i="6" s="1"/>
  <c r="AB22" i="6" s="1"/>
  <c r="B43" i="6"/>
  <c r="Q42" i="6"/>
  <c r="S42" i="6" s="1"/>
  <c r="Q42" i="5"/>
  <c r="B43" i="5"/>
  <c r="H21" i="5" l="1"/>
  <c r="U21" i="5" s="1"/>
  <c r="D21" i="5"/>
  <c r="F21" i="5"/>
  <c r="R21" i="5"/>
  <c r="E21" i="5"/>
  <c r="L21" i="5" s="1"/>
  <c r="M21" i="5"/>
  <c r="T21" i="5"/>
  <c r="D22" i="6"/>
  <c r="T22" i="6" s="1"/>
  <c r="AD22" i="6" s="1"/>
  <c r="B44" i="6"/>
  <c r="Q43" i="6"/>
  <c r="S43" i="6" s="1"/>
  <c r="B44" i="5"/>
  <c r="Q43" i="5"/>
  <c r="O21" i="5" l="1"/>
  <c r="S21" i="5"/>
  <c r="N21" i="5"/>
  <c r="J21" i="5" s="1"/>
  <c r="I21" i="5"/>
  <c r="E22" i="6"/>
  <c r="L22" i="6" s="1"/>
  <c r="Y22" i="6"/>
  <c r="F22" i="6"/>
  <c r="M22" i="6" s="1"/>
  <c r="Q44" i="6"/>
  <c r="S44" i="6" s="1"/>
  <c r="B45" i="6"/>
  <c r="B45" i="5"/>
  <c r="Q44" i="5"/>
  <c r="H22" i="5" l="1"/>
  <c r="D22" i="5"/>
  <c r="G22" i="5"/>
  <c r="C22" i="5"/>
  <c r="O22" i="6"/>
  <c r="N22" i="6"/>
  <c r="I22" i="6"/>
  <c r="C23" i="6" s="1"/>
  <c r="R23" i="6" s="1"/>
  <c r="Q45" i="6"/>
  <c r="S45" i="6" s="1"/>
  <c r="B46" i="6"/>
  <c r="Q45" i="5"/>
  <c r="B46" i="5"/>
  <c r="T22" i="5" l="1"/>
  <c r="E22" i="5"/>
  <c r="N22" i="5" s="1"/>
  <c r="J22" i="5" s="1"/>
  <c r="R22" i="5"/>
  <c r="F22" i="5"/>
  <c r="O22" i="5" s="1"/>
  <c r="S22" i="5"/>
  <c r="U22" i="5"/>
  <c r="J22" i="6"/>
  <c r="H23" i="6" s="1"/>
  <c r="V23" i="6" s="1"/>
  <c r="AE23" i="6" s="1"/>
  <c r="G23" i="6"/>
  <c r="U23" i="6" s="1"/>
  <c r="AB23" i="6" s="1"/>
  <c r="X23" i="6"/>
  <c r="AA23" i="6"/>
  <c r="B47" i="6"/>
  <c r="Q46" i="6"/>
  <c r="S46" i="6" s="1"/>
  <c r="Q46" i="5"/>
  <c r="B47" i="5"/>
  <c r="D23" i="5" l="1"/>
  <c r="H23" i="5"/>
  <c r="U23" i="5" s="1"/>
  <c r="L22" i="5"/>
  <c r="M22" i="5"/>
  <c r="I22" i="5" s="1"/>
  <c r="D23" i="6"/>
  <c r="E23" i="6" s="1"/>
  <c r="L23" i="6" s="1"/>
  <c r="T23" i="6"/>
  <c r="AD23" i="6" s="1"/>
  <c r="B48" i="6"/>
  <c r="Q47" i="6"/>
  <c r="S47" i="6" s="1"/>
  <c r="B48" i="5"/>
  <c r="Q47" i="5"/>
  <c r="F23" i="6" l="1"/>
  <c r="O23" i="6" s="1"/>
  <c r="G23" i="5"/>
  <c r="C23" i="5"/>
  <c r="N23" i="6"/>
  <c r="J23" i="6" s="1"/>
  <c r="H24" i="6" s="1"/>
  <c r="V24" i="6" s="1"/>
  <c r="AE24" i="6" s="1"/>
  <c r="F23" i="5"/>
  <c r="M23" i="5" s="1"/>
  <c r="O23" i="5"/>
  <c r="S23" i="5"/>
  <c r="M23" i="6"/>
  <c r="I23" i="6" s="1"/>
  <c r="C24" i="6" s="1"/>
  <c r="R24" i="6" s="1"/>
  <c r="Y23" i="6"/>
  <c r="Q48" i="6"/>
  <c r="S48" i="6" s="1"/>
  <c r="B49" i="6"/>
  <c r="B49" i="5"/>
  <c r="Q48" i="5"/>
  <c r="R23" i="5" l="1"/>
  <c r="E23" i="5"/>
  <c r="T23" i="5"/>
  <c r="G24" i="6"/>
  <c r="U24" i="6" s="1"/>
  <c r="AB24" i="6" s="1"/>
  <c r="D24" i="6"/>
  <c r="E24" i="6" s="1"/>
  <c r="L24" i="6" s="1"/>
  <c r="AA24" i="6"/>
  <c r="X24" i="6"/>
  <c r="Q49" i="6"/>
  <c r="S49" i="6" s="1"/>
  <c r="B50" i="6"/>
  <c r="B50" i="5"/>
  <c r="Q49" i="5"/>
  <c r="L23" i="5" l="1"/>
  <c r="I23" i="5" s="1"/>
  <c r="N23" i="5"/>
  <c r="J23" i="5" s="1"/>
  <c r="F24" i="6"/>
  <c r="M24" i="6" s="1"/>
  <c r="I24" i="6" s="1"/>
  <c r="C25" i="6" s="1"/>
  <c r="R25" i="6" s="1"/>
  <c r="X25" i="6" s="1"/>
  <c r="T24" i="6"/>
  <c r="Y24" i="6" s="1"/>
  <c r="N24" i="6"/>
  <c r="B51" i="6"/>
  <c r="Q50" i="6"/>
  <c r="S50" i="6" s="1"/>
  <c r="Q50" i="5"/>
  <c r="B51" i="5"/>
  <c r="H24" i="5" l="1"/>
  <c r="D24" i="5"/>
  <c r="C24" i="5"/>
  <c r="G24" i="5"/>
  <c r="AD24" i="6"/>
  <c r="O24" i="6"/>
  <c r="J24" i="6" s="1"/>
  <c r="H25" i="6" s="1"/>
  <c r="V25" i="6" s="1"/>
  <c r="AE25" i="6" s="1"/>
  <c r="G25" i="6"/>
  <c r="U25" i="6" s="1"/>
  <c r="AB25" i="6" s="1"/>
  <c r="AA25" i="6"/>
  <c r="B52" i="6"/>
  <c r="Q51" i="6"/>
  <c r="S51" i="6" s="1"/>
  <c r="B52" i="5"/>
  <c r="Q51" i="5"/>
  <c r="T24" i="5" l="1"/>
  <c r="S24" i="5"/>
  <c r="R24" i="5"/>
  <c r="F24" i="5"/>
  <c r="O24" i="5" s="1"/>
  <c r="M24" i="5"/>
  <c r="E24" i="5"/>
  <c r="N24" i="5" s="1"/>
  <c r="J24" i="5" s="1"/>
  <c r="U24" i="5"/>
  <c r="D25" i="6"/>
  <c r="E25" i="6" s="1"/>
  <c r="N25" i="6" s="1"/>
  <c r="Q52" i="6"/>
  <c r="S52" i="6" s="1"/>
  <c r="B53" i="6"/>
  <c r="B53" i="5"/>
  <c r="Q52" i="5"/>
  <c r="H25" i="5" l="1"/>
  <c r="D25" i="5"/>
  <c r="L24" i="5"/>
  <c r="I24" i="5" s="1"/>
  <c r="T25" i="6"/>
  <c r="Y25" i="6" s="1"/>
  <c r="F25" i="6"/>
  <c r="M25" i="6" s="1"/>
  <c r="L25" i="6"/>
  <c r="Q53" i="6"/>
  <c r="S53" i="6" s="1"/>
  <c r="B54" i="6"/>
  <c r="Q53" i="5"/>
  <c r="B54" i="5"/>
  <c r="U25" i="5" l="1"/>
  <c r="G25" i="5"/>
  <c r="C25" i="5"/>
  <c r="S25" i="5"/>
  <c r="I25" i="6"/>
  <c r="G26" i="6" s="1"/>
  <c r="U26" i="6" s="1"/>
  <c r="AB26" i="6" s="1"/>
  <c r="AD25" i="6"/>
  <c r="O25" i="6"/>
  <c r="J25" i="6" s="1"/>
  <c r="H26" i="6" s="1"/>
  <c r="V26" i="6" s="1"/>
  <c r="AE26" i="6" s="1"/>
  <c r="B55" i="6"/>
  <c r="Q54" i="6"/>
  <c r="S54" i="6" s="1"/>
  <c r="Q54" i="5"/>
  <c r="B55" i="5"/>
  <c r="T25" i="5" l="1"/>
  <c r="R25" i="5"/>
  <c r="E25" i="5"/>
  <c r="F25" i="5"/>
  <c r="C26" i="6"/>
  <c r="R26" i="6" s="1"/>
  <c r="X26" i="6" s="1"/>
  <c r="D26" i="6"/>
  <c r="T26" i="6" s="1"/>
  <c r="Y26" i="6" s="1"/>
  <c r="B56" i="6"/>
  <c r="Q55" i="6"/>
  <c r="S55" i="6" s="1"/>
  <c r="Q55" i="5"/>
  <c r="B56" i="5"/>
  <c r="L25" i="5" l="1"/>
  <c r="N25" i="5"/>
  <c r="M25" i="5"/>
  <c r="O25" i="5"/>
  <c r="J25" i="5" s="1"/>
  <c r="F26" i="6"/>
  <c r="M26" i="6" s="1"/>
  <c r="AD26" i="6"/>
  <c r="AA26" i="6"/>
  <c r="E26" i="6"/>
  <c r="L26" i="6" s="1"/>
  <c r="Q56" i="6"/>
  <c r="S56" i="6" s="1"/>
  <c r="B57" i="6"/>
  <c r="B57" i="5"/>
  <c r="Q56" i="5"/>
  <c r="H26" i="5" l="1"/>
  <c r="U26" i="5" s="1"/>
  <c r="D26" i="5"/>
  <c r="O26" i="6"/>
  <c r="I25" i="5"/>
  <c r="I26" i="6"/>
  <c r="G27" i="6" s="1"/>
  <c r="U27" i="6" s="1"/>
  <c r="AB27" i="6" s="1"/>
  <c r="N26" i="6"/>
  <c r="J26" i="6" s="1"/>
  <c r="H27" i="6" s="1"/>
  <c r="V27" i="6" s="1"/>
  <c r="AE27" i="6" s="1"/>
  <c r="Q57" i="6"/>
  <c r="S57" i="6" s="1"/>
  <c r="B58" i="6"/>
  <c r="B58" i="5"/>
  <c r="Q57" i="5"/>
  <c r="G26" i="5" l="1"/>
  <c r="C26" i="5"/>
  <c r="S26" i="5"/>
  <c r="C27" i="6"/>
  <c r="R27" i="6" s="1"/>
  <c r="AA27" i="6" s="1"/>
  <c r="D27" i="6"/>
  <c r="B59" i="6"/>
  <c r="Q58" i="6"/>
  <c r="S58" i="6" s="1"/>
  <c r="Q58" i="5"/>
  <c r="B59" i="5"/>
  <c r="L26" i="5" l="1"/>
  <c r="R26" i="5"/>
  <c r="F26" i="5"/>
  <c r="E26" i="5"/>
  <c r="N26" i="5" s="1"/>
  <c r="T26" i="5"/>
  <c r="F27" i="6"/>
  <c r="M27" i="6" s="1"/>
  <c r="X27" i="6"/>
  <c r="E27" i="6"/>
  <c r="T27" i="6"/>
  <c r="B60" i="6"/>
  <c r="Q59" i="6"/>
  <c r="S59" i="6" s="1"/>
  <c r="B60" i="5"/>
  <c r="Q59" i="5"/>
  <c r="M26" i="5" l="1"/>
  <c r="I26" i="5" s="1"/>
  <c r="O26" i="5"/>
  <c r="J26" i="5" s="1"/>
  <c r="O27" i="6"/>
  <c r="AD27" i="6"/>
  <c r="Y27" i="6"/>
  <c r="L27" i="6"/>
  <c r="I27" i="6" s="1"/>
  <c r="N27" i="6"/>
  <c r="Q60" i="6"/>
  <c r="S60" i="6" s="1"/>
  <c r="B61" i="6"/>
  <c r="B61" i="5"/>
  <c r="Q60" i="5"/>
  <c r="H27" i="5" l="1"/>
  <c r="D27" i="5"/>
  <c r="C27" i="5"/>
  <c r="G27" i="5"/>
  <c r="J27" i="6"/>
  <c r="D28" i="6" s="1"/>
  <c r="H28" i="6"/>
  <c r="V28" i="6" s="1"/>
  <c r="AE28" i="6" s="1"/>
  <c r="G28" i="6"/>
  <c r="U28" i="6" s="1"/>
  <c r="AB28" i="6" s="1"/>
  <c r="C28" i="6"/>
  <c r="Q61" i="6"/>
  <c r="S61" i="6" s="1"/>
  <c r="B62" i="6"/>
  <c r="Q61" i="5"/>
  <c r="B62" i="5"/>
  <c r="T27" i="5" l="1"/>
  <c r="E27" i="5"/>
  <c r="L27" i="5"/>
  <c r="F27" i="5"/>
  <c r="M27" i="5" s="1"/>
  <c r="R27" i="5"/>
  <c r="I27" i="5"/>
  <c r="G28" i="5" s="1"/>
  <c r="N27" i="5"/>
  <c r="S27" i="5"/>
  <c r="U27" i="5"/>
  <c r="R28" i="6"/>
  <c r="E28" i="6"/>
  <c r="L28" i="6" s="1"/>
  <c r="F28" i="6"/>
  <c r="M28" i="6" s="1"/>
  <c r="T28" i="6"/>
  <c r="B63" i="6"/>
  <c r="Q62" i="6"/>
  <c r="S62" i="6" s="1"/>
  <c r="Q62" i="5"/>
  <c r="B63" i="5"/>
  <c r="T28" i="5" l="1"/>
  <c r="C28" i="5"/>
  <c r="O27" i="5"/>
  <c r="J27" i="5" s="1"/>
  <c r="I28" i="6"/>
  <c r="O28" i="6"/>
  <c r="N28" i="6"/>
  <c r="J28" i="6" s="1"/>
  <c r="AD28" i="6"/>
  <c r="Y28" i="6"/>
  <c r="X28" i="6"/>
  <c r="AA28" i="6"/>
  <c r="B64" i="6"/>
  <c r="Q63" i="6"/>
  <c r="S63" i="6" s="1"/>
  <c r="B64" i="5"/>
  <c r="Q63" i="5"/>
  <c r="D28" i="5" l="1"/>
  <c r="H28" i="5"/>
  <c r="R28" i="5"/>
  <c r="E28" i="5"/>
  <c r="F28" i="5"/>
  <c r="O28" i="5" s="1"/>
  <c r="L28" i="5"/>
  <c r="G29" i="6"/>
  <c r="U29" i="6" s="1"/>
  <c r="AB29" i="6" s="1"/>
  <c r="C29" i="6"/>
  <c r="R29" i="6" s="1"/>
  <c r="D29" i="6"/>
  <c r="H29" i="6"/>
  <c r="V29" i="6" s="1"/>
  <c r="AE29" i="6" s="1"/>
  <c r="Q64" i="6"/>
  <c r="S64" i="6" s="1"/>
  <c r="B65" i="6"/>
  <c r="B65" i="5"/>
  <c r="Q64" i="5"/>
  <c r="I28" i="5" l="1"/>
  <c r="M28" i="5"/>
  <c r="U28" i="5"/>
  <c r="N28" i="5"/>
  <c r="J28" i="5" s="1"/>
  <c r="S28" i="5"/>
  <c r="X29" i="6"/>
  <c r="AA29" i="6"/>
  <c r="T29" i="6"/>
  <c r="F29" i="6"/>
  <c r="M29" i="6" s="1"/>
  <c r="E29" i="6"/>
  <c r="Q65" i="6"/>
  <c r="S65" i="6" s="1"/>
  <c r="B66" i="6"/>
  <c r="B66" i="5"/>
  <c r="Q65" i="5"/>
  <c r="H29" i="5" l="1"/>
  <c r="D29" i="5"/>
  <c r="G29" i="5"/>
  <c r="C29" i="5"/>
  <c r="O29" i="6"/>
  <c r="N29" i="6"/>
  <c r="L29" i="6"/>
  <c r="I29" i="6" s="1"/>
  <c r="Y29" i="6"/>
  <c r="AD29" i="6"/>
  <c r="B67" i="6"/>
  <c r="Q66" i="6"/>
  <c r="S66" i="6" s="1"/>
  <c r="Q66" i="5"/>
  <c r="B67" i="5"/>
  <c r="T29" i="5" l="1"/>
  <c r="E29" i="5"/>
  <c r="L29" i="5"/>
  <c r="F29" i="5"/>
  <c r="O29" i="5" s="1"/>
  <c r="R29" i="5"/>
  <c r="S29" i="5"/>
  <c r="N29" i="5"/>
  <c r="U29" i="5"/>
  <c r="J29" i="6"/>
  <c r="D30" i="6" s="1"/>
  <c r="T30" i="6" s="1"/>
  <c r="C30" i="6"/>
  <c r="G30" i="6"/>
  <c r="U30" i="6" s="1"/>
  <c r="AB30" i="6" s="1"/>
  <c r="B68" i="6"/>
  <c r="Q67" i="6"/>
  <c r="S67" i="6" s="1"/>
  <c r="B68" i="5"/>
  <c r="Q67" i="5"/>
  <c r="M29" i="5" l="1"/>
  <c r="I29" i="5"/>
  <c r="J29" i="5"/>
  <c r="H30" i="6"/>
  <c r="V30" i="6" s="1"/>
  <c r="AE30" i="6" s="1"/>
  <c r="AD30" i="6"/>
  <c r="Y30" i="6"/>
  <c r="R30" i="6"/>
  <c r="F30" i="6"/>
  <c r="O30" i="6" s="1"/>
  <c r="E30" i="6"/>
  <c r="Q68" i="6"/>
  <c r="S68" i="6" s="1"/>
  <c r="B69" i="6"/>
  <c r="B69" i="5"/>
  <c r="Q68" i="5"/>
  <c r="D30" i="5" l="1"/>
  <c r="H30" i="5"/>
  <c r="U30" i="5" s="1"/>
  <c r="G30" i="5"/>
  <c r="C30" i="5"/>
  <c r="N30" i="6"/>
  <c r="J30" i="6" s="1"/>
  <c r="L30" i="6"/>
  <c r="AA30" i="6"/>
  <c r="X30" i="6"/>
  <c r="M30" i="6"/>
  <c r="Q69" i="6"/>
  <c r="S69" i="6" s="1"/>
  <c r="B70" i="6"/>
  <c r="Q69" i="5"/>
  <c r="B70" i="5"/>
  <c r="T30" i="5" l="1"/>
  <c r="F30" i="5"/>
  <c r="M30" i="5" s="1"/>
  <c r="R30" i="5"/>
  <c r="E30" i="5"/>
  <c r="L30" i="5" s="1"/>
  <c r="I30" i="5" s="1"/>
  <c r="G31" i="5" s="1"/>
  <c r="S30" i="5"/>
  <c r="I30" i="6"/>
  <c r="D31" i="6"/>
  <c r="T31" i="6" s="1"/>
  <c r="H31" i="6"/>
  <c r="V31" i="6" s="1"/>
  <c r="AE31" i="6" s="1"/>
  <c r="B71" i="6"/>
  <c r="Q70" i="6"/>
  <c r="S70" i="6" s="1"/>
  <c r="Q70" i="5"/>
  <c r="B71" i="5"/>
  <c r="T31" i="5" l="1"/>
  <c r="C31" i="5"/>
  <c r="O30" i="5"/>
  <c r="N30" i="5"/>
  <c r="J30" i="5" s="1"/>
  <c r="Y31" i="6"/>
  <c r="AD31" i="6"/>
  <c r="G31" i="6"/>
  <c r="U31" i="6" s="1"/>
  <c r="AB31" i="6" s="1"/>
  <c r="C31" i="6"/>
  <c r="B72" i="6"/>
  <c r="Q71" i="6"/>
  <c r="S71" i="6" s="1"/>
  <c r="B72" i="5"/>
  <c r="Q71" i="5"/>
  <c r="R31" i="5" l="1"/>
  <c r="H31" i="5"/>
  <c r="D31" i="5"/>
  <c r="R31" i="6"/>
  <c r="F31" i="6"/>
  <c r="O31" i="6" s="1"/>
  <c r="E31" i="6"/>
  <c r="N31" i="6" s="1"/>
  <c r="Q72" i="6"/>
  <c r="S72" i="6" s="1"/>
  <c r="B73" i="6"/>
  <c r="B73" i="5"/>
  <c r="Q72" i="5"/>
  <c r="F31" i="5" l="1"/>
  <c r="M31" i="5" s="1"/>
  <c r="O31" i="5"/>
  <c r="S31" i="5"/>
  <c r="E31" i="5"/>
  <c r="L31" i="5" s="1"/>
  <c r="I31" i="5" s="1"/>
  <c r="U31" i="5"/>
  <c r="J31" i="6"/>
  <c r="H32" i="6" s="1"/>
  <c r="V32" i="6" s="1"/>
  <c r="AE32" i="6" s="1"/>
  <c r="M31" i="6"/>
  <c r="L31" i="6"/>
  <c r="AA31" i="6"/>
  <c r="X31" i="6"/>
  <c r="Q73" i="6"/>
  <c r="S73" i="6" s="1"/>
  <c r="B74" i="6"/>
  <c r="B74" i="5"/>
  <c r="Q73" i="5"/>
  <c r="G32" i="5" l="1"/>
  <c r="C32" i="5"/>
  <c r="N31" i="5"/>
  <c r="J31" i="5" s="1"/>
  <c r="D32" i="6"/>
  <c r="T32" i="6" s="1"/>
  <c r="Y32" i="6" s="1"/>
  <c r="I31" i="6"/>
  <c r="C32" i="6" s="1"/>
  <c r="B75" i="6"/>
  <c r="Q74" i="6"/>
  <c r="S74" i="6" s="1"/>
  <c r="Q74" i="5"/>
  <c r="B75" i="5"/>
  <c r="D32" i="5" l="1"/>
  <c r="H32" i="5"/>
  <c r="F32" i="5"/>
  <c r="M32" i="5"/>
  <c r="E32" i="5"/>
  <c r="L32" i="5" s="1"/>
  <c r="I32" i="5" s="1"/>
  <c r="G33" i="5" s="1"/>
  <c r="R32" i="5"/>
  <c r="C33" i="5"/>
  <c r="T32" i="5"/>
  <c r="AD32" i="6"/>
  <c r="G32" i="6"/>
  <c r="U32" i="6" s="1"/>
  <c r="AB32" i="6" s="1"/>
  <c r="E32" i="6"/>
  <c r="N32" i="6" s="1"/>
  <c r="R32" i="6"/>
  <c r="F32" i="6"/>
  <c r="B76" i="6"/>
  <c r="Q75" i="6"/>
  <c r="S75" i="6" s="1"/>
  <c r="B76" i="5"/>
  <c r="Q75" i="5"/>
  <c r="T33" i="5" l="1"/>
  <c r="R33" i="5"/>
  <c r="U32" i="5"/>
  <c r="S32" i="5"/>
  <c r="N32" i="5"/>
  <c r="J32" i="5" s="1"/>
  <c r="H33" i="5" s="1"/>
  <c r="O32" i="5"/>
  <c r="O32" i="6"/>
  <c r="J32" i="6" s="1"/>
  <c r="M32" i="6"/>
  <c r="AA32" i="6"/>
  <c r="X32" i="6"/>
  <c r="L32" i="6"/>
  <c r="Q76" i="6"/>
  <c r="S76" i="6" s="1"/>
  <c r="B77" i="6"/>
  <c r="B77" i="5"/>
  <c r="Q76" i="5"/>
  <c r="U33" i="5" l="1"/>
  <c r="D33" i="5"/>
  <c r="I32" i="6"/>
  <c r="C33" i="6" s="1"/>
  <c r="D33" i="6"/>
  <c r="T33" i="6" s="1"/>
  <c r="Y33" i="6" s="1"/>
  <c r="H33" i="6"/>
  <c r="V33" i="6" s="1"/>
  <c r="AE33" i="6" s="1"/>
  <c r="Q77" i="6"/>
  <c r="S77" i="6" s="1"/>
  <c r="B78" i="6"/>
  <c r="Q77" i="5"/>
  <c r="B78" i="5"/>
  <c r="S33" i="5" l="1"/>
  <c r="E33" i="5"/>
  <c r="F33" i="5"/>
  <c r="G33" i="6"/>
  <c r="U33" i="6" s="1"/>
  <c r="AB33" i="6" s="1"/>
  <c r="AD33" i="6"/>
  <c r="R33" i="6"/>
  <c r="E33" i="6"/>
  <c r="L33" i="6" s="1"/>
  <c r="F33" i="6"/>
  <c r="M33" i="6" s="1"/>
  <c r="B79" i="6"/>
  <c r="Q78" i="6"/>
  <c r="S78" i="6" s="1"/>
  <c r="Q78" i="5"/>
  <c r="B79" i="5"/>
  <c r="O33" i="5" l="1"/>
  <c r="M33" i="5"/>
  <c r="N33" i="5"/>
  <c r="J33" i="5" s="1"/>
  <c r="L33" i="5"/>
  <c r="N33" i="6"/>
  <c r="I33" i="6"/>
  <c r="C34" i="6" s="1"/>
  <c r="X33" i="6"/>
  <c r="AA33" i="6"/>
  <c r="O33" i="6"/>
  <c r="B80" i="6"/>
  <c r="Q79" i="6"/>
  <c r="S79" i="6" s="1"/>
  <c r="B80" i="5"/>
  <c r="Q79" i="5"/>
  <c r="H34" i="5" l="1"/>
  <c r="D34" i="5"/>
  <c r="I33" i="5"/>
  <c r="J33" i="6"/>
  <c r="H34" i="6" s="1"/>
  <c r="V34" i="6" s="1"/>
  <c r="AE34" i="6" s="1"/>
  <c r="G34" i="6"/>
  <c r="U34" i="6" s="1"/>
  <c r="AB34" i="6" s="1"/>
  <c r="R34" i="6"/>
  <c r="Q80" i="6"/>
  <c r="S80" i="6" s="1"/>
  <c r="B81" i="6"/>
  <c r="B81" i="5"/>
  <c r="Q80" i="5"/>
  <c r="S34" i="5" l="1"/>
  <c r="G34" i="5"/>
  <c r="C34" i="5"/>
  <c r="U34" i="5"/>
  <c r="D34" i="6"/>
  <c r="F34" i="6" s="1"/>
  <c r="O34" i="6" s="1"/>
  <c r="X34" i="6"/>
  <c r="AA34" i="6"/>
  <c r="Q81" i="6"/>
  <c r="S81" i="6" s="1"/>
  <c r="B82" i="6"/>
  <c r="B82" i="5"/>
  <c r="Q81" i="5"/>
  <c r="T34" i="5" l="1"/>
  <c r="E34" i="5"/>
  <c r="R34" i="5"/>
  <c r="F34" i="5"/>
  <c r="M34" i="6"/>
  <c r="T34" i="6"/>
  <c r="AD34" i="6" s="1"/>
  <c r="E34" i="6"/>
  <c r="N34" i="6" s="1"/>
  <c r="J34" i="6" s="1"/>
  <c r="D35" i="6" s="1"/>
  <c r="T35" i="6" s="1"/>
  <c r="B83" i="6"/>
  <c r="Q82" i="6"/>
  <c r="S82" i="6" s="1"/>
  <c r="Q82" i="5"/>
  <c r="B83" i="5"/>
  <c r="L34" i="5" l="1"/>
  <c r="N34" i="5"/>
  <c r="M34" i="5"/>
  <c r="I34" i="5" s="1"/>
  <c r="O34" i="5"/>
  <c r="Y34" i="6"/>
  <c r="H35" i="6"/>
  <c r="V35" i="6" s="1"/>
  <c r="AE35" i="6" s="1"/>
  <c r="L34" i="6"/>
  <c r="I34" i="6" s="1"/>
  <c r="G35" i="6" s="1"/>
  <c r="U35" i="6" s="1"/>
  <c r="AB35" i="6" s="1"/>
  <c r="AD35" i="6"/>
  <c r="Y35" i="6"/>
  <c r="B84" i="6"/>
  <c r="Q83" i="6"/>
  <c r="S83" i="6" s="1"/>
  <c r="B84" i="5"/>
  <c r="Q83" i="5"/>
  <c r="G35" i="5" l="1"/>
  <c r="C35" i="5"/>
  <c r="J34" i="5"/>
  <c r="C35" i="6"/>
  <c r="E35" i="6" s="1"/>
  <c r="N35" i="6" s="1"/>
  <c r="Q84" i="6"/>
  <c r="S84" i="6" s="1"/>
  <c r="B85" i="6"/>
  <c r="B85" i="5"/>
  <c r="Q84" i="5"/>
  <c r="D35" i="5" l="1"/>
  <c r="H35" i="5"/>
  <c r="E35" i="5"/>
  <c r="N35" i="5" s="1"/>
  <c r="L35" i="5"/>
  <c r="F35" i="5"/>
  <c r="M35" i="5" s="1"/>
  <c r="I35" i="5" s="1"/>
  <c r="R35" i="5"/>
  <c r="T35" i="5"/>
  <c r="L35" i="6"/>
  <c r="F35" i="6"/>
  <c r="M35" i="6" s="1"/>
  <c r="R35" i="6"/>
  <c r="X35" i="6" s="1"/>
  <c r="Q85" i="6"/>
  <c r="S85" i="6" s="1"/>
  <c r="B86" i="6"/>
  <c r="Q85" i="5"/>
  <c r="B86" i="5"/>
  <c r="G36" i="5" l="1"/>
  <c r="C36" i="5"/>
  <c r="U35" i="5"/>
  <c r="J35" i="5"/>
  <c r="H36" i="5" s="1"/>
  <c r="O35" i="5"/>
  <c r="S35" i="5"/>
  <c r="D36" i="5"/>
  <c r="O35" i="6"/>
  <c r="J35" i="6" s="1"/>
  <c r="H36" i="6" s="1"/>
  <c r="V36" i="6" s="1"/>
  <c r="AE36" i="6" s="1"/>
  <c r="AA35" i="6"/>
  <c r="I35" i="6"/>
  <c r="C36" i="6" s="1"/>
  <c r="R36" i="6" s="1"/>
  <c r="B87" i="6"/>
  <c r="Q86" i="6"/>
  <c r="S86" i="6" s="1"/>
  <c r="Q86" i="5"/>
  <c r="B87" i="5"/>
  <c r="U36" i="5" l="1"/>
  <c r="S36" i="5"/>
  <c r="N36" i="5"/>
  <c r="R36" i="5"/>
  <c r="L36" i="5"/>
  <c r="F36" i="5"/>
  <c r="M36" i="5" s="1"/>
  <c r="I36" i="5" s="1"/>
  <c r="G37" i="5" s="1"/>
  <c r="E36" i="5"/>
  <c r="T36" i="5"/>
  <c r="D36" i="6"/>
  <c r="T36" i="6" s="1"/>
  <c r="Y36" i="6" s="1"/>
  <c r="G36" i="6"/>
  <c r="U36" i="6" s="1"/>
  <c r="AB36" i="6" s="1"/>
  <c r="AD36" i="6"/>
  <c r="X36" i="6"/>
  <c r="AA36" i="6"/>
  <c r="B88" i="6"/>
  <c r="Q87" i="6"/>
  <c r="S87" i="6" s="1"/>
  <c r="Q87" i="5"/>
  <c r="B88" i="5"/>
  <c r="T37" i="5" l="1"/>
  <c r="O36" i="5"/>
  <c r="J36" i="5" s="1"/>
  <c r="C37" i="5"/>
  <c r="E36" i="6"/>
  <c r="L36" i="6" s="1"/>
  <c r="F36" i="6"/>
  <c r="M36" i="6" s="1"/>
  <c r="Q88" i="6"/>
  <c r="S88" i="6" s="1"/>
  <c r="B89" i="6"/>
  <c r="B89" i="5"/>
  <c r="Q88" i="5"/>
  <c r="D37" i="5" l="1"/>
  <c r="S37" i="5" s="1"/>
  <c r="H37" i="5"/>
  <c r="F37" i="5"/>
  <c r="O37" i="5" s="1"/>
  <c r="R37" i="5"/>
  <c r="E37" i="5"/>
  <c r="N37" i="5" s="1"/>
  <c r="J37" i="5" s="1"/>
  <c r="D38" i="5" s="1"/>
  <c r="L37" i="5"/>
  <c r="N36" i="6"/>
  <c r="I36" i="6"/>
  <c r="C37" i="6" s="1"/>
  <c r="R37" i="6" s="1"/>
  <c r="X37" i="6" s="1"/>
  <c r="O36" i="6"/>
  <c r="AA37" i="6"/>
  <c r="G37" i="6"/>
  <c r="U37" i="6" s="1"/>
  <c r="AB37" i="6" s="1"/>
  <c r="Q89" i="6"/>
  <c r="S89" i="6" s="1"/>
  <c r="B90" i="6"/>
  <c r="B90" i="5"/>
  <c r="Q89" i="5"/>
  <c r="S38" i="5" l="1"/>
  <c r="M37" i="5"/>
  <c r="I37" i="5"/>
  <c r="U37" i="5"/>
  <c r="H38" i="5"/>
  <c r="J36" i="6"/>
  <c r="H37" i="6" s="1"/>
  <c r="V37" i="6" s="1"/>
  <c r="AE37" i="6" s="1"/>
  <c r="B91" i="6"/>
  <c r="Q90" i="6"/>
  <c r="S90" i="6" s="1"/>
  <c r="Q90" i="5"/>
  <c r="B91" i="5"/>
  <c r="G38" i="5" l="1"/>
  <c r="C38" i="5"/>
  <c r="U38" i="5"/>
  <c r="D37" i="6"/>
  <c r="T37" i="6" s="1"/>
  <c r="AD37" i="6" s="1"/>
  <c r="E37" i="6"/>
  <c r="L37" i="6" s="1"/>
  <c r="B92" i="6"/>
  <c r="Q91" i="6"/>
  <c r="S91" i="6" s="1"/>
  <c r="B92" i="5"/>
  <c r="Q91" i="5"/>
  <c r="E38" i="5" l="1"/>
  <c r="N38" i="5" s="1"/>
  <c r="F38" i="5"/>
  <c r="O38" i="5" s="1"/>
  <c r="R38" i="5"/>
  <c r="L38" i="5"/>
  <c r="M38" i="5"/>
  <c r="I38" i="5"/>
  <c r="G39" i="5" s="1"/>
  <c r="T38" i="5"/>
  <c r="Y37" i="6"/>
  <c r="F37" i="6"/>
  <c r="M37" i="6" s="1"/>
  <c r="N37" i="6"/>
  <c r="I37" i="6"/>
  <c r="C38" i="6" s="1"/>
  <c r="R38" i="6" s="1"/>
  <c r="AA38" i="6" s="1"/>
  <c r="O37" i="6"/>
  <c r="Q92" i="6"/>
  <c r="S92" i="6" s="1"/>
  <c r="B93" i="6"/>
  <c r="B93" i="5"/>
  <c r="Q92" i="5"/>
  <c r="T39" i="5" l="1"/>
  <c r="C39" i="5"/>
  <c r="J38" i="5"/>
  <c r="J37" i="6"/>
  <c r="D38" i="6" s="1"/>
  <c r="T38" i="6" s="1"/>
  <c r="AD38" i="6" s="1"/>
  <c r="X38" i="6"/>
  <c r="G38" i="6"/>
  <c r="U38" i="6" s="1"/>
  <c r="AB38" i="6" s="1"/>
  <c r="H38" i="6"/>
  <c r="V38" i="6" s="1"/>
  <c r="AE38" i="6" s="1"/>
  <c r="Q93" i="6"/>
  <c r="S93" i="6" s="1"/>
  <c r="B94" i="6"/>
  <c r="Q93" i="5"/>
  <c r="B94" i="5"/>
  <c r="D39" i="5" l="1"/>
  <c r="H39" i="5"/>
  <c r="R39" i="5"/>
  <c r="E39" i="5"/>
  <c r="N39" i="5" s="1"/>
  <c r="F39" i="5"/>
  <c r="O39" i="5" s="1"/>
  <c r="E38" i="6"/>
  <c r="F38" i="6"/>
  <c r="M38" i="6" s="1"/>
  <c r="Y38" i="6"/>
  <c r="O38" i="6"/>
  <c r="B95" i="6"/>
  <c r="Q94" i="6"/>
  <c r="S94" i="6" s="1"/>
  <c r="Q94" i="5"/>
  <c r="B95" i="5"/>
  <c r="L39" i="5" l="1"/>
  <c r="U39" i="5"/>
  <c r="M39" i="5"/>
  <c r="I39" i="5" s="1"/>
  <c r="S39" i="5"/>
  <c r="J39" i="5"/>
  <c r="H40" i="5" s="1"/>
  <c r="D40" i="5"/>
  <c r="N38" i="6"/>
  <c r="J38" i="6" s="1"/>
  <c r="L38" i="6"/>
  <c r="I38" i="6" s="1"/>
  <c r="C39" i="6" s="1"/>
  <c r="G39" i="6"/>
  <c r="U39" i="6" s="1"/>
  <c r="AB39" i="6" s="1"/>
  <c r="R39" i="6"/>
  <c r="B96" i="6"/>
  <c r="Q95" i="6"/>
  <c r="S95" i="6" s="1"/>
  <c r="B96" i="5"/>
  <c r="Q95" i="5"/>
  <c r="U40" i="5" l="1"/>
  <c r="G40" i="5"/>
  <c r="C40" i="5"/>
  <c r="S40" i="5"/>
  <c r="D39" i="6"/>
  <c r="H39" i="6"/>
  <c r="V39" i="6" s="1"/>
  <c r="AE39" i="6" s="1"/>
  <c r="X39" i="6"/>
  <c r="AA39" i="6"/>
  <c r="Q96" i="6"/>
  <c r="S96" i="6" s="1"/>
  <c r="B97" i="6"/>
  <c r="B97" i="5"/>
  <c r="Q96" i="5"/>
  <c r="F40" i="5" l="1"/>
  <c r="O40" i="5" s="1"/>
  <c r="E40" i="5"/>
  <c r="R40" i="5"/>
  <c r="M40" i="5"/>
  <c r="T40" i="5"/>
  <c r="T39" i="6"/>
  <c r="E39" i="6"/>
  <c r="L39" i="6" s="1"/>
  <c r="F39" i="6"/>
  <c r="N39" i="6"/>
  <c r="Q97" i="6"/>
  <c r="S97" i="6" s="1"/>
  <c r="B98" i="6"/>
  <c r="B98" i="5"/>
  <c r="Q97" i="5"/>
  <c r="L40" i="5" l="1"/>
  <c r="I40" i="5" s="1"/>
  <c r="N40" i="5"/>
  <c r="J40" i="5" s="1"/>
  <c r="Y39" i="6"/>
  <c r="AD39" i="6"/>
  <c r="O39" i="6"/>
  <c r="J39" i="6" s="1"/>
  <c r="M39" i="6"/>
  <c r="I39" i="6" s="1"/>
  <c r="B99" i="6"/>
  <c r="Q98" i="6"/>
  <c r="S98" i="6" s="1"/>
  <c r="Q98" i="5"/>
  <c r="B99" i="5"/>
  <c r="C41" i="5" l="1"/>
  <c r="G41" i="5"/>
  <c r="H41" i="5"/>
  <c r="D41" i="5"/>
  <c r="D40" i="6"/>
  <c r="T40" i="6" s="1"/>
  <c r="Y40" i="6" s="1"/>
  <c r="H40" i="6"/>
  <c r="V40" i="6" s="1"/>
  <c r="AE40" i="6" s="1"/>
  <c r="C40" i="6"/>
  <c r="G40" i="6"/>
  <c r="U40" i="6" s="1"/>
  <c r="AB40" i="6" s="1"/>
  <c r="B100" i="6"/>
  <c r="Q99" i="6"/>
  <c r="S99" i="6" s="1"/>
  <c r="B100" i="5"/>
  <c r="Q99" i="5"/>
  <c r="U41" i="5" l="1"/>
  <c r="T41" i="5"/>
  <c r="S41" i="5"/>
  <c r="O41" i="5"/>
  <c r="N41" i="5"/>
  <c r="J41" i="5" s="1"/>
  <c r="H42" i="5" s="1"/>
  <c r="U42" i="5" s="1"/>
  <c r="F41" i="5"/>
  <c r="M41" i="5" s="1"/>
  <c r="R41" i="5"/>
  <c r="E41" i="5"/>
  <c r="L41" i="5" s="1"/>
  <c r="AD40" i="6"/>
  <c r="R40" i="6"/>
  <c r="F40" i="6"/>
  <c r="E40" i="6"/>
  <c r="Q100" i="6"/>
  <c r="S100" i="6" s="1"/>
  <c r="B101" i="6"/>
  <c r="B101" i="5"/>
  <c r="Q100" i="5"/>
  <c r="D42" i="5" l="1"/>
  <c r="I41" i="5"/>
  <c r="N40" i="6"/>
  <c r="L40" i="6"/>
  <c r="O40" i="6"/>
  <c r="M40" i="6"/>
  <c r="I40" i="6" s="1"/>
  <c r="AA40" i="6"/>
  <c r="X40" i="6"/>
  <c r="Q101" i="6"/>
  <c r="S101" i="6" s="1"/>
  <c r="B102" i="6"/>
  <c r="Q101" i="5"/>
  <c r="B102" i="5"/>
  <c r="J40" i="6" l="1"/>
  <c r="G42" i="5"/>
  <c r="C42" i="5"/>
  <c r="S42" i="5"/>
  <c r="D41" i="6"/>
  <c r="T41" i="6" s="1"/>
  <c r="H41" i="6"/>
  <c r="V41" i="6" s="1"/>
  <c r="AE41" i="6" s="1"/>
  <c r="G41" i="6"/>
  <c r="U41" i="6" s="1"/>
  <c r="AB41" i="6" s="1"/>
  <c r="C41" i="6"/>
  <c r="B103" i="6"/>
  <c r="Q102" i="6"/>
  <c r="S102" i="6" s="1"/>
  <c r="Q102" i="5"/>
  <c r="B103" i="5"/>
  <c r="E42" i="5" l="1"/>
  <c r="N42" i="5" s="1"/>
  <c r="L42" i="5"/>
  <c r="R42" i="5"/>
  <c r="F42" i="5"/>
  <c r="T42" i="5"/>
  <c r="Y41" i="6"/>
  <c r="AD41" i="6"/>
  <c r="R41" i="6"/>
  <c r="E41" i="6"/>
  <c r="N41" i="6" s="1"/>
  <c r="F41" i="6"/>
  <c r="M41" i="6" s="1"/>
  <c r="O41" i="6"/>
  <c r="B104" i="6"/>
  <c r="Q103" i="6"/>
  <c r="S103" i="6" s="1"/>
  <c r="B104" i="5"/>
  <c r="Q103" i="5"/>
  <c r="M42" i="5" l="1"/>
  <c r="I42" i="5" s="1"/>
  <c r="O42" i="5"/>
  <c r="J41" i="6"/>
  <c r="H42" i="6" s="1"/>
  <c r="V42" i="6" s="1"/>
  <c r="AE42" i="6" s="1"/>
  <c r="J42" i="5"/>
  <c r="AA41" i="6"/>
  <c r="X41" i="6"/>
  <c r="L41" i="6"/>
  <c r="I41" i="6" s="1"/>
  <c r="C42" i="6" s="1"/>
  <c r="R42" i="6" s="1"/>
  <c r="Q104" i="6"/>
  <c r="S104" i="6" s="1"/>
  <c r="B105" i="6"/>
  <c r="B105" i="5"/>
  <c r="Q104" i="5"/>
  <c r="H43" i="5" l="1"/>
  <c r="D43" i="5"/>
  <c r="G42" i="6"/>
  <c r="U42" i="6" s="1"/>
  <c r="AB42" i="6" s="1"/>
  <c r="D42" i="6"/>
  <c r="T42" i="6" s="1"/>
  <c r="AD42" i="6" s="1"/>
  <c r="C43" i="5"/>
  <c r="G43" i="5"/>
  <c r="E42" i="6"/>
  <c r="L42" i="6" s="1"/>
  <c r="F42" i="6"/>
  <c r="M42" i="6" s="1"/>
  <c r="AA42" i="6"/>
  <c r="X42" i="6"/>
  <c r="Y42" i="6"/>
  <c r="Q105" i="6"/>
  <c r="S105" i="6" s="1"/>
  <c r="B106" i="6"/>
  <c r="B106" i="5"/>
  <c r="Q105" i="5"/>
  <c r="F43" i="5" l="1"/>
  <c r="M43" i="5" s="1"/>
  <c r="R43" i="5"/>
  <c r="E43" i="5"/>
  <c r="L43" i="5" s="1"/>
  <c r="I43" i="5" s="1"/>
  <c r="N43" i="5"/>
  <c r="S43" i="5"/>
  <c r="O43" i="5"/>
  <c r="T43" i="5"/>
  <c r="N42" i="6"/>
  <c r="U43" i="5"/>
  <c r="I42" i="6"/>
  <c r="G43" i="6" s="1"/>
  <c r="U43" i="6" s="1"/>
  <c r="AB43" i="6" s="1"/>
  <c r="O42" i="6"/>
  <c r="J42" i="6" s="1"/>
  <c r="B107" i="6"/>
  <c r="Q106" i="6"/>
  <c r="S106" i="6" s="1"/>
  <c r="Q106" i="5"/>
  <c r="B107" i="5"/>
  <c r="G44" i="5" l="1"/>
  <c r="T44" i="5" s="1"/>
  <c r="C44" i="5"/>
  <c r="J43" i="5"/>
  <c r="C43" i="6"/>
  <c r="R43" i="6" s="1"/>
  <c r="X43" i="6" s="1"/>
  <c r="D43" i="6"/>
  <c r="H43" i="6"/>
  <c r="B108" i="6"/>
  <c r="Q107" i="6"/>
  <c r="S107" i="6" s="1"/>
  <c r="B108" i="5"/>
  <c r="Q107" i="5"/>
  <c r="D44" i="5" l="1"/>
  <c r="E44" i="5" s="1"/>
  <c r="H44" i="5"/>
  <c r="R44" i="5"/>
  <c r="AA43" i="6"/>
  <c r="V43" i="6"/>
  <c r="AE43" i="6" s="1"/>
  <c r="T43" i="6"/>
  <c r="E43" i="6"/>
  <c r="L43" i="6" s="1"/>
  <c r="F43" i="6"/>
  <c r="M43" i="6" s="1"/>
  <c r="Q108" i="6"/>
  <c r="S108" i="6" s="1"/>
  <c r="B109" i="6"/>
  <c r="B109" i="5"/>
  <c r="Q108" i="5"/>
  <c r="N44" i="5" l="1"/>
  <c r="L44" i="5"/>
  <c r="F44" i="5"/>
  <c r="M44" i="5" s="1"/>
  <c r="U44" i="5"/>
  <c r="O44" i="5"/>
  <c r="S44" i="5"/>
  <c r="O43" i="6"/>
  <c r="I43" i="6"/>
  <c r="Y43" i="6"/>
  <c r="AD43" i="6"/>
  <c r="N43" i="6"/>
  <c r="J43" i="6" s="1"/>
  <c r="Q109" i="6"/>
  <c r="S109" i="6" s="1"/>
  <c r="B110" i="6"/>
  <c r="Q109" i="5"/>
  <c r="B110" i="5"/>
  <c r="I44" i="5" l="1"/>
  <c r="J44" i="5"/>
  <c r="D44" i="6"/>
  <c r="H44" i="6"/>
  <c r="C44" i="6"/>
  <c r="G44" i="6"/>
  <c r="B111" i="6"/>
  <c r="Q110" i="6"/>
  <c r="S110" i="6" s="1"/>
  <c r="Q110" i="5"/>
  <c r="B111" i="5"/>
  <c r="H45" i="5" l="1"/>
  <c r="D45" i="5"/>
  <c r="G45" i="5"/>
  <c r="C45" i="5"/>
  <c r="R44" i="6"/>
  <c r="E44" i="6"/>
  <c r="N44" i="6" s="1"/>
  <c r="F44" i="6"/>
  <c r="M44" i="6" s="1"/>
  <c r="U44" i="6"/>
  <c r="AB44" i="6" s="1"/>
  <c r="V44" i="6"/>
  <c r="AE44" i="6" s="1"/>
  <c r="T44" i="6"/>
  <c r="B112" i="6"/>
  <c r="Q111" i="6"/>
  <c r="S111" i="6" s="1"/>
  <c r="B112" i="5"/>
  <c r="Q111" i="5"/>
  <c r="T45" i="5" l="1"/>
  <c r="F45" i="5"/>
  <c r="O45" i="5" s="1"/>
  <c r="E45" i="5"/>
  <c r="L45" i="5" s="1"/>
  <c r="I45" i="5" s="1"/>
  <c r="G46" i="5" s="1"/>
  <c r="M45" i="5"/>
  <c r="R45" i="5"/>
  <c r="C46" i="5"/>
  <c r="S45" i="5"/>
  <c r="U45" i="5"/>
  <c r="L44" i="6"/>
  <c r="I44" i="6" s="1"/>
  <c r="O44" i="6"/>
  <c r="J44" i="6" s="1"/>
  <c r="H45" i="6" s="1"/>
  <c r="V45" i="6" s="1"/>
  <c r="AE45" i="6" s="1"/>
  <c r="AD44" i="6"/>
  <c r="Y44" i="6"/>
  <c r="X44" i="6"/>
  <c r="AA44" i="6"/>
  <c r="Q112" i="6"/>
  <c r="S112" i="6" s="1"/>
  <c r="B113" i="6"/>
  <c r="B113" i="5"/>
  <c r="Q112" i="5"/>
  <c r="T46" i="5" l="1"/>
  <c r="R46" i="5"/>
  <c r="N45" i="5"/>
  <c r="J45" i="5" s="1"/>
  <c r="D45" i="6"/>
  <c r="T45" i="6" s="1"/>
  <c r="C45" i="6"/>
  <c r="G45" i="6"/>
  <c r="Q113" i="6"/>
  <c r="S113" i="6" s="1"/>
  <c r="B114" i="6"/>
  <c r="B114" i="5"/>
  <c r="Q113" i="5"/>
  <c r="H46" i="5" l="1"/>
  <c r="D46" i="5"/>
  <c r="Y45" i="6"/>
  <c r="AD45" i="6"/>
  <c r="U45" i="6"/>
  <c r="AB45" i="6" s="1"/>
  <c r="R45" i="6"/>
  <c r="E45" i="6"/>
  <c r="N45" i="6" s="1"/>
  <c r="F45" i="6"/>
  <c r="B115" i="6"/>
  <c r="Q114" i="6"/>
  <c r="S114" i="6" s="1"/>
  <c r="Q114" i="5"/>
  <c r="B115" i="5"/>
  <c r="S46" i="5" l="1"/>
  <c r="E46" i="5"/>
  <c r="L46" i="5" s="1"/>
  <c r="I46" i="5" s="1"/>
  <c r="F46" i="5"/>
  <c r="M46" i="5" s="1"/>
  <c r="U46" i="5"/>
  <c r="L45" i="6"/>
  <c r="M45" i="6"/>
  <c r="O45" i="6"/>
  <c r="J45" i="6" s="1"/>
  <c r="AA45" i="6"/>
  <c r="X45" i="6"/>
  <c r="B116" i="6"/>
  <c r="Q115" i="6"/>
  <c r="S115" i="6" s="1"/>
  <c r="B116" i="5"/>
  <c r="Q115" i="5"/>
  <c r="C47" i="5" l="1"/>
  <c r="G47" i="5"/>
  <c r="N46" i="5"/>
  <c r="O46" i="5"/>
  <c r="I45" i="6"/>
  <c r="G46" i="6" s="1"/>
  <c r="D46" i="6"/>
  <c r="H46" i="6"/>
  <c r="B117" i="6"/>
  <c r="Q116" i="6"/>
  <c r="S116" i="6" s="1"/>
  <c r="B117" i="5"/>
  <c r="Q116" i="5"/>
  <c r="J46" i="5" l="1"/>
  <c r="T47" i="5"/>
  <c r="R47" i="5"/>
  <c r="C46" i="6"/>
  <c r="E46" i="6" s="1"/>
  <c r="N46" i="6" s="1"/>
  <c r="V46" i="6"/>
  <c r="AE46" i="6" s="1"/>
  <c r="T46" i="6"/>
  <c r="U46" i="6"/>
  <c r="AB46" i="6" s="1"/>
  <c r="Q117" i="6"/>
  <c r="S117" i="6" s="1"/>
  <c r="B118" i="6"/>
  <c r="Q117" i="5"/>
  <c r="B118" i="5"/>
  <c r="D47" i="5" l="1"/>
  <c r="H47" i="5"/>
  <c r="F46" i="6"/>
  <c r="O46" i="6" s="1"/>
  <c r="J46" i="6" s="1"/>
  <c r="H47" i="6" s="1"/>
  <c r="V47" i="6" s="1"/>
  <c r="AE47" i="6" s="1"/>
  <c r="R46" i="6"/>
  <c r="AA46" i="6" s="1"/>
  <c r="L46" i="6"/>
  <c r="Y46" i="6"/>
  <c r="AD46" i="6"/>
  <c r="Q118" i="6"/>
  <c r="S118" i="6" s="1"/>
  <c r="B119" i="6"/>
  <c r="Q118" i="5"/>
  <c r="B119" i="5"/>
  <c r="U47" i="5" l="1"/>
  <c r="S47" i="5"/>
  <c r="F47" i="5"/>
  <c r="E47" i="5"/>
  <c r="M46" i="6"/>
  <c r="I46" i="6" s="1"/>
  <c r="X46" i="6"/>
  <c r="D47" i="6"/>
  <c r="T47" i="6" s="1"/>
  <c r="B120" i="6"/>
  <c r="Q119" i="6"/>
  <c r="S119" i="6" s="1"/>
  <c r="Q119" i="5"/>
  <c r="B120" i="5"/>
  <c r="N47" i="5" l="1"/>
  <c r="J47" i="5" s="1"/>
  <c r="L47" i="5"/>
  <c r="O47" i="5"/>
  <c r="M47" i="5"/>
  <c r="C47" i="6"/>
  <c r="R47" i="6" s="1"/>
  <c r="G47" i="6"/>
  <c r="U47" i="6" s="1"/>
  <c r="AB47" i="6" s="1"/>
  <c r="AD47" i="6"/>
  <c r="Y47" i="6"/>
  <c r="B121" i="6"/>
  <c r="Q120" i="6"/>
  <c r="S120" i="6" s="1"/>
  <c r="B121" i="5"/>
  <c r="Q120" i="5"/>
  <c r="I47" i="5" l="1"/>
  <c r="H48" i="5"/>
  <c r="D48" i="5"/>
  <c r="E47" i="6"/>
  <c r="N47" i="6" s="1"/>
  <c r="F47" i="6"/>
  <c r="O47" i="6" s="1"/>
  <c r="X47" i="6"/>
  <c r="AA47" i="6"/>
  <c r="Q121" i="6"/>
  <c r="S121" i="6" s="1"/>
  <c r="B122" i="6"/>
  <c r="B122" i="5"/>
  <c r="Q121" i="5"/>
  <c r="S48" i="5" l="1"/>
  <c r="U48" i="5"/>
  <c r="G48" i="5"/>
  <c r="C48" i="5"/>
  <c r="L47" i="6"/>
  <c r="J47" i="6"/>
  <c r="D48" i="6" s="1"/>
  <c r="M47" i="6"/>
  <c r="B123" i="6"/>
  <c r="Q122" i="6"/>
  <c r="S122" i="6" s="1"/>
  <c r="Q122" i="5"/>
  <c r="B123" i="5"/>
  <c r="F48" i="5" l="1"/>
  <c r="O48" i="5" s="1"/>
  <c r="E48" i="5"/>
  <c r="N48" i="5" s="1"/>
  <c r="J48" i="5" s="1"/>
  <c r="R48" i="5"/>
  <c r="L48" i="5"/>
  <c r="M48" i="5"/>
  <c r="T48" i="5"/>
  <c r="H48" i="6"/>
  <c r="V48" i="6" s="1"/>
  <c r="AE48" i="6" s="1"/>
  <c r="I47" i="6"/>
  <c r="C48" i="6" s="1"/>
  <c r="F48" i="6" s="1"/>
  <c r="O48" i="6" s="1"/>
  <c r="T48" i="6"/>
  <c r="B124" i="6"/>
  <c r="Q123" i="6"/>
  <c r="S123" i="6" s="1"/>
  <c r="B124" i="5"/>
  <c r="Q123" i="5"/>
  <c r="I48" i="5" l="1"/>
  <c r="H49" i="5"/>
  <c r="D49" i="5"/>
  <c r="G48" i="6"/>
  <c r="U48" i="6" s="1"/>
  <c r="AB48" i="6" s="1"/>
  <c r="R48" i="6"/>
  <c r="X48" i="6" s="1"/>
  <c r="E48" i="6"/>
  <c r="N48" i="6" s="1"/>
  <c r="J48" i="6" s="1"/>
  <c r="H49" i="6" s="1"/>
  <c r="V49" i="6" s="1"/>
  <c r="AE49" i="6" s="1"/>
  <c r="M48" i="6"/>
  <c r="AD48" i="6"/>
  <c r="Y48" i="6"/>
  <c r="B125" i="6"/>
  <c r="Q124" i="6"/>
  <c r="S124" i="6" s="1"/>
  <c r="B125" i="5"/>
  <c r="Q124" i="5"/>
  <c r="S49" i="5" l="1"/>
  <c r="U49" i="5"/>
  <c r="C49" i="5"/>
  <c r="G49" i="5"/>
  <c r="AA48" i="6"/>
  <c r="L48" i="6"/>
  <c r="I48" i="6" s="1"/>
  <c r="C49" i="6" s="1"/>
  <c r="D49" i="6"/>
  <c r="T49" i="6" s="1"/>
  <c r="Q125" i="6"/>
  <c r="S125" i="6" s="1"/>
  <c r="B126" i="6"/>
  <c r="Q125" i="5"/>
  <c r="B126" i="5"/>
  <c r="F49" i="5" l="1"/>
  <c r="O49" i="5" s="1"/>
  <c r="R49" i="5"/>
  <c r="E49" i="5"/>
  <c r="N49" i="5" s="1"/>
  <c r="J49" i="5" s="1"/>
  <c r="M49" i="5"/>
  <c r="L49" i="5"/>
  <c r="I49" i="5" s="1"/>
  <c r="C50" i="5" s="1"/>
  <c r="T49" i="5"/>
  <c r="G50" i="5"/>
  <c r="G49" i="6"/>
  <c r="R49" i="6"/>
  <c r="E49" i="6"/>
  <c r="N49" i="6" s="1"/>
  <c r="F49" i="6"/>
  <c r="O49" i="6" s="1"/>
  <c r="U49" i="6"/>
  <c r="AB49" i="6" s="1"/>
  <c r="AD49" i="6"/>
  <c r="Y49" i="6"/>
  <c r="B127" i="6"/>
  <c r="Q126" i="6"/>
  <c r="S126" i="6" s="1"/>
  <c r="Q126" i="5"/>
  <c r="B127" i="5"/>
  <c r="E50" i="5" l="1"/>
  <c r="N50" i="5" s="1"/>
  <c r="R50" i="5"/>
  <c r="T50" i="5"/>
  <c r="H50" i="5"/>
  <c r="D50" i="5"/>
  <c r="M49" i="6"/>
  <c r="J49" i="6"/>
  <c r="L49" i="6"/>
  <c r="X49" i="6"/>
  <c r="AA49" i="6"/>
  <c r="B128" i="6"/>
  <c r="Q127" i="6"/>
  <c r="S127" i="6" s="1"/>
  <c r="Q127" i="5"/>
  <c r="B128" i="5"/>
  <c r="S50" i="5" l="1"/>
  <c r="L50" i="5"/>
  <c r="U50" i="5"/>
  <c r="F50" i="5"/>
  <c r="I49" i="6"/>
  <c r="G50" i="6" s="1"/>
  <c r="H50" i="6"/>
  <c r="V50" i="6" s="1"/>
  <c r="AE50" i="6" s="1"/>
  <c r="D50" i="6"/>
  <c r="Q128" i="6"/>
  <c r="S128" i="6" s="1"/>
  <c r="B129" i="6"/>
  <c r="B129" i="5"/>
  <c r="Q128" i="5"/>
  <c r="O50" i="5" l="1"/>
  <c r="J50" i="5" s="1"/>
  <c r="M50" i="5"/>
  <c r="I50" i="5" s="1"/>
  <c r="C50" i="6"/>
  <c r="R50" i="6" s="1"/>
  <c r="T50" i="6"/>
  <c r="U50" i="6"/>
  <c r="AB50" i="6" s="1"/>
  <c r="Q129" i="6"/>
  <c r="S129" i="6" s="1"/>
  <c r="B130" i="6"/>
  <c r="B130" i="5"/>
  <c r="Q129" i="5"/>
  <c r="C51" i="5" l="1"/>
  <c r="G51" i="5"/>
  <c r="H51" i="5"/>
  <c r="D51" i="5"/>
  <c r="E50" i="6"/>
  <c r="N50" i="6" s="1"/>
  <c r="F50" i="6"/>
  <c r="O50" i="6" s="1"/>
  <c r="Y50" i="6"/>
  <c r="AD50" i="6"/>
  <c r="AA50" i="6"/>
  <c r="X50" i="6"/>
  <c r="B131" i="6"/>
  <c r="Q130" i="6"/>
  <c r="S130" i="6" s="1"/>
  <c r="Q130" i="5"/>
  <c r="B131" i="5"/>
  <c r="U51" i="5" l="1"/>
  <c r="T51" i="5"/>
  <c r="S51" i="5"/>
  <c r="J51" i="5"/>
  <c r="H52" i="5" s="1"/>
  <c r="M51" i="5"/>
  <c r="I51" i="5" s="1"/>
  <c r="C52" i="5" s="1"/>
  <c r="F51" i="5"/>
  <c r="O51" i="5" s="1"/>
  <c r="R51" i="5"/>
  <c r="E51" i="5"/>
  <c r="N51" i="5" s="1"/>
  <c r="L51" i="5"/>
  <c r="L50" i="6"/>
  <c r="J50" i="6"/>
  <c r="H51" i="6" s="1"/>
  <c r="V51" i="6" s="1"/>
  <c r="AE51" i="6" s="1"/>
  <c r="M50" i="6"/>
  <c r="B132" i="6"/>
  <c r="Q131" i="6"/>
  <c r="S131" i="6" s="1"/>
  <c r="B132" i="5"/>
  <c r="Q131" i="5"/>
  <c r="R52" i="5" l="1"/>
  <c r="U52" i="5"/>
  <c r="G52" i="5"/>
  <c r="D52" i="5"/>
  <c r="I50" i="6"/>
  <c r="G51" i="6" s="1"/>
  <c r="U51" i="6" s="1"/>
  <c r="AB51" i="6" s="1"/>
  <c r="D51" i="6"/>
  <c r="T51" i="6" s="1"/>
  <c r="Y51" i="6" s="1"/>
  <c r="B133" i="6"/>
  <c r="Q132" i="6"/>
  <c r="S132" i="6" s="1"/>
  <c r="B133" i="5"/>
  <c r="Q132" i="5"/>
  <c r="T52" i="5" l="1"/>
  <c r="S52" i="5"/>
  <c r="N52" i="5"/>
  <c r="F52" i="5"/>
  <c r="M52" i="5" s="1"/>
  <c r="E52" i="5"/>
  <c r="L52" i="5" s="1"/>
  <c r="AD51" i="6"/>
  <c r="C51" i="6"/>
  <c r="E51" i="6" s="1"/>
  <c r="N51" i="6" s="1"/>
  <c r="Q133" i="6"/>
  <c r="S133" i="6" s="1"/>
  <c r="B134" i="6"/>
  <c r="Q133" i="5"/>
  <c r="B134" i="5"/>
  <c r="O52" i="5" l="1"/>
  <c r="J52" i="5"/>
  <c r="I52" i="5"/>
  <c r="L51" i="6"/>
  <c r="R51" i="6"/>
  <c r="X51" i="6" s="1"/>
  <c r="F51" i="6"/>
  <c r="O51" i="6" s="1"/>
  <c r="J51" i="6" s="1"/>
  <c r="D52" i="6" s="1"/>
  <c r="B135" i="6"/>
  <c r="Q134" i="6"/>
  <c r="S134" i="6" s="1"/>
  <c r="Q134" i="5"/>
  <c r="B135" i="5"/>
  <c r="C53" i="5" l="1"/>
  <c r="G53" i="5"/>
  <c r="H53" i="5"/>
  <c r="D53" i="5"/>
  <c r="AA51" i="6"/>
  <c r="H52" i="6"/>
  <c r="V52" i="6" s="1"/>
  <c r="AE52" i="6" s="1"/>
  <c r="M51" i="6"/>
  <c r="I51" i="6" s="1"/>
  <c r="T52" i="6"/>
  <c r="B136" i="6"/>
  <c r="Q135" i="6"/>
  <c r="S135" i="6" s="1"/>
  <c r="Q135" i="5"/>
  <c r="B136" i="5"/>
  <c r="U53" i="5" l="1"/>
  <c r="S53" i="5"/>
  <c r="N53" i="5"/>
  <c r="T53" i="5"/>
  <c r="E53" i="5"/>
  <c r="L53" i="5" s="1"/>
  <c r="I53" i="5" s="1"/>
  <c r="R53" i="5"/>
  <c r="F53" i="5"/>
  <c r="O53" i="5" s="1"/>
  <c r="M53" i="5"/>
  <c r="G52" i="6"/>
  <c r="U52" i="6" s="1"/>
  <c r="AB52" i="6" s="1"/>
  <c r="C52" i="6"/>
  <c r="R52" i="6" s="1"/>
  <c r="X52" i="6" s="1"/>
  <c r="AD52" i="6"/>
  <c r="Y52" i="6"/>
  <c r="Q136" i="6"/>
  <c r="S136" i="6" s="1"/>
  <c r="B137" i="6"/>
  <c r="B137" i="5"/>
  <c r="Q136" i="5"/>
  <c r="C54" i="5" l="1"/>
  <c r="G54" i="5"/>
  <c r="J53" i="5"/>
  <c r="E52" i="6"/>
  <c r="N52" i="6" s="1"/>
  <c r="AA52" i="6"/>
  <c r="F52" i="6"/>
  <c r="O52" i="6" s="1"/>
  <c r="Q137" i="6"/>
  <c r="S137" i="6" s="1"/>
  <c r="B138" i="6"/>
  <c r="B138" i="5"/>
  <c r="Q137" i="5"/>
  <c r="T54" i="5" l="1"/>
  <c r="H54" i="5"/>
  <c r="D54" i="5"/>
  <c r="F54" i="5"/>
  <c r="M54" i="5" s="1"/>
  <c r="R54" i="5"/>
  <c r="E54" i="5"/>
  <c r="L54" i="5" s="1"/>
  <c r="L52" i="6"/>
  <c r="J52" i="6"/>
  <c r="D53" i="6" s="1"/>
  <c r="T53" i="6" s="1"/>
  <c r="Y53" i="6" s="1"/>
  <c r="M52" i="6"/>
  <c r="B139" i="6"/>
  <c r="Q138" i="6"/>
  <c r="S138" i="6" s="1"/>
  <c r="Q138" i="5"/>
  <c r="B139" i="5"/>
  <c r="I54" i="5" l="1"/>
  <c r="S54" i="5"/>
  <c r="O54" i="5"/>
  <c r="N54" i="5"/>
  <c r="J54" i="5" s="1"/>
  <c r="D55" i="5" s="1"/>
  <c r="U54" i="5"/>
  <c r="H55" i="5"/>
  <c r="H53" i="6"/>
  <c r="V53" i="6" s="1"/>
  <c r="AE53" i="6" s="1"/>
  <c r="AD53" i="6"/>
  <c r="I52" i="6"/>
  <c r="G53" i="6" s="1"/>
  <c r="U53" i="6" s="1"/>
  <c r="AB53" i="6" s="1"/>
  <c r="B140" i="6"/>
  <c r="Q139" i="6"/>
  <c r="S139" i="6" s="1"/>
  <c r="B140" i="5"/>
  <c r="Q139" i="5"/>
  <c r="S55" i="5" l="1"/>
  <c r="U55" i="5"/>
  <c r="C55" i="5"/>
  <c r="G55" i="5"/>
  <c r="C53" i="6"/>
  <c r="F53" i="6" s="1"/>
  <c r="O53" i="6" s="1"/>
  <c r="Q140" i="6"/>
  <c r="S140" i="6" s="1"/>
  <c r="B141" i="6"/>
  <c r="B141" i="5"/>
  <c r="Q140" i="5"/>
  <c r="T55" i="5" l="1"/>
  <c r="R55" i="5"/>
  <c r="E55" i="5"/>
  <c r="F55" i="5"/>
  <c r="R53" i="6"/>
  <c r="AA53" i="6" s="1"/>
  <c r="E53" i="6"/>
  <c r="L53" i="6" s="1"/>
  <c r="M53" i="6"/>
  <c r="Q141" i="6"/>
  <c r="S141" i="6" s="1"/>
  <c r="B142" i="6"/>
  <c r="Q141" i="5"/>
  <c r="B142" i="5"/>
  <c r="L55" i="5" l="1"/>
  <c r="N55" i="5"/>
  <c r="M55" i="5"/>
  <c r="O55" i="5"/>
  <c r="J55" i="5" s="1"/>
  <c r="N53" i="6"/>
  <c r="J53" i="6" s="1"/>
  <c r="D54" i="6" s="1"/>
  <c r="T54" i="6" s="1"/>
  <c r="Y54" i="6" s="1"/>
  <c r="X53" i="6"/>
  <c r="I53" i="6"/>
  <c r="B143" i="6"/>
  <c r="Q142" i="6"/>
  <c r="S142" i="6" s="1"/>
  <c r="Q142" i="5"/>
  <c r="B143" i="5"/>
  <c r="D56" i="5" l="1"/>
  <c r="H56" i="5"/>
  <c r="I55" i="5"/>
  <c r="H54" i="6"/>
  <c r="V54" i="6" s="1"/>
  <c r="AE54" i="6" s="1"/>
  <c r="AD54" i="6"/>
  <c r="G54" i="6"/>
  <c r="U54" i="6" s="1"/>
  <c r="AB54" i="6" s="1"/>
  <c r="C54" i="6"/>
  <c r="B144" i="6"/>
  <c r="Q143" i="6"/>
  <c r="S143" i="6" s="1"/>
  <c r="B144" i="5"/>
  <c r="Q143" i="5"/>
  <c r="U56" i="5" l="1"/>
  <c r="G56" i="5"/>
  <c r="C56" i="5"/>
  <c r="S56" i="5"/>
  <c r="F54" i="6"/>
  <c r="O54" i="6" s="1"/>
  <c r="R54" i="6"/>
  <c r="E54" i="6"/>
  <c r="N54" i="6" s="1"/>
  <c r="Q144" i="6"/>
  <c r="S144" i="6" s="1"/>
  <c r="B145" i="6"/>
  <c r="B145" i="5"/>
  <c r="Q144" i="5"/>
  <c r="E56" i="5" l="1"/>
  <c r="R56" i="5"/>
  <c r="F56" i="5"/>
  <c r="T56" i="5"/>
  <c r="M54" i="6"/>
  <c r="L54" i="6"/>
  <c r="J54" i="6"/>
  <c r="X54" i="6"/>
  <c r="AA54" i="6"/>
  <c r="Q145" i="6"/>
  <c r="S145" i="6" s="1"/>
  <c r="B146" i="6"/>
  <c r="B146" i="5"/>
  <c r="Q145" i="5"/>
  <c r="M56" i="5" l="1"/>
  <c r="O56" i="5"/>
  <c r="L56" i="5"/>
  <c r="I56" i="5" s="1"/>
  <c r="N56" i="5"/>
  <c r="J56" i="5" s="1"/>
  <c r="I54" i="6"/>
  <c r="G55" i="6" s="1"/>
  <c r="U55" i="6" s="1"/>
  <c r="AB55" i="6" s="1"/>
  <c r="H55" i="6"/>
  <c r="V55" i="6" s="1"/>
  <c r="AE55" i="6" s="1"/>
  <c r="D55" i="6"/>
  <c r="T55" i="6" s="1"/>
  <c r="B147" i="6"/>
  <c r="Q146" i="6"/>
  <c r="S146" i="6" s="1"/>
  <c r="Q146" i="5"/>
  <c r="B147" i="5"/>
  <c r="C57" i="5" l="1"/>
  <c r="G57" i="5"/>
  <c r="H57" i="5"/>
  <c r="U57" i="5" s="1"/>
  <c r="D57" i="5"/>
  <c r="C55" i="6"/>
  <c r="F55" i="6" s="1"/>
  <c r="Y55" i="6"/>
  <c r="AD55" i="6"/>
  <c r="B148" i="6"/>
  <c r="Q147" i="6"/>
  <c r="S147" i="6" s="1"/>
  <c r="B148" i="5"/>
  <c r="Q147" i="5"/>
  <c r="T57" i="5" l="1"/>
  <c r="S57" i="5"/>
  <c r="N57" i="5"/>
  <c r="F57" i="5"/>
  <c r="O57" i="5" s="1"/>
  <c r="E57" i="5"/>
  <c r="L57" i="5" s="1"/>
  <c r="R57" i="5"/>
  <c r="E55" i="6"/>
  <c r="L55" i="6" s="1"/>
  <c r="R55" i="6"/>
  <c r="X55" i="6" s="1"/>
  <c r="O55" i="6"/>
  <c r="M55" i="6"/>
  <c r="Q148" i="6"/>
  <c r="S148" i="6" s="1"/>
  <c r="B149" i="6"/>
  <c r="B149" i="5"/>
  <c r="Q148" i="5"/>
  <c r="J57" i="5" l="1"/>
  <c r="M57" i="5"/>
  <c r="I57" i="5"/>
  <c r="N55" i="6"/>
  <c r="J55" i="6" s="1"/>
  <c r="D56" i="6" s="1"/>
  <c r="AA55" i="6"/>
  <c r="I55" i="6"/>
  <c r="Q149" i="6"/>
  <c r="S149" i="6" s="1"/>
  <c r="B150" i="6"/>
  <c r="Q149" i="5"/>
  <c r="B150" i="5"/>
  <c r="G58" i="5" l="1"/>
  <c r="C58" i="5"/>
  <c r="H58" i="5"/>
  <c r="D58" i="5"/>
  <c r="H56" i="6"/>
  <c r="V56" i="6" s="1"/>
  <c r="AE56" i="6" s="1"/>
  <c r="T56" i="6"/>
  <c r="G56" i="6"/>
  <c r="C56" i="6"/>
  <c r="B151" i="6"/>
  <c r="Q150" i="6"/>
  <c r="S150" i="6" s="1"/>
  <c r="Q150" i="5"/>
  <c r="B151" i="5"/>
  <c r="R58" i="5" l="1"/>
  <c r="E58" i="5"/>
  <c r="L58" i="5" s="1"/>
  <c r="F58" i="5"/>
  <c r="M58" i="5" s="1"/>
  <c r="S58" i="5"/>
  <c r="N58" i="5"/>
  <c r="O58" i="5"/>
  <c r="J58" i="5"/>
  <c r="D59" i="5" s="1"/>
  <c r="U58" i="5"/>
  <c r="T58" i="5"/>
  <c r="AD56" i="6"/>
  <c r="Y56" i="6"/>
  <c r="F56" i="6"/>
  <c r="O56" i="6" s="1"/>
  <c r="E56" i="6"/>
  <c r="N56" i="6" s="1"/>
  <c r="R56" i="6"/>
  <c r="U56" i="6"/>
  <c r="AB56" i="6" s="1"/>
  <c r="B152" i="6"/>
  <c r="Q151" i="6"/>
  <c r="S151" i="6" s="1"/>
  <c r="Q151" i="5"/>
  <c r="B152" i="5"/>
  <c r="S59" i="5" l="1"/>
  <c r="H59" i="5"/>
  <c r="I58" i="5"/>
  <c r="J56" i="6"/>
  <c r="D57" i="6" s="1"/>
  <c r="L56" i="6"/>
  <c r="X56" i="6"/>
  <c r="AA56" i="6"/>
  <c r="M56" i="6"/>
  <c r="Q152" i="6"/>
  <c r="S152" i="6" s="1"/>
  <c r="B153" i="6"/>
  <c r="B153" i="5"/>
  <c r="Q152" i="5"/>
  <c r="U59" i="5" l="1"/>
  <c r="C59" i="5"/>
  <c r="G59" i="5"/>
  <c r="I56" i="6"/>
  <c r="C57" i="6" s="1"/>
  <c r="H57" i="6"/>
  <c r="V57" i="6" s="1"/>
  <c r="AE57" i="6" s="1"/>
  <c r="T57" i="6"/>
  <c r="Q153" i="6"/>
  <c r="S153" i="6" s="1"/>
  <c r="B154" i="6"/>
  <c r="B154" i="5"/>
  <c r="Q153" i="5"/>
  <c r="T59" i="5" l="1"/>
  <c r="R59" i="5"/>
  <c r="F59" i="5"/>
  <c r="E59" i="5"/>
  <c r="G57" i="6"/>
  <c r="U57" i="6" s="1"/>
  <c r="AB57" i="6" s="1"/>
  <c r="Y57" i="6"/>
  <c r="AD57" i="6"/>
  <c r="R57" i="6"/>
  <c r="E57" i="6"/>
  <c r="N57" i="6" s="1"/>
  <c r="F57" i="6"/>
  <c r="O57" i="6" s="1"/>
  <c r="B155" i="6"/>
  <c r="Q154" i="6"/>
  <c r="S154" i="6" s="1"/>
  <c r="Q154" i="5"/>
  <c r="B155" i="5"/>
  <c r="M59" i="5" l="1"/>
  <c r="O59" i="5"/>
  <c r="L59" i="5"/>
  <c r="I59" i="5" s="1"/>
  <c r="N59" i="5"/>
  <c r="J59" i="5" s="1"/>
  <c r="M57" i="6"/>
  <c r="L57" i="6"/>
  <c r="AA57" i="6"/>
  <c r="X57" i="6"/>
  <c r="J57" i="6"/>
  <c r="B156" i="6"/>
  <c r="Q155" i="6"/>
  <c r="S155" i="6" s="1"/>
  <c r="B156" i="5"/>
  <c r="Q155" i="5"/>
  <c r="G60" i="5" l="1"/>
  <c r="C60" i="5"/>
  <c r="H60" i="5"/>
  <c r="D60" i="5"/>
  <c r="I57" i="6"/>
  <c r="C58" i="6" s="1"/>
  <c r="R58" i="6" s="1"/>
  <c r="D58" i="6"/>
  <c r="H58" i="6"/>
  <c r="Q156" i="6"/>
  <c r="S156" i="6" s="1"/>
  <c r="B157" i="6"/>
  <c r="B157" i="5"/>
  <c r="Q156" i="5"/>
  <c r="S60" i="5" l="1"/>
  <c r="O60" i="5"/>
  <c r="U60" i="5"/>
  <c r="R60" i="5"/>
  <c r="E60" i="5"/>
  <c r="L60" i="5" s="1"/>
  <c r="I60" i="5" s="1"/>
  <c r="G61" i="5" s="1"/>
  <c r="F60" i="5"/>
  <c r="M60" i="5" s="1"/>
  <c r="T60" i="5"/>
  <c r="F58" i="6"/>
  <c r="M58" i="6" s="1"/>
  <c r="G58" i="6"/>
  <c r="U58" i="6" s="1"/>
  <c r="AB58" i="6" s="1"/>
  <c r="T58" i="6"/>
  <c r="E58" i="6"/>
  <c r="L58" i="6" s="1"/>
  <c r="X58" i="6"/>
  <c r="AA58" i="6"/>
  <c r="V58" i="6"/>
  <c r="AE58" i="6" s="1"/>
  <c r="Q157" i="6"/>
  <c r="S157" i="6" s="1"/>
  <c r="B158" i="6"/>
  <c r="Q157" i="5"/>
  <c r="B158" i="5"/>
  <c r="T61" i="5" l="1"/>
  <c r="N60" i="5"/>
  <c r="J60" i="5" s="1"/>
  <c r="C61" i="5"/>
  <c r="I58" i="6"/>
  <c r="C59" i="6" s="1"/>
  <c r="O58" i="6"/>
  <c r="Y58" i="6"/>
  <c r="AD58" i="6"/>
  <c r="N58" i="6"/>
  <c r="B159" i="6"/>
  <c r="Q158" i="6"/>
  <c r="S158" i="6" s="1"/>
  <c r="Q158" i="5"/>
  <c r="B159" i="5"/>
  <c r="R61" i="5" l="1"/>
  <c r="D61" i="5"/>
  <c r="E61" i="5" s="1"/>
  <c r="L61" i="5" s="1"/>
  <c r="H61" i="5"/>
  <c r="G59" i="6"/>
  <c r="U59" i="6" s="1"/>
  <c r="AB59" i="6" s="1"/>
  <c r="J58" i="6"/>
  <c r="D59" i="6" s="1"/>
  <c r="R59" i="6"/>
  <c r="B160" i="6"/>
  <c r="Q159" i="6"/>
  <c r="S159" i="6" s="1"/>
  <c r="B160" i="5"/>
  <c r="Q159" i="5"/>
  <c r="U61" i="5" l="1"/>
  <c r="F61" i="5"/>
  <c r="M61" i="5" s="1"/>
  <c r="I61" i="5" s="1"/>
  <c r="O61" i="5"/>
  <c r="S61" i="5"/>
  <c r="N61" i="5"/>
  <c r="J61" i="5" s="1"/>
  <c r="H62" i="5" s="1"/>
  <c r="H59" i="6"/>
  <c r="V59" i="6" s="1"/>
  <c r="AE59" i="6" s="1"/>
  <c r="AA59" i="6"/>
  <c r="X59" i="6"/>
  <c r="T59" i="6"/>
  <c r="F59" i="6"/>
  <c r="M59" i="6" s="1"/>
  <c r="E59" i="6"/>
  <c r="L59" i="6" s="1"/>
  <c r="Q160" i="6"/>
  <c r="S160" i="6" s="1"/>
  <c r="B161" i="6"/>
  <c r="B161" i="5"/>
  <c r="Q160" i="5"/>
  <c r="U62" i="5" l="1"/>
  <c r="G62" i="5"/>
  <c r="C62" i="5"/>
  <c r="D62" i="5"/>
  <c r="O59" i="6"/>
  <c r="I59" i="6"/>
  <c r="C60" i="6" s="1"/>
  <c r="N59" i="6"/>
  <c r="Y59" i="6"/>
  <c r="AD59" i="6"/>
  <c r="Q161" i="6"/>
  <c r="S161" i="6" s="1"/>
  <c r="B162" i="6"/>
  <c r="B162" i="5"/>
  <c r="Q161" i="5"/>
  <c r="R62" i="5" l="1"/>
  <c r="F62" i="5"/>
  <c r="O62" i="5" s="1"/>
  <c r="E62" i="5"/>
  <c r="N62" i="5" s="1"/>
  <c r="J62" i="5" s="1"/>
  <c r="H63" i="5" s="1"/>
  <c r="M62" i="5"/>
  <c r="L62" i="5"/>
  <c r="I62" i="5"/>
  <c r="G63" i="5" s="1"/>
  <c r="T62" i="5"/>
  <c r="S62" i="5"/>
  <c r="G60" i="6"/>
  <c r="U60" i="6" s="1"/>
  <c r="AB60" i="6" s="1"/>
  <c r="J59" i="6"/>
  <c r="H60" i="6" s="1"/>
  <c r="V60" i="6" s="1"/>
  <c r="AE60" i="6" s="1"/>
  <c r="R60" i="6"/>
  <c r="B163" i="6"/>
  <c r="Q162" i="6"/>
  <c r="S162" i="6" s="1"/>
  <c r="Q162" i="5"/>
  <c r="B163" i="5"/>
  <c r="T63" i="5" l="1"/>
  <c r="U63" i="5"/>
  <c r="C63" i="5"/>
  <c r="D63" i="5"/>
  <c r="D60" i="6"/>
  <c r="E60" i="6" s="1"/>
  <c r="L60" i="6" s="1"/>
  <c r="AA60" i="6"/>
  <c r="X60" i="6"/>
  <c r="B164" i="6"/>
  <c r="Q163" i="6"/>
  <c r="S163" i="6" s="1"/>
  <c r="B164" i="5"/>
  <c r="Q163" i="5"/>
  <c r="R63" i="5" l="1"/>
  <c r="F63" i="5"/>
  <c r="O63" i="5" s="1"/>
  <c r="E63" i="5"/>
  <c r="N63" i="5" s="1"/>
  <c r="J63" i="5" s="1"/>
  <c r="H64" i="5" s="1"/>
  <c r="M63" i="5"/>
  <c r="L63" i="5"/>
  <c r="I63" i="5" s="1"/>
  <c r="G64" i="5" s="1"/>
  <c r="S63" i="5"/>
  <c r="D64" i="5"/>
  <c r="N60" i="6"/>
  <c r="T60" i="6"/>
  <c r="AD60" i="6" s="1"/>
  <c r="F60" i="6"/>
  <c r="M60" i="6" s="1"/>
  <c r="I60" i="6" s="1"/>
  <c r="G61" i="6" s="1"/>
  <c r="Q164" i="6"/>
  <c r="S164" i="6" s="1"/>
  <c r="B165" i="6"/>
  <c r="B165" i="5"/>
  <c r="Q164" i="5"/>
  <c r="T64" i="5" l="1"/>
  <c r="U64" i="5"/>
  <c r="S64" i="5"/>
  <c r="C64" i="5"/>
  <c r="O60" i="6"/>
  <c r="J60" i="6" s="1"/>
  <c r="D61" i="6" s="1"/>
  <c r="C61" i="6"/>
  <c r="R61" i="6" s="1"/>
  <c r="Y60" i="6"/>
  <c r="U61" i="6"/>
  <c r="AB61" i="6" s="1"/>
  <c r="Q165" i="6"/>
  <c r="S165" i="6" s="1"/>
  <c r="B166" i="6"/>
  <c r="B166" i="5"/>
  <c r="Q165" i="5"/>
  <c r="E64" i="5" l="1"/>
  <c r="N64" i="5" s="1"/>
  <c r="L64" i="5"/>
  <c r="F64" i="5"/>
  <c r="O64" i="5" s="1"/>
  <c r="R64" i="5"/>
  <c r="M64" i="5"/>
  <c r="I64" i="5" s="1"/>
  <c r="G65" i="5" s="1"/>
  <c r="H61" i="6"/>
  <c r="V61" i="6" s="1"/>
  <c r="AE61" i="6" s="1"/>
  <c r="F61" i="6"/>
  <c r="O61" i="6" s="1"/>
  <c r="T61" i="6"/>
  <c r="Y61" i="6" s="1"/>
  <c r="E61" i="6"/>
  <c r="L61" i="6" s="1"/>
  <c r="AA61" i="6"/>
  <c r="X61" i="6"/>
  <c r="B167" i="6"/>
  <c r="Q166" i="6"/>
  <c r="S166" i="6" s="1"/>
  <c r="Q166" i="5"/>
  <c r="B167" i="5"/>
  <c r="T65" i="5" l="1"/>
  <c r="C65" i="5"/>
  <c r="J64" i="5"/>
  <c r="M61" i="6"/>
  <c r="I61" i="6" s="1"/>
  <c r="C62" i="6" s="1"/>
  <c r="R62" i="6" s="1"/>
  <c r="AA62" i="6" s="1"/>
  <c r="AD61" i="6"/>
  <c r="N61" i="6"/>
  <c r="J61" i="6" s="1"/>
  <c r="H62" i="6" s="1"/>
  <c r="V62" i="6" s="1"/>
  <c r="AE62" i="6" s="1"/>
  <c r="B168" i="6"/>
  <c r="Q167" i="6"/>
  <c r="S167" i="6" s="1"/>
  <c r="Q167" i="5"/>
  <c r="B168" i="5"/>
  <c r="H65" i="5" l="1"/>
  <c r="D65" i="5"/>
  <c r="E65" i="5"/>
  <c r="L65" i="5" s="1"/>
  <c r="F65" i="5"/>
  <c r="O65" i="5" s="1"/>
  <c r="R65" i="5"/>
  <c r="M65" i="5"/>
  <c r="D62" i="6"/>
  <c r="E62" i="6" s="1"/>
  <c r="L62" i="6" s="1"/>
  <c r="X62" i="6"/>
  <c r="G62" i="6"/>
  <c r="U62" i="6" s="1"/>
  <c r="AB62" i="6" s="1"/>
  <c r="Q168" i="6"/>
  <c r="S168" i="6" s="1"/>
  <c r="B169" i="6"/>
  <c r="B169" i="5"/>
  <c r="Q168" i="5"/>
  <c r="I65" i="5" l="1"/>
  <c r="S65" i="5"/>
  <c r="N65" i="5"/>
  <c r="J65" i="5" s="1"/>
  <c r="H66" i="5" s="1"/>
  <c r="U65" i="5"/>
  <c r="F62" i="6"/>
  <c r="M62" i="6" s="1"/>
  <c r="I62" i="6" s="1"/>
  <c r="T62" i="6"/>
  <c r="Y62" i="6" s="1"/>
  <c r="N62" i="6"/>
  <c r="Q169" i="6"/>
  <c r="S169" i="6" s="1"/>
  <c r="B170" i="6"/>
  <c r="B170" i="5"/>
  <c r="Q169" i="5"/>
  <c r="U66" i="5" l="1"/>
  <c r="D66" i="5"/>
  <c r="G66" i="5"/>
  <c r="C66" i="5"/>
  <c r="O62" i="6"/>
  <c r="J62" i="6" s="1"/>
  <c r="H63" i="6" s="1"/>
  <c r="V63" i="6" s="1"/>
  <c r="AE63" i="6" s="1"/>
  <c r="AD62" i="6"/>
  <c r="G63" i="6"/>
  <c r="U63" i="6" s="1"/>
  <c r="AB63" i="6" s="1"/>
  <c r="C63" i="6"/>
  <c r="R63" i="6" s="1"/>
  <c r="B171" i="6"/>
  <c r="Q170" i="6"/>
  <c r="S170" i="6" s="1"/>
  <c r="Q170" i="5"/>
  <c r="B171" i="5"/>
  <c r="S66" i="5" l="1"/>
  <c r="R66" i="5"/>
  <c r="E66" i="5"/>
  <c r="L66" i="5" s="1"/>
  <c r="F66" i="5"/>
  <c r="O66" i="5" s="1"/>
  <c r="T66" i="5"/>
  <c r="D63" i="6"/>
  <c r="T63" i="6" s="1"/>
  <c r="Y63" i="6" s="1"/>
  <c r="AA63" i="6"/>
  <c r="X63" i="6"/>
  <c r="B172" i="6"/>
  <c r="Q171" i="6"/>
  <c r="S171" i="6" s="1"/>
  <c r="B172" i="5"/>
  <c r="Q171" i="5"/>
  <c r="M66" i="5" l="1"/>
  <c r="I66" i="5" s="1"/>
  <c r="N66" i="5"/>
  <c r="J66" i="5" s="1"/>
  <c r="E63" i="6"/>
  <c r="L63" i="6" s="1"/>
  <c r="F63" i="6"/>
  <c r="M63" i="6" s="1"/>
  <c r="AD63" i="6"/>
  <c r="Q172" i="6"/>
  <c r="S172" i="6" s="1"/>
  <c r="B173" i="6"/>
  <c r="B173" i="5"/>
  <c r="Q172" i="5"/>
  <c r="C67" i="5" l="1"/>
  <c r="G67" i="5"/>
  <c r="H67" i="5"/>
  <c r="D67" i="5"/>
  <c r="I63" i="6"/>
  <c r="G64" i="6" s="1"/>
  <c r="U64" i="6" s="1"/>
  <c r="AB64" i="6" s="1"/>
  <c r="N63" i="6"/>
  <c r="O63" i="6"/>
  <c r="J63" i="6" s="1"/>
  <c r="C64" i="6"/>
  <c r="R64" i="6" s="1"/>
  <c r="Q173" i="6"/>
  <c r="S173" i="6" s="1"/>
  <c r="B174" i="6"/>
  <c r="Q173" i="5"/>
  <c r="B174" i="5"/>
  <c r="U67" i="5" l="1"/>
  <c r="T67" i="5"/>
  <c r="O67" i="5"/>
  <c r="S67" i="5"/>
  <c r="N67" i="5"/>
  <c r="J67" i="5" s="1"/>
  <c r="R67" i="5"/>
  <c r="F67" i="5"/>
  <c r="M67" i="5" s="1"/>
  <c r="E67" i="5"/>
  <c r="L67" i="5"/>
  <c r="I67" i="5" s="1"/>
  <c r="C68" i="5" s="1"/>
  <c r="H64" i="6"/>
  <c r="V64" i="6" s="1"/>
  <c r="AE64" i="6" s="1"/>
  <c r="D64" i="6"/>
  <c r="E64" i="6" s="1"/>
  <c r="L64" i="6" s="1"/>
  <c r="X64" i="6"/>
  <c r="AA64" i="6"/>
  <c r="B175" i="6"/>
  <c r="Q174" i="6"/>
  <c r="S174" i="6" s="1"/>
  <c r="Q174" i="5"/>
  <c r="B175" i="5"/>
  <c r="D68" i="5" l="1"/>
  <c r="F68" i="5" s="1"/>
  <c r="H68" i="5"/>
  <c r="R68" i="5"/>
  <c r="G68" i="5"/>
  <c r="T64" i="6"/>
  <c r="N64" i="6"/>
  <c r="F64" i="6"/>
  <c r="B176" i="6"/>
  <c r="Q175" i="6"/>
  <c r="S175" i="6" s="1"/>
  <c r="B176" i="5"/>
  <c r="Q175" i="5"/>
  <c r="O68" i="5" l="1"/>
  <c r="M68" i="5"/>
  <c r="T68" i="5"/>
  <c r="E68" i="5"/>
  <c r="L68" i="5" s="1"/>
  <c r="U68" i="5"/>
  <c r="S68" i="5"/>
  <c r="O64" i="6"/>
  <c r="J64" i="6" s="1"/>
  <c r="M64" i="6"/>
  <c r="I64" i="6" s="1"/>
  <c r="Y64" i="6"/>
  <c r="AD64" i="6"/>
  <c r="Q176" i="6"/>
  <c r="S176" i="6" s="1"/>
  <c r="B177" i="6"/>
  <c r="B177" i="5"/>
  <c r="Q176" i="5"/>
  <c r="I68" i="5" l="1"/>
  <c r="N68" i="5"/>
  <c r="J68" i="5" s="1"/>
  <c r="C65" i="6"/>
  <c r="G65" i="6"/>
  <c r="U65" i="6" s="1"/>
  <c r="AB65" i="6" s="1"/>
  <c r="H65" i="6"/>
  <c r="V65" i="6" s="1"/>
  <c r="AE65" i="6" s="1"/>
  <c r="D65" i="6"/>
  <c r="T65" i="6" s="1"/>
  <c r="AD65" i="6" s="1"/>
  <c r="Q177" i="6"/>
  <c r="S177" i="6" s="1"/>
  <c r="B178" i="6"/>
  <c r="B178" i="5"/>
  <c r="Q177" i="5"/>
  <c r="D69" i="5" l="1"/>
  <c r="H69" i="5"/>
  <c r="C69" i="5"/>
  <c r="G69" i="5"/>
  <c r="Y65" i="6"/>
  <c r="R65" i="6"/>
  <c r="E65" i="6"/>
  <c r="L65" i="6" s="1"/>
  <c r="F65" i="6"/>
  <c r="M65" i="6" s="1"/>
  <c r="B179" i="6"/>
  <c r="Q178" i="6"/>
  <c r="S178" i="6" s="1"/>
  <c r="Q178" i="5"/>
  <c r="B179" i="5"/>
  <c r="T69" i="5" l="1"/>
  <c r="F69" i="5"/>
  <c r="O69" i="5" s="1"/>
  <c r="E69" i="5"/>
  <c r="N69" i="5" s="1"/>
  <c r="J69" i="5" s="1"/>
  <c r="H70" i="5" s="1"/>
  <c r="R69" i="5"/>
  <c r="M69" i="5"/>
  <c r="L69" i="5"/>
  <c r="I69" i="5" s="1"/>
  <c r="G70" i="5" s="1"/>
  <c r="U69" i="5"/>
  <c r="S69" i="5"/>
  <c r="I65" i="6"/>
  <c r="G66" i="6" s="1"/>
  <c r="U66" i="6" s="1"/>
  <c r="AB66" i="6" s="1"/>
  <c r="N65" i="6"/>
  <c r="O65" i="6"/>
  <c r="X65" i="6"/>
  <c r="AA65" i="6"/>
  <c r="B180" i="6"/>
  <c r="Q179" i="6"/>
  <c r="S179" i="6" s="1"/>
  <c r="B180" i="5"/>
  <c r="Q179" i="5"/>
  <c r="T70" i="5" l="1"/>
  <c r="U70" i="5"/>
  <c r="C70" i="5"/>
  <c r="D70" i="5"/>
  <c r="J65" i="6"/>
  <c r="D66" i="6" s="1"/>
  <c r="T66" i="6" s="1"/>
  <c r="Y66" i="6" s="1"/>
  <c r="C66" i="6"/>
  <c r="R66" i="6" s="1"/>
  <c r="B181" i="6"/>
  <c r="Q180" i="6"/>
  <c r="S180" i="6" s="1"/>
  <c r="B181" i="5"/>
  <c r="Q180" i="5"/>
  <c r="F70" i="5" l="1"/>
  <c r="O70" i="5" s="1"/>
  <c r="E70" i="5"/>
  <c r="N70" i="5" s="1"/>
  <c r="J70" i="5" s="1"/>
  <c r="H71" i="5" s="1"/>
  <c r="R70" i="5"/>
  <c r="L70" i="5"/>
  <c r="S70" i="5"/>
  <c r="D71" i="5"/>
  <c r="H66" i="6"/>
  <c r="V66" i="6" s="1"/>
  <c r="AE66" i="6" s="1"/>
  <c r="AD66" i="6"/>
  <c r="F66" i="6"/>
  <c r="O66" i="6" s="1"/>
  <c r="E66" i="6"/>
  <c r="N66" i="6" s="1"/>
  <c r="X66" i="6"/>
  <c r="AA66" i="6"/>
  <c r="B182" i="6"/>
  <c r="Q181" i="6"/>
  <c r="S181" i="6" s="1"/>
  <c r="B182" i="5"/>
  <c r="Q181" i="5"/>
  <c r="S71" i="5" l="1"/>
  <c r="U71" i="5"/>
  <c r="M70" i="5"/>
  <c r="I70" i="5" s="1"/>
  <c r="J66" i="6"/>
  <c r="H67" i="6" s="1"/>
  <c r="V67" i="6" s="1"/>
  <c r="AE67" i="6" s="1"/>
  <c r="M66" i="6"/>
  <c r="L66" i="6"/>
  <c r="Q182" i="6"/>
  <c r="S182" i="6" s="1"/>
  <c r="B183" i="6"/>
  <c r="Q182" i="5"/>
  <c r="B183" i="5"/>
  <c r="G71" i="5" l="1"/>
  <c r="C71" i="5"/>
  <c r="D67" i="6"/>
  <c r="T67" i="6" s="1"/>
  <c r="AD67" i="6" s="1"/>
  <c r="I66" i="6"/>
  <c r="C67" i="6" s="1"/>
  <c r="Q183" i="6"/>
  <c r="S183" i="6" s="1"/>
  <c r="B184" i="6"/>
  <c r="B184" i="5"/>
  <c r="Q183" i="5"/>
  <c r="R71" i="5" l="1"/>
  <c r="F71" i="5"/>
  <c r="O71" i="5" s="1"/>
  <c r="E71" i="5"/>
  <c r="N71" i="5" s="1"/>
  <c r="J71" i="5" s="1"/>
  <c r="T71" i="5"/>
  <c r="Y67" i="6"/>
  <c r="E67" i="6"/>
  <c r="L67" i="6" s="1"/>
  <c r="R67" i="6"/>
  <c r="X67" i="6" s="1"/>
  <c r="F67" i="6"/>
  <c r="M67" i="6" s="1"/>
  <c r="I67" i="6" s="1"/>
  <c r="G67" i="6"/>
  <c r="U67" i="6" s="1"/>
  <c r="AB67" i="6" s="1"/>
  <c r="N67" i="6"/>
  <c r="B185" i="6"/>
  <c r="Q184" i="6"/>
  <c r="S184" i="6" s="1"/>
  <c r="B185" i="5"/>
  <c r="Q184" i="5"/>
  <c r="D72" i="5" l="1"/>
  <c r="H72" i="5"/>
  <c r="L71" i="5"/>
  <c r="M71" i="5"/>
  <c r="G68" i="6"/>
  <c r="U68" i="6" s="1"/>
  <c r="AB68" i="6" s="1"/>
  <c r="O67" i="6"/>
  <c r="J67" i="6" s="1"/>
  <c r="D68" i="6" s="1"/>
  <c r="AA67" i="6"/>
  <c r="C68" i="6"/>
  <c r="R68" i="6" s="1"/>
  <c r="X68" i="6" s="1"/>
  <c r="B186" i="6"/>
  <c r="Q185" i="6"/>
  <c r="S185" i="6" s="1"/>
  <c r="B186" i="5"/>
  <c r="Q185" i="5"/>
  <c r="I71" i="5" l="1"/>
  <c r="U72" i="5"/>
  <c r="S72" i="5"/>
  <c r="T68" i="6"/>
  <c r="Y68" i="6" s="1"/>
  <c r="E68" i="6"/>
  <c r="N68" i="6" s="1"/>
  <c r="F68" i="6"/>
  <c r="AA68" i="6"/>
  <c r="H68" i="6"/>
  <c r="V68" i="6" s="1"/>
  <c r="AE68" i="6" s="1"/>
  <c r="Q186" i="6"/>
  <c r="S186" i="6" s="1"/>
  <c r="B187" i="6"/>
  <c r="Q186" i="5"/>
  <c r="B187" i="5"/>
  <c r="C72" i="5" l="1"/>
  <c r="G72" i="5"/>
  <c r="AD68" i="6"/>
  <c r="L68" i="6"/>
  <c r="O68" i="6"/>
  <c r="J68" i="6" s="1"/>
  <c r="D69" i="6" s="1"/>
  <c r="M68" i="6"/>
  <c r="B188" i="6"/>
  <c r="Q187" i="6"/>
  <c r="S187" i="6" s="1"/>
  <c r="B188" i="5"/>
  <c r="Q187" i="5"/>
  <c r="T72" i="5" l="1"/>
  <c r="F72" i="5"/>
  <c r="O72" i="5" s="1"/>
  <c r="R72" i="5"/>
  <c r="E72" i="5"/>
  <c r="N72" i="5" s="1"/>
  <c r="J72" i="5" s="1"/>
  <c r="M72" i="5"/>
  <c r="I68" i="6"/>
  <c r="C69" i="6" s="1"/>
  <c r="R69" i="6" s="1"/>
  <c r="X69" i="6" s="1"/>
  <c r="H69" i="6"/>
  <c r="V69" i="6" s="1"/>
  <c r="AE69" i="6" s="1"/>
  <c r="T69" i="6"/>
  <c r="B189" i="6"/>
  <c r="Q188" i="6"/>
  <c r="S188" i="6" s="1"/>
  <c r="B189" i="5"/>
  <c r="Q188" i="5"/>
  <c r="H73" i="5" l="1"/>
  <c r="D73" i="5"/>
  <c r="L72" i="5"/>
  <c r="I72" i="5" s="1"/>
  <c r="G69" i="6"/>
  <c r="U69" i="6" s="1"/>
  <c r="AB69" i="6" s="1"/>
  <c r="E69" i="6"/>
  <c r="N69" i="6" s="1"/>
  <c r="AA69" i="6"/>
  <c r="F69" i="6"/>
  <c r="Y69" i="6"/>
  <c r="AD69" i="6"/>
  <c r="B190" i="6"/>
  <c r="Q189" i="6"/>
  <c r="S189" i="6" s="1"/>
  <c r="B190" i="5"/>
  <c r="Q189" i="5"/>
  <c r="C73" i="5" l="1"/>
  <c r="G73" i="5"/>
  <c r="S73" i="5"/>
  <c r="U73" i="5"/>
  <c r="L69" i="6"/>
  <c r="M69" i="6"/>
  <c r="O69" i="6"/>
  <c r="J69" i="6" s="1"/>
  <c r="D70" i="6" s="1"/>
  <c r="T70" i="6" s="1"/>
  <c r="Q190" i="6"/>
  <c r="S190" i="6" s="1"/>
  <c r="B191" i="6"/>
  <c r="Q190" i="5"/>
  <c r="B191" i="5"/>
  <c r="T73" i="5" l="1"/>
  <c r="F73" i="5"/>
  <c r="R73" i="5"/>
  <c r="E73" i="5"/>
  <c r="N73" i="5" s="1"/>
  <c r="L73" i="5"/>
  <c r="I69" i="6"/>
  <c r="C70" i="6" s="1"/>
  <c r="R70" i="6" s="1"/>
  <c r="H70" i="6"/>
  <c r="V70" i="6" s="1"/>
  <c r="AE70" i="6" s="1"/>
  <c r="AD70" i="6"/>
  <c r="Y70" i="6"/>
  <c r="B192" i="6"/>
  <c r="Q191" i="6"/>
  <c r="S191" i="6" s="1"/>
  <c r="Q191" i="5"/>
  <c r="B192" i="5"/>
  <c r="M73" i="5" l="1"/>
  <c r="I73" i="5" s="1"/>
  <c r="O73" i="5"/>
  <c r="J73" i="5"/>
  <c r="G70" i="6"/>
  <c r="U70" i="6" s="1"/>
  <c r="AB70" i="6" s="1"/>
  <c r="F70" i="6"/>
  <c r="O70" i="6" s="1"/>
  <c r="E70" i="6"/>
  <c r="N70" i="6" s="1"/>
  <c r="AA70" i="6"/>
  <c r="X70" i="6"/>
  <c r="B193" i="6"/>
  <c r="Q192" i="6"/>
  <c r="S192" i="6" s="1"/>
  <c r="Q192" i="5"/>
  <c r="B193" i="5"/>
  <c r="G74" i="5" l="1"/>
  <c r="C74" i="5"/>
  <c r="D74" i="5"/>
  <c r="H74" i="5"/>
  <c r="J70" i="6"/>
  <c r="H71" i="6" s="1"/>
  <c r="V71" i="6" s="1"/>
  <c r="AE71" i="6" s="1"/>
  <c r="M70" i="6"/>
  <c r="L70" i="6"/>
  <c r="Q193" i="6"/>
  <c r="S193" i="6" s="1"/>
  <c r="B194" i="6"/>
  <c r="B194" i="5"/>
  <c r="Q193" i="5"/>
  <c r="U74" i="5" l="1"/>
  <c r="S74" i="5"/>
  <c r="E74" i="5"/>
  <c r="L74" i="5" s="1"/>
  <c r="F74" i="5"/>
  <c r="O74" i="5" s="1"/>
  <c r="R74" i="5"/>
  <c r="T74" i="5"/>
  <c r="D71" i="6"/>
  <c r="T71" i="6" s="1"/>
  <c r="AD71" i="6" s="1"/>
  <c r="I70" i="6"/>
  <c r="G71" i="6" s="1"/>
  <c r="U71" i="6" s="1"/>
  <c r="AB71" i="6" s="1"/>
  <c r="Q194" i="6"/>
  <c r="S194" i="6" s="1"/>
  <c r="B195" i="6"/>
  <c r="B195" i="5"/>
  <c r="Q194" i="5"/>
  <c r="N74" i="5" l="1"/>
  <c r="J74" i="5" s="1"/>
  <c r="M74" i="5"/>
  <c r="I74" i="5" s="1"/>
  <c r="Y71" i="6"/>
  <c r="C71" i="6"/>
  <c r="F71" i="6" s="1"/>
  <c r="O71" i="6" s="1"/>
  <c r="B196" i="6"/>
  <c r="Q195" i="6"/>
  <c r="S195" i="6" s="1"/>
  <c r="Q195" i="5"/>
  <c r="B196" i="5"/>
  <c r="C75" i="5" l="1"/>
  <c r="G75" i="5"/>
  <c r="D75" i="5"/>
  <c r="H75" i="5"/>
  <c r="M71" i="6"/>
  <c r="E71" i="6"/>
  <c r="L71" i="6" s="1"/>
  <c r="R71" i="6"/>
  <c r="AA71" i="6" s="1"/>
  <c r="B197" i="6"/>
  <c r="Q196" i="6"/>
  <c r="S196" i="6" s="1"/>
  <c r="B197" i="5"/>
  <c r="Q196" i="5"/>
  <c r="U75" i="5" l="1"/>
  <c r="T75" i="5"/>
  <c r="S75" i="5"/>
  <c r="R75" i="5"/>
  <c r="E75" i="5"/>
  <c r="N75" i="5" s="1"/>
  <c r="J75" i="5" s="1"/>
  <c r="H76" i="5" s="1"/>
  <c r="F75" i="5"/>
  <c r="O75" i="5" s="1"/>
  <c r="I71" i="6"/>
  <c r="G72" i="6" s="1"/>
  <c r="U72" i="6" s="1"/>
  <c r="AB72" i="6" s="1"/>
  <c r="N71" i="6"/>
  <c r="J71" i="6" s="1"/>
  <c r="D72" i="6" s="1"/>
  <c r="T72" i="6" s="1"/>
  <c r="Y72" i="6" s="1"/>
  <c r="X71" i="6"/>
  <c r="C72" i="6"/>
  <c r="Q197" i="6"/>
  <c r="S197" i="6" s="1"/>
  <c r="B198" i="6"/>
  <c r="B198" i="5"/>
  <c r="Q197" i="5"/>
  <c r="U76" i="5" l="1"/>
  <c r="H72" i="6"/>
  <c r="V72" i="6" s="1"/>
  <c r="AE72" i="6" s="1"/>
  <c r="D76" i="5"/>
  <c r="L75" i="5"/>
  <c r="AD72" i="6"/>
  <c r="M75" i="5"/>
  <c r="E72" i="6"/>
  <c r="L72" i="6" s="1"/>
  <c r="R72" i="6"/>
  <c r="X72" i="6" s="1"/>
  <c r="F72" i="6"/>
  <c r="M72" i="6" s="1"/>
  <c r="Q198" i="6"/>
  <c r="S198" i="6" s="1"/>
  <c r="B199" i="6"/>
  <c r="B199" i="5"/>
  <c r="Q198" i="5"/>
  <c r="S76" i="5" l="1"/>
  <c r="I75" i="5"/>
  <c r="I72" i="6"/>
  <c r="C73" i="6" s="1"/>
  <c r="R73" i="6" s="1"/>
  <c r="AA73" i="6" s="1"/>
  <c r="N72" i="6"/>
  <c r="AA72" i="6"/>
  <c r="O72" i="6"/>
  <c r="J72" i="6" s="1"/>
  <c r="H73" i="6" s="1"/>
  <c r="V73" i="6" s="1"/>
  <c r="AE73" i="6" s="1"/>
  <c r="B200" i="6"/>
  <c r="Q199" i="6"/>
  <c r="S199" i="6" s="1"/>
  <c r="Q199" i="5"/>
  <c r="B200" i="5"/>
  <c r="C76" i="5" l="1"/>
  <c r="G76" i="5"/>
  <c r="G73" i="6"/>
  <c r="U73" i="6" s="1"/>
  <c r="AB73" i="6" s="1"/>
  <c r="X73" i="6"/>
  <c r="D73" i="6"/>
  <c r="F73" i="6" s="1"/>
  <c r="B201" i="6"/>
  <c r="Q200" i="6"/>
  <c r="S200" i="6" s="1"/>
  <c r="Q200" i="5"/>
  <c r="B201" i="5"/>
  <c r="T76" i="5" l="1"/>
  <c r="E76" i="5"/>
  <c r="N76" i="5" s="1"/>
  <c r="R76" i="5"/>
  <c r="L76" i="5"/>
  <c r="I76" i="5" s="1"/>
  <c r="F76" i="5"/>
  <c r="O76" i="5" s="1"/>
  <c r="M76" i="5"/>
  <c r="E73" i="6"/>
  <c r="L73" i="6" s="1"/>
  <c r="T73" i="6"/>
  <c r="AD73" i="6" s="1"/>
  <c r="Y73" i="6"/>
  <c r="O73" i="6"/>
  <c r="M73" i="6"/>
  <c r="B202" i="6"/>
  <c r="Q201" i="6"/>
  <c r="S201" i="6" s="1"/>
  <c r="B202" i="5"/>
  <c r="Q201" i="5"/>
  <c r="C77" i="5" l="1"/>
  <c r="G77" i="5"/>
  <c r="J76" i="5"/>
  <c r="I73" i="6"/>
  <c r="G74" i="6" s="1"/>
  <c r="N73" i="6"/>
  <c r="J73" i="6" s="1"/>
  <c r="H74" i="6" s="1"/>
  <c r="V74" i="6" s="1"/>
  <c r="AE74" i="6" s="1"/>
  <c r="Q202" i="6"/>
  <c r="S202" i="6" s="1"/>
  <c r="B203" i="6"/>
  <c r="B203" i="5"/>
  <c r="Q202" i="5"/>
  <c r="H77" i="5" l="1"/>
  <c r="D77" i="5"/>
  <c r="T77" i="5"/>
  <c r="F77" i="5"/>
  <c r="O77" i="5" s="1"/>
  <c r="R77" i="5"/>
  <c r="E77" i="5"/>
  <c r="N77" i="5" s="1"/>
  <c r="C74" i="6"/>
  <c r="R74" i="6" s="1"/>
  <c r="D74" i="6"/>
  <c r="U74" i="6"/>
  <c r="AB74" i="6" s="1"/>
  <c r="B204" i="6"/>
  <c r="Q203" i="6"/>
  <c r="S203" i="6" s="1"/>
  <c r="Q203" i="5"/>
  <c r="B204" i="5"/>
  <c r="L77" i="5" l="1"/>
  <c r="S77" i="5"/>
  <c r="J77" i="5"/>
  <c r="D78" i="5"/>
  <c r="M77" i="5"/>
  <c r="I77" i="5" s="1"/>
  <c r="U77" i="5"/>
  <c r="H78" i="5"/>
  <c r="E74" i="6"/>
  <c r="L74" i="6" s="1"/>
  <c r="F74" i="6"/>
  <c r="M74" i="6" s="1"/>
  <c r="T74" i="6"/>
  <c r="AA74" i="6"/>
  <c r="X74" i="6"/>
  <c r="AD74" i="6"/>
  <c r="Y74" i="6"/>
  <c r="B205" i="6"/>
  <c r="Q204" i="6"/>
  <c r="S204" i="6" s="1"/>
  <c r="B205" i="5"/>
  <c r="Q204" i="5"/>
  <c r="U78" i="5" l="1"/>
  <c r="C78" i="5"/>
  <c r="G78" i="5"/>
  <c r="S78" i="5"/>
  <c r="N74" i="6"/>
  <c r="I74" i="6"/>
  <c r="O74" i="6"/>
  <c r="G75" i="6"/>
  <c r="U75" i="6" s="1"/>
  <c r="AB75" i="6" s="1"/>
  <c r="C75" i="6"/>
  <c r="B206" i="6"/>
  <c r="Q205" i="6"/>
  <c r="S205" i="6" s="1"/>
  <c r="B206" i="5"/>
  <c r="Q205" i="5"/>
  <c r="T78" i="5" l="1"/>
  <c r="R78" i="5"/>
  <c r="F78" i="5"/>
  <c r="O78" i="5" s="1"/>
  <c r="E78" i="5"/>
  <c r="J74" i="6"/>
  <c r="D75" i="6" s="1"/>
  <c r="T75" i="6" s="1"/>
  <c r="Y75" i="6" s="1"/>
  <c r="R75" i="6"/>
  <c r="Q206" i="6"/>
  <c r="S206" i="6" s="1"/>
  <c r="B207" i="6"/>
  <c r="Q206" i="5"/>
  <c r="B207" i="5"/>
  <c r="M78" i="5" l="1"/>
  <c r="F75" i="6"/>
  <c r="L78" i="5"/>
  <c r="I78" i="5" s="1"/>
  <c r="N78" i="5"/>
  <c r="J78" i="5" s="1"/>
  <c r="H75" i="6"/>
  <c r="V75" i="6" s="1"/>
  <c r="AE75" i="6" s="1"/>
  <c r="E75" i="6"/>
  <c r="N75" i="6" s="1"/>
  <c r="AD75" i="6"/>
  <c r="L75" i="6"/>
  <c r="M75" i="6"/>
  <c r="O75" i="6"/>
  <c r="X75" i="6"/>
  <c r="AA75" i="6"/>
  <c r="B208" i="6"/>
  <c r="Q207" i="6"/>
  <c r="S207" i="6" s="1"/>
  <c r="Q207" i="5"/>
  <c r="B208" i="5"/>
  <c r="H79" i="5" l="1"/>
  <c r="D79" i="5"/>
  <c r="G79" i="5"/>
  <c r="C79" i="5"/>
  <c r="J75" i="6"/>
  <c r="H76" i="6" s="1"/>
  <c r="V76" i="6" s="1"/>
  <c r="AE76" i="6" s="1"/>
  <c r="I75" i="6"/>
  <c r="B209" i="6"/>
  <c r="Q208" i="6"/>
  <c r="S208" i="6" s="1"/>
  <c r="B209" i="5"/>
  <c r="Q208" i="5"/>
  <c r="T79" i="5" l="1"/>
  <c r="S79" i="5"/>
  <c r="R79" i="5"/>
  <c r="F79" i="5"/>
  <c r="M79" i="5" s="1"/>
  <c r="E79" i="5"/>
  <c r="L79" i="5" s="1"/>
  <c r="I79" i="5" s="1"/>
  <c r="G80" i="5" s="1"/>
  <c r="U79" i="5"/>
  <c r="D76" i="6"/>
  <c r="T76" i="6" s="1"/>
  <c r="C76" i="6"/>
  <c r="G76" i="6"/>
  <c r="Q209" i="6"/>
  <c r="S209" i="6" s="1"/>
  <c r="B210" i="6"/>
  <c r="B210" i="5"/>
  <c r="Q209" i="5"/>
  <c r="T80" i="5" l="1"/>
  <c r="O79" i="5"/>
  <c r="N79" i="5"/>
  <c r="J79" i="5" s="1"/>
  <c r="C80" i="5"/>
  <c r="U76" i="6"/>
  <c r="AB76" i="6" s="1"/>
  <c r="AD76" i="6"/>
  <c r="Y76" i="6"/>
  <c r="E76" i="6"/>
  <c r="N76" i="6" s="1"/>
  <c r="F76" i="6"/>
  <c r="R76" i="6"/>
  <c r="Q210" i="6"/>
  <c r="S210" i="6" s="1"/>
  <c r="B211" i="6"/>
  <c r="B211" i="5"/>
  <c r="Q210" i="5"/>
  <c r="R80" i="5" l="1"/>
  <c r="D80" i="5"/>
  <c r="H80" i="5"/>
  <c r="L76" i="6"/>
  <c r="X76" i="6"/>
  <c r="AA76" i="6"/>
  <c r="M76" i="6"/>
  <c r="O76" i="6"/>
  <c r="J76" i="6" s="1"/>
  <c r="Q211" i="6"/>
  <c r="S211" i="6" s="1"/>
  <c r="B212" i="6"/>
  <c r="Q211" i="5"/>
  <c r="B212" i="5"/>
  <c r="S80" i="5" l="1"/>
  <c r="F80" i="5"/>
  <c r="U80" i="5"/>
  <c r="E80" i="5"/>
  <c r="I76" i="6"/>
  <c r="C77" i="6" s="1"/>
  <c r="H77" i="6"/>
  <c r="D77" i="6"/>
  <c r="B213" i="6"/>
  <c r="Q212" i="6"/>
  <c r="S212" i="6" s="1"/>
  <c r="Q212" i="5"/>
  <c r="B213" i="5"/>
  <c r="N80" i="5" l="1"/>
  <c r="L80" i="5"/>
  <c r="O80" i="5"/>
  <c r="M80" i="5"/>
  <c r="G77" i="6"/>
  <c r="U77" i="6" s="1"/>
  <c r="AB77" i="6" s="1"/>
  <c r="T77" i="6"/>
  <c r="V77" i="6"/>
  <c r="AE77" i="6" s="1"/>
  <c r="R77" i="6"/>
  <c r="E77" i="6"/>
  <c r="L77" i="6" s="1"/>
  <c r="F77" i="6"/>
  <c r="M77" i="6" s="1"/>
  <c r="B214" i="6"/>
  <c r="Q213" i="6"/>
  <c r="S213" i="6" s="1"/>
  <c r="B214" i="5"/>
  <c r="Q213" i="5"/>
  <c r="I80" i="5" l="1"/>
  <c r="J80" i="5"/>
  <c r="I77" i="6"/>
  <c r="C78" i="6" s="1"/>
  <c r="O77" i="6"/>
  <c r="AA77" i="6"/>
  <c r="X77" i="6"/>
  <c r="N77" i="6"/>
  <c r="Y77" i="6"/>
  <c r="AD77" i="6"/>
  <c r="Q214" i="6"/>
  <c r="S214" i="6" s="1"/>
  <c r="B215" i="6"/>
  <c r="B215" i="5"/>
  <c r="Q214" i="5"/>
  <c r="D81" i="5" l="1"/>
  <c r="H81" i="5"/>
  <c r="G81" i="5"/>
  <c r="C81" i="5"/>
  <c r="G78" i="6"/>
  <c r="U78" i="6" s="1"/>
  <c r="AB78" i="6" s="1"/>
  <c r="J77" i="6"/>
  <c r="D78" i="6" s="1"/>
  <c r="F78" i="6" s="1"/>
  <c r="M78" i="6" s="1"/>
  <c r="R78" i="6"/>
  <c r="Q215" i="6"/>
  <c r="S215" i="6" s="1"/>
  <c r="B216" i="6"/>
  <c r="Q215" i="5"/>
  <c r="B216" i="5"/>
  <c r="T81" i="5" l="1"/>
  <c r="F81" i="5"/>
  <c r="M81" i="5" s="1"/>
  <c r="R81" i="5"/>
  <c r="E81" i="5"/>
  <c r="N81" i="5" s="1"/>
  <c r="L81" i="5"/>
  <c r="I81" i="5" s="1"/>
  <c r="G82" i="5" s="1"/>
  <c r="C82" i="5"/>
  <c r="U81" i="5"/>
  <c r="S81" i="5"/>
  <c r="O81" i="5"/>
  <c r="H78" i="6"/>
  <c r="V78" i="6" s="1"/>
  <c r="AE78" i="6" s="1"/>
  <c r="AA78" i="6"/>
  <c r="X78" i="6"/>
  <c r="O78" i="6"/>
  <c r="T78" i="6"/>
  <c r="E78" i="6"/>
  <c r="L78" i="6" s="1"/>
  <c r="I78" i="6" s="1"/>
  <c r="B217" i="6"/>
  <c r="Q216" i="6"/>
  <c r="S216" i="6" s="1"/>
  <c r="Q216" i="5"/>
  <c r="B217" i="5"/>
  <c r="T82" i="5" l="1"/>
  <c r="R82" i="5"/>
  <c r="J81" i="5"/>
  <c r="N78" i="6"/>
  <c r="J78" i="6" s="1"/>
  <c r="C79" i="6"/>
  <c r="G79" i="6"/>
  <c r="Y78" i="6"/>
  <c r="AD78" i="6"/>
  <c r="B218" i="6"/>
  <c r="Q217" i="6"/>
  <c r="S217" i="6" s="1"/>
  <c r="B218" i="5"/>
  <c r="Q217" i="5"/>
  <c r="H82" i="5" l="1"/>
  <c r="D82" i="5"/>
  <c r="D79" i="6"/>
  <c r="F79" i="6" s="1"/>
  <c r="M79" i="6" s="1"/>
  <c r="H79" i="6"/>
  <c r="U79" i="6"/>
  <c r="AB79" i="6" s="1"/>
  <c r="R79" i="6"/>
  <c r="Q218" i="6"/>
  <c r="S218" i="6" s="1"/>
  <c r="B219" i="6"/>
  <c r="B219" i="5"/>
  <c r="Q218" i="5"/>
  <c r="S82" i="5" l="1"/>
  <c r="E82" i="5"/>
  <c r="F82" i="5"/>
  <c r="U82" i="5"/>
  <c r="E79" i="6"/>
  <c r="L79" i="6" s="1"/>
  <c r="I79" i="6" s="1"/>
  <c r="G80" i="6" s="1"/>
  <c r="U80" i="6" s="1"/>
  <c r="AB80" i="6" s="1"/>
  <c r="V79" i="6"/>
  <c r="AE79" i="6" s="1"/>
  <c r="AA79" i="6"/>
  <c r="X79" i="6"/>
  <c r="T79" i="6"/>
  <c r="O79" i="6"/>
  <c r="B220" i="6"/>
  <c r="Q219" i="6"/>
  <c r="S219" i="6" s="1"/>
  <c r="Q219" i="5"/>
  <c r="B220" i="5"/>
  <c r="N82" i="5" l="1"/>
  <c r="L82" i="5"/>
  <c r="O82" i="5"/>
  <c r="M82" i="5"/>
  <c r="I82" i="5" s="1"/>
  <c r="N79" i="6"/>
  <c r="J79" i="6" s="1"/>
  <c r="C80" i="6"/>
  <c r="R80" i="6" s="1"/>
  <c r="AD79" i="6"/>
  <c r="Y79" i="6"/>
  <c r="B221" i="6"/>
  <c r="Q220" i="6"/>
  <c r="S220" i="6" s="1"/>
  <c r="B221" i="5"/>
  <c r="Q220" i="5"/>
  <c r="G83" i="5" l="1"/>
  <c r="C83" i="5"/>
  <c r="J82" i="5"/>
  <c r="H80" i="6"/>
  <c r="V80" i="6" s="1"/>
  <c r="AE80" i="6" s="1"/>
  <c r="D80" i="6"/>
  <c r="F80" i="6" s="1"/>
  <c r="M80" i="6" s="1"/>
  <c r="AA80" i="6"/>
  <c r="X80" i="6"/>
  <c r="B222" i="6"/>
  <c r="Q221" i="6"/>
  <c r="S221" i="6" s="1"/>
  <c r="B222" i="5"/>
  <c r="Q221" i="5"/>
  <c r="D83" i="5" l="1"/>
  <c r="H83" i="5"/>
  <c r="R83" i="5"/>
  <c r="E83" i="5"/>
  <c r="N83" i="5" s="1"/>
  <c r="F83" i="5"/>
  <c r="O83" i="5" s="1"/>
  <c r="L83" i="5"/>
  <c r="T83" i="5"/>
  <c r="O80" i="6"/>
  <c r="T80" i="6"/>
  <c r="Y80" i="6" s="1"/>
  <c r="E80" i="6"/>
  <c r="L80" i="6" s="1"/>
  <c r="I80" i="6" s="1"/>
  <c r="C81" i="6" s="1"/>
  <c r="Q222" i="6"/>
  <c r="S222" i="6" s="1"/>
  <c r="B223" i="6"/>
  <c r="Q222" i="5"/>
  <c r="B223" i="5"/>
  <c r="M83" i="5" l="1"/>
  <c r="I83" i="5" s="1"/>
  <c r="U83" i="5"/>
  <c r="S83" i="5"/>
  <c r="J83" i="5"/>
  <c r="D84" i="5" s="1"/>
  <c r="N80" i="6"/>
  <c r="J80" i="6" s="1"/>
  <c r="D81" i="6" s="1"/>
  <c r="E81" i="6" s="1"/>
  <c r="L81" i="6" s="1"/>
  <c r="AD80" i="6"/>
  <c r="G81" i="6"/>
  <c r="U81" i="6" s="1"/>
  <c r="AB81" i="6" s="1"/>
  <c r="R81" i="6"/>
  <c r="B224" i="6"/>
  <c r="Q223" i="6"/>
  <c r="S223" i="6" s="1"/>
  <c r="Q223" i="5"/>
  <c r="B224" i="5"/>
  <c r="S84" i="5" l="1"/>
  <c r="G84" i="5"/>
  <c r="C84" i="5"/>
  <c r="H84" i="5"/>
  <c r="H81" i="6"/>
  <c r="V81" i="6" s="1"/>
  <c r="AE81" i="6" s="1"/>
  <c r="F81" i="6"/>
  <c r="M81" i="6" s="1"/>
  <c r="I81" i="6" s="1"/>
  <c r="X81" i="6"/>
  <c r="AA81" i="6"/>
  <c r="T81" i="6"/>
  <c r="N81" i="6"/>
  <c r="B225" i="6"/>
  <c r="Q224" i="6"/>
  <c r="S224" i="6" s="1"/>
  <c r="Q224" i="5"/>
  <c r="B225" i="5"/>
  <c r="U84" i="5" l="1"/>
  <c r="T84" i="5"/>
  <c r="R84" i="5"/>
  <c r="F84" i="5"/>
  <c r="E84" i="5"/>
  <c r="O81" i="6"/>
  <c r="J81" i="6" s="1"/>
  <c r="H82" i="6" s="1"/>
  <c r="V82" i="6" s="1"/>
  <c r="AE82" i="6" s="1"/>
  <c r="C82" i="6"/>
  <c r="G82" i="6"/>
  <c r="U82" i="6" s="1"/>
  <c r="AB82" i="6" s="1"/>
  <c r="AD81" i="6"/>
  <c r="Y81" i="6"/>
  <c r="Q225" i="6"/>
  <c r="S225" i="6" s="1"/>
  <c r="B226" i="6"/>
  <c r="B226" i="5"/>
  <c r="Q225" i="5"/>
  <c r="M84" i="5" l="1"/>
  <c r="O84" i="5"/>
  <c r="L84" i="5"/>
  <c r="I84" i="5" s="1"/>
  <c r="N84" i="5"/>
  <c r="J84" i="5" s="1"/>
  <c r="D82" i="6"/>
  <c r="T82" i="6" s="1"/>
  <c r="Y82" i="6" s="1"/>
  <c r="R82" i="6"/>
  <c r="Q226" i="6"/>
  <c r="S226" i="6" s="1"/>
  <c r="B227" i="6"/>
  <c r="B227" i="5"/>
  <c r="Q226" i="5"/>
  <c r="G85" i="5" l="1"/>
  <c r="C85" i="5"/>
  <c r="H85" i="5"/>
  <c r="D85" i="5"/>
  <c r="F82" i="6"/>
  <c r="O82" i="6" s="1"/>
  <c r="AD82" i="6"/>
  <c r="E82" i="6"/>
  <c r="N82" i="6" s="1"/>
  <c r="X82" i="6"/>
  <c r="AA82" i="6"/>
  <c r="B228" i="6"/>
  <c r="Q227" i="6"/>
  <c r="S227" i="6" s="1"/>
  <c r="Q227" i="5"/>
  <c r="B228" i="5"/>
  <c r="U85" i="5" l="1"/>
  <c r="F85" i="5"/>
  <c r="M85" i="5" s="1"/>
  <c r="S85" i="5"/>
  <c r="N85" i="5"/>
  <c r="L85" i="5"/>
  <c r="I85" i="5" s="1"/>
  <c r="R85" i="5"/>
  <c r="E85" i="5"/>
  <c r="T85" i="5"/>
  <c r="M82" i="6"/>
  <c r="L82" i="6"/>
  <c r="J82" i="6"/>
  <c r="D83" i="6" s="1"/>
  <c r="T83" i="6" s="1"/>
  <c r="B229" i="6"/>
  <c r="Q228" i="6"/>
  <c r="S228" i="6" s="1"/>
  <c r="B229" i="5"/>
  <c r="Q228" i="5"/>
  <c r="G86" i="5" l="1"/>
  <c r="C86" i="5"/>
  <c r="O85" i="5"/>
  <c r="J85" i="5" s="1"/>
  <c r="H83" i="6"/>
  <c r="V83" i="6" s="1"/>
  <c r="AE83" i="6" s="1"/>
  <c r="I82" i="6"/>
  <c r="G83" i="6" s="1"/>
  <c r="U83" i="6" s="1"/>
  <c r="AB83" i="6" s="1"/>
  <c r="AD83" i="6"/>
  <c r="Y83" i="6"/>
  <c r="Q229" i="6"/>
  <c r="S229" i="6" s="1"/>
  <c r="B230" i="6"/>
  <c r="B230" i="5"/>
  <c r="Q229" i="5"/>
  <c r="H86" i="5" l="1"/>
  <c r="D86" i="5"/>
  <c r="E86" i="5"/>
  <c r="L86" i="5" s="1"/>
  <c r="F86" i="5"/>
  <c r="M86" i="5" s="1"/>
  <c r="R86" i="5"/>
  <c r="T86" i="5"/>
  <c r="C83" i="6"/>
  <c r="R83" i="6" s="1"/>
  <c r="AA83" i="6" s="1"/>
  <c r="Q230" i="6"/>
  <c r="S230" i="6" s="1"/>
  <c r="B231" i="6"/>
  <c r="Q230" i="5"/>
  <c r="B231" i="5"/>
  <c r="I86" i="5" l="1"/>
  <c r="O86" i="5"/>
  <c r="S86" i="5"/>
  <c r="N86" i="5"/>
  <c r="J86" i="5" s="1"/>
  <c r="D87" i="5" s="1"/>
  <c r="U86" i="5"/>
  <c r="H87" i="5"/>
  <c r="X83" i="6"/>
  <c r="E83" i="6"/>
  <c r="L83" i="6" s="1"/>
  <c r="F83" i="6"/>
  <c r="O83" i="6" s="1"/>
  <c r="B232" i="6"/>
  <c r="Q231" i="6"/>
  <c r="S231" i="6" s="1"/>
  <c r="Q231" i="5"/>
  <c r="B232" i="5"/>
  <c r="S87" i="5" l="1"/>
  <c r="U87" i="5"/>
  <c r="G87" i="5"/>
  <c r="C87" i="5"/>
  <c r="M83" i="6"/>
  <c r="I83" i="6" s="1"/>
  <c r="G84" i="6" s="1"/>
  <c r="U84" i="6" s="1"/>
  <c r="AB84" i="6" s="1"/>
  <c r="N83" i="6"/>
  <c r="J83" i="6" s="1"/>
  <c r="H84" i="6" s="1"/>
  <c r="V84" i="6" s="1"/>
  <c r="AE84" i="6" s="1"/>
  <c r="B233" i="6"/>
  <c r="Q232" i="6"/>
  <c r="S232" i="6" s="1"/>
  <c r="B233" i="5"/>
  <c r="Q232" i="5"/>
  <c r="T87" i="5" l="1"/>
  <c r="R87" i="5"/>
  <c r="F87" i="5"/>
  <c r="E87" i="5"/>
  <c r="C84" i="6"/>
  <c r="R84" i="6" s="1"/>
  <c r="AA84" i="6" s="1"/>
  <c r="D84" i="6"/>
  <c r="T84" i="6" s="1"/>
  <c r="Y84" i="6" s="1"/>
  <c r="B234" i="6"/>
  <c r="Q233" i="6"/>
  <c r="S233" i="6" s="1"/>
  <c r="B234" i="5"/>
  <c r="Q233" i="5"/>
  <c r="L87" i="5" l="1"/>
  <c r="N87" i="5"/>
  <c r="M87" i="5"/>
  <c r="O87" i="5"/>
  <c r="J87" i="5" s="1"/>
  <c r="E84" i="6"/>
  <c r="L84" i="6" s="1"/>
  <c r="X84" i="6"/>
  <c r="AD84" i="6"/>
  <c r="F84" i="6"/>
  <c r="M84" i="6" s="1"/>
  <c r="Q234" i="6"/>
  <c r="S234" i="6" s="1"/>
  <c r="B235" i="6"/>
  <c r="B235" i="5"/>
  <c r="Q234" i="5"/>
  <c r="H88" i="5" l="1"/>
  <c r="D88" i="5"/>
  <c r="N84" i="6"/>
  <c r="I87" i="5"/>
  <c r="I84" i="6"/>
  <c r="C85" i="6" s="1"/>
  <c r="R85" i="6" s="1"/>
  <c r="AA85" i="6" s="1"/>
  <c r="O84" i="6"/>
  <c r="J84" i="6" s="1"/>
  <c r="H85" i="6" s="1"/>
  <c r="V85" i="6" s="1"/>
  <c r="AE85" i="6" s="1"/>
  <c r="B236" i="6"/>
  <c r="Q235" i="6"/>
  <c r="S235" i="6" s="1"/>
  <c r="Q235" i="5"/>
  <c r="B236" i="5"/>
  <c r="G88" i="5" l="1"/>
  <c r="C88" i="5"/>
  <c r="S88" i="5"/>
  <c r="U88" i="5"/>
  <c r="G85" i="6"/>
  <c r="U85" i="6" s="1"/>
  <c r="AB85" i="6" s="1"/>
  <c r="X85" i="6"/>
  <c r="D85" i="6"/>
  <c r="B237" i="6"/>
  <c r="Q236" i="6"/>
  <c r="S236" i="6" s="1"/>
  <c r="B237" i="5"/>
  <c r="Q236" i="5"/>
  <c r="R88" i="5" l="1"/>
  <c r="F88" i="5"/>
  <c r="O88" i="5" s="1"/>
  <c r="M88" i="5"/>
  <c r="E88" i="5"/>
  <c r="T88" i="5"/>
  <c r="F85" i="6"/>
  <c r="M85" i="6" s="1"/>
  <c r="T85" i="6"/>
  <c r="E85" i="6"/>
  <c r="L85" i="6" s="1"/>
  <c r="B238" i="6"/>
  <c r="Q237" i="6"/>
  <c r="S237" i="6" s="1"/>
  <c r="B238" i="5"/>
  <c r="Q237" i="5"/>
  <c r="L88" i="5" l="1"/>
  <c r="I88" i="5" s="1"/>
  <c r="N88" i="5"/>
  <c r="J88" i="5" s="1"/>
  <c r="I85" i="6"/>
  <c r="C86" i="6" s="1"/>
  <c r="R86" i="6" s="1"/>
  <c r="N85" i="6"/>
  <c r="O85" i="6"/>
  <c r="J85" i="6" s="1"/>
  <c r="D86" i="6" s="1"/>
  <c r="T86" i="6" s="1"/>
  <c r="Y85" i="6"/>
  <c r="AD85" i="6"/>
  <c r="Q238" i="6"/>
  <c r="S238" i="6" s="1"/>
  <c r="B239" i="6"/>
  <c r="Q238" i="5"/>
  <c r="B239" i="5"/>
  <c r="H89" i="5" l="1"/>
  <c r="D89" i="5"/>
  <c r="C89" i="5"/>
  <c r="G89" i="5"/>
  <c r="G86" i="6"/>
  <c r="U86" i="6" s="1"/>
  <c r="AB86" i="6" s="1"/>
  <c r="H86" i="6"/>
  <c r="V86" i="6" s="1"/>
  <c r="AE86" i="6" s="1"/>
  <c r="F86" i="6"/>
  <c r="O86" i="6" s="1"/>
  <c r="Y86" i="6"/>
  <c r="AD86" i="6"/>
  <c r="E86" i="6"/>
  <c r="N86" i="6" s="1"/>
  <c r="AA86" i="6"/>
  <c r="X86" i="6"/>
  <c r="B240" i="6"/>
  <c r="Q239" i="6"/>
  <c r="S239" i="6" s="1"/>
  <c r="Q239" i="5"/>
  <c r="B240" i="5"/>
  <c r="T89" i="5" l="1"/>
  <c r="R89" i="5"/>
  <c r="F89" i="5"/>
  <c r="M89" i="5" s="1"/>
  <c r="E89" i="5"/>
  <c r="L89" i="5" s="1"/>
  <c r="N89" i="5"/>
  <c r="S89" i="5"/>
  <c r="U89" i="5"/>
  <c r="J86" i="6"/>
  <c r="D87" i="6" s="1"/>
  <c r="M86" i="6"/>
  <c r="L86" i="6"/>
  <c r="I86" i="6" s="1"/>
  <c r="G87" i="6" s="1"/>
  <c r="U87" i="6" s="1"/>
  <c r="AB87" i="6" s="1"/>
  <c r="B241" i="6"/>
  <c r="Q240" i="6"/>
  <c r="S240" i="6" s="1"/>
  <c r="B241" i="5"/>
  <c r="Q240" i="5"/>
  <c r="I89" i="5" l="1"/>
  <c r="O89" i="5"/>
  <c r="J89" i="5" s="1"/>
  <c r="H87" i="6"/>
  <c r="V87" i="6" s="1"/>
  <c r="AE87" i="6" s="1"/>
  <c r="C87" i="6"/>
  <c r="F87" i="6" s="1"/>
  <c r="O87" i="6" s="1"/>
  <c r="T87" i="6"/>
  <c r="Q241" i="6"/>
  <c r="S241" i="6" s="1"/>
  <c r="B242" i="6"/>
  <c r="B242" i="5"/>
  <c r="Q241" i="5"/>
  <c r="D90" i="5" l="1"/>
  <c r="H90" i="5"/>
  <c r="G90" i="5"/>
  <c r="C90" i="5"/>
  <c r="E87" i="6"/>
  <c r="L87" i="6" s="1"/>
  <c r="R87" i="6"/>
  <c r="X87" i="6" s="1"/>
  <c r="M87" i="6"/>
  <c r="AD87" i="6"/>
  <c r="Y87" i="6"/>
  <c r="Q242" i="6"/>
  <c r="S242" i="6" s="1"/>
  <c r="B243" i="6"/>
  <c r="B243" i="5"/>
  <c r="Q242" i="5"/>
  <c r="R90" i="5" l="1"/>
  <c r="E90" i="5"/>
  <c r="L90" i="5" s="1"/>
  <c r="F90" i="5"/>
  <c r="M90" i="5" s="1"/>
  <c r="I90" i="5" s="1"/>
  <c r="T90" i="5"/>
  <c r="U90" i="5"/>
  <c r="S90" i="5"/>
  <c r="N90" i="5"/>
  <c r="AA87" i="6"/>
  <c r="I87" i="6"/>
  <c r="G88" i="6" s="1"/>
  <c r="U88" i="6" s="1"/>
  <c r="AB88" i="6" s="1"/>
  <c r="N87" i="6"/>
  <c r="J87" i="6" s="1"/>
  <c r="D88" i="6" s="1"/>
  <c r="Q243" i="6"/>
  <c r="S243" i="6" s="1"/>
  <c r="B244" i="6"/>
  <c r="Q243" i="5"/>
  <c r="B244" i="5"/>
  <c r="C91" i="5" l="1"/>
  <c r="G91" i="5"/>
  <c r="O90" i="5"/>
  <c r="J90" i="5" s="1"/>
  <c r="H88" i="6"/>
  <c r="V88" i="6" s="1"/>
  <c r="AE88" i="6" s="1"/>
  <c r="C88" i="6"/>
  <c r="R88" i="6" s="1"/>
  <c r="T88" i="6"/>
  <c r="B245" i="6"/>
  <c r="Q244" i="6"/>
  <c r="S244" i="6" s="1"/>
  <c r="B245" i="5"/>
  <c r="Q244" i="5"/>
  <c r="H91" i="5" l="1"/>
  <c r="D91" i="5"/>
  <c r="T91" i="5"/>
  <c r="F91" i="5"/>
  <c r="M91" i="5" s="1"/>
  <c r="R91" i="5"/>
  <c r="E91" i="5"/>
  <c r="N91" i="5" s="1"/>
  <c r="F88" i="6"/>
  <c r="O88" i="6" s="1"/>
  <c r="E88" i="6"/>
  <c r="L88" i="6" s="1"/>
  <c r="X88" i="6"/>
  <c r="AA88" i="6"/>
  <c r="AD88" i="6"/>
  <c r="Y88" i="6"/>
  <c r="B246" i="6"/>
  <c r="Q245" i="6"/>
  <c r="S245" i="6" s="1"/>
  <c r="B246" i="5"/>
  <c r="Q245" i="5"/>
  <c r="L91" i="5" l="1"/>
  <c r="I91" i="5" s="1"/>
  <c r="S91" i="5"/>
  <c r="O91" i="5"/>
  <c r="J91" i="5" s="1"/>
  <c r="D92" i="5"/>
  <c r="U91" i="5"/>
  <c r="H92" i="5"/>
  <c r="M88" i="6"/>
  <c r="I88" i="6" s="1"/>
  <c r="C89" i="6" s="1"/>
  <c r="N88" i="6"/>
  <c r="J88" i="6" s="1"/>
  <c r="D89" i="6" s="1"/>
  <c r="T89" i="6" s="1"/>
  <c r="Y89" i="6" s="1"/>
  <c r="Q246" i="6"/>
  <c r="S246" i="6" s="1"/>
  <c r="B247" i="6"/>
  <c r="Q246" i="5"/>
  <c r="B247" i="5"/>
  <c r="U92" i="5" l="1"/>
  <c r="S92" i="5"/>
  <c r="C92" i="5"/>
  <c r="E92" i="5" s="1"/>
  <c r="G92" i="5"/>
  <c r="H89" i="6"/>
  <c r="V89" i="6" s="1"/>
  <c r="AE89" i="6" s="1"/>
  <c r="G89" i="6"/>
  <c r="U89" i="6" s="1"/>
  <c r="AB89" i="6" s="1"/>
  <c r="AD89" i="6"/>
  <c r="R89" i="6"/>
  <c r="F89" i="6"/>
  <c r="E89" i="6"/>
  <c r="Q247" i="6"/>
  <c r="S247" i="6" s="1"/>
  <c r="B248" i="6"/>
  <c r="Q247" i="5"/>
  <c r="B248" i="5"/>
  <c r="L92" i="5" l="1"/>
  <c r="N92" i="5"/>
  <c r="R92" i="5"/>
  <c r="F92" i="5"/>
  <c r="O92" i="5" s="1"/>
  <c r="J92" i="5" s="1"/>
  <c r="T92" i="5"/>
  <c r="X89" i="6"/>
  <c r="AA89" i="6"/>
  <c r="N89" i="6"/>
  <c r="L89" i="6"/>
  <c r="O89" i="6"/>
  <c r="M89" i="6"/>
  <c r="B249" i="6"/>
  <c r="Q248" i="6"/>
  <c r="S248" i="6" s="1"/>
  <c r="Q248" i="5"/>
  <c r="B249" i="5"/>
  <c r="H93" i="5" l="1"/>
  <c r="D93" i="5"/>
  <c r="M92" i="5"/>
  <c r="I92" i="5"/>
  <c r="J89" i="6"/>
  <c r="D90" i="6" s="1"/>
  <c r="T90" i="6" s="1"/>
  <c r="Y90" i="6" s="1"/>
  <c r="I89" i="6"/>
  <c r="B250" i="6"/>
  <c r="Q249" i="6"/>
  <c r="S249" i="6" s="1"/>
  <c r="B250" i="5"/>
  <c r="Q249" i="5"/>
  <c r="S93" i="5" l="1"/>
  <c r="C93" i="5"/>
  <c r="G93" i="5"/>
  <c r="U93" i="5"/>
  <c r="H90" i="6"/>
  <c r="V90" i="6" s="1"/>
  <c r="AE90" i="6" s="1"/>
  <c r="AD90" i="6"/>
  <c r="G90" i="6"/>
  <c r="U90" i="6" s="1"/>
  <c r="AB90" i="6" s="1"/>
  <c r="C90" i="6"/>
  <c r="Q250" i="6"/>
  <c r="S250" i="6" s="1"/>
  <c r="B251" i="6"/>
  <c r="B251" i="5"/>
  <c r="Q250" i="5"/>
  <c r="T93" i="5" l="1"/>
  <c r="R93" i="5"/>
  <c r="F93" i="5"/>
  <c r="E93" i="5"/>
  <c r="F90" i="6"/>
  <c r="O90" i="6" s="1"/>
  <c r="E90" i="6"/>
  <c r="N90" i="6" s="1"/>
  <c r="R90" i="6"/>
  <c r="B252" i="6"/>
  <c r="Q251" i="6"/>
  <c r="S251" i="6" s="1"/>
  <c r="Q251" i="5"/>
  <c r="B252" i="5"/>
  <c r="L93" i="5" l="1"/>
  <c r="N93" i="5"/>
  <c r="M93" i="5"/>
  <c r="O93" i="5"/>
  <c r="M90" i="6"/>
  <c r="J90" i="6"/>
  <c r="D91" i="6" s="1"/>
  <c r="T91" i="6" s="1"/>
  <c r="X90" i="6"/>
  <c r="AA90" i="6"/>
  <c r="L90" i="6"/>
  <c r="B253" i="6"/>
  <c r="Q252" i="6"/>
  <c r="S252" i="6" s="1"/>
  <c r="B253" i="5"/>
  <c r="Q252" i="5"/>
  <c r="J93" i="5" l="1"/>
  <c r="I90" i="6"/>
  <c r="G91" i="6" s="1"/>
  <c r="I93" i="5"/>
  <c r="H91" i="6"/>
  <c r="V91" i="6" s="1"/>
  <c r="AE91" i="6" s="1"/>
  <c r="C91" i="6"/>
  <c r="E91" i="6" s="1"/>
  <c r="N91" i="6" s="1"/>
  <c r="Y91" i="6"/>
  <c r="AD91" i="6"/>
  <c r="U91" i="6"/>
  <c r="AB91" i="6" s="1"/>
  <c r="B254" i="6"/>
  <c r="Q253" i="6"/>
  <c r="S253" i="6" s="1"/>
  <c r="B254" i="5"/>
  <c r="Q253" i="5"/>
  <c r="G94" i="5" l="1"/>
  <c r="T94" i="5" s="1"/>
  <c r="C94" i="5"/>
  <c r="D94" i="5"/>
  <c r="H94" i="5"/>
  <c r="F91" i="6"/>
  <c r="O91" i="6" s="1"/>
  <c r="J91" i="6" s="1"/>
  <c r="H92" i="6" s="1"/>
  <c r="R91" i="6"/>
  <c r="X91" i="6" s="1"/>
  <c r="L91" i="6"/>
  <c r="Q254" i="6"/>
  <c r="S254" i="6" s="1"/>
  <c r="B255" i="6"/>
  <c r="Q254" i="5"/>
  <c r="B255" i="5"/>
  <c r="E94" i="5" l="1"/>
  <c r="F94" i="5"/>
  <c r="L94" i="5"/>
  <c r="I94" i="5" s="1"/>
  <c r="M94" i="5"/>
  <c r="R94" i="5"/>
  <c r="U94" i="5"/>
  <c r="O94" i="5"/>
  <c r="S94" i="5"/>
  <c r="N94" i="5"/>
  <c r="J94" i="5" s="1"/>
  <c r="H95" i="5" s="1"/>
  <c r="M91" i="6"/>
  <c r="I91" i="6" s="1"/>
  <c r="G92" i="6" s="1"/>
  <c r="AA91" i="6"/>
  <c r="D92" i="6"/>
  <c r="T92" i="6" s="1"/>
  <c r="V92" i="6"/>
  <c r="AE92" i="6" s="1"/>
  <c r="B256" i="6"/>
  <c r="Q255" i="6"/>
  <c r="S255" i="6" s="1"/>
  <c r="Q255" i="5"/>
  <c r="B256" i="5"/>
  <c r="G95" i="5" l="1"/>
  <c r="C95" i="5"/>
  <c r="U95" i="5"/>
  <c r="D95" i="5"/>
  <c r="C92" i="6"/>
  <c r="R92" i="6" s="1"/>
  <c r="U92" i="6"/>
  <c r="AB92" i="6" s="1"/>
  <c r="Y92" i="6"/>
  <c r="AD92" i="6"/>
  <c r="B257" i="6"/>
  <c r="Q256" i="6"/>
  <c r="S256" i="6" s="1"/>
  <c r="Q256" i="5"/>
  <c r="B257" i="5"/>
  <c r="E95" i="5" l="1"/>
  <c r="L95" i="5" s="1"/>
  <c r="I95" i="5" s="1"/>
  <c r="G96" i="5" s="1"/>
  <c r="S95" i="5"/>
  <c r="F95" i="5"/>
  <c r="M95" i="5" s="1"/>
  <c r="R95" i="5"/>
  <c r="T95" i="5"/>
  <c r="F92" i="6"/>
  <c r="O92" i="6" s="1"/>
  <c r="E92" i="6"/>
  <c r="L92" i="6" s="1"/>
  <c r="AA92" i="6"/>
  <c r="X92" i="6"/>
  <c r="Q257" i="6"/>
  <c r="S257" i="6" s="1"/>
  <c r="B258" i="6"/>
  <c r="B258" i="5"/>
  <c r="Q257" i="5"/>
  <c r="T96" i="5" l="1"/>
  <c r="C96" i="5"/>
  <c r="O95" i="5"/>
  <c r="N95" i="5"/>
  <c r="J95" i="5" s="1"/>
  <c r="M92" i="6"/>
  <c r="I92" i="6" s="1"/>
  <c r="N92" i="6"/>
  <c r="J92" i="6" s="1"/>
  <c r="H93" i="6" s="1"/>
  <c r="Q258" i="6"/>
  <c r="S258" i="6" s="1"/>
  <c r="B259" i="6"/>
  <c r="B259" i="5"/>
  <c r="Q258" i="5"/>
  <c r="R96" i="5" l="1"/>
  <c r="H96" i="5"/>
  <c r="D96" i="5"/>
  <c r="E96" i="5" s="1"/>
  <c r="L96" i="5" s="1"/>
  <c r="D93" i="6"/>
  <c r="T93" i="6" s="1"/>
  <c r="C93" i="6"/>
  <c r="G93" i="6"/>
  <c r="V93" i="6"/>
  <c r="AE93" i="6" s="1"/>
  <c r="B260" i="6"/>
  <c r="Q259" i="6"/>
  <c r="S259" i="6" s="1"/>
  <c r="Q259" i="5"/>
  <c r="B260" i="5"/>
  <c r="U96" i="5" l="1"/>
  <c r="S96" i="5"/>
  <c r="N96" i="5"/>
  <c r="F96" i="5"/>
  <c r="M96" i="5" s="1"/>
  <c r="I96" i="5" s="1"/>
  <c r="U93" i="6"/>
  <c r="AB93" i="6" s="1"/>
  <c r="F93" i="6"/>
  <c r="E93" i="6"/>
  <c r="R93" i="6"/>
  <c r="AD93" i="6"/>
  <c r="Y93" i="6"/>
  <c r="B261" i="6"/>
  <c r="Q260" i="6"/>
  <c r="S260" i="6" s="1"/>
  <c r="B261" i="5"/>
  <c r="Q260" i="5"/>
  <c r="G97" i="5" l="1"/>
  <c r="C97" i="5"/>
  <c r="O96" i="5"/>
  <c r="J96" i="5" s="1"/>
  <c r="M93" i="6"/>
  <c r="O93" i="6"/>
  <c r="L93" i="6"/>
  <c r="N93" i="6"/>
  <c r="X93" i="6"/>
  <c r="AA93" i="6"/>
  <c r="B262" i="6"/>
  <c r="Q261" i="6"/>
  <c r="S261" i="6" s="1"/>
  <c r="Q261" i="5"/>
  <c r="B262" i="5"/>
  <c r="D97" i="5" l="1"/>
  <c r="H97" i="5"/>
  <c r="F97" i="5"/>
  <c r="R97" i="5"/>
  <c r="E97" i="5"/>
  <c r="L97" i="5"/>
  <c r="M97" i="5"/>
  <c r="T97" i="5"/>
  <c r="I93" i="6"/>
  <c r="G94" i="6" s="1"/>
  <c r="J93" i="6"/>
  <c r="Q262" i="6"/>
  <c r="S262" i="6" s="1"/>
  <c r="B263" i="6"/>
  <c r="Q262" i="5"/>
  <c r="B263" i="5"/>
  <c r="I97" i="5" l="1"/>
  <c r="U97" i="5"/>
  <c r="O97" i="5"/>
  <c r="S97" i="5"/>
  <c r="N97" i="5"/>
  <c r="J97" i="5" s="1"/>
  <c r="H98" i="5" s="1"/>
  <c r="C94" i="6"/>
  <c r="R94" i="6" s="1"/>
  <c r="U94" i="6"/>
  <c r="AB94" i="6" s="1"/>
  <c r="H94" i="6"/>
  <c r="D94" i="6"/>
  <c r="B264" i="6"/>
  <c r="Q263" i="6"/>
  <c r="S263" i="6" s="1"/>
  <c r="B264" i="5"/>
  <c r="Q263" i="5"/>
  <c r="U98" i="5" l="1"/>
  <c r="D98" i="5"/>
  <c r="G98" i="5"/>
  <c r="C98" i="5"/>
  <c r="E94" i="6"/>
  <c r="L94" i="6" s="1"/>
  <c r="F94" i="6"/>
  <c r="M94" i="6" s="1"/>
  <c r="V94" i="6"/>
  <c r="AE94" i="6" s="1"/>
  <c r="T94" i="6"/>
  <c r="AA94" i="6"/>
  <c r="X94" i="6"/>
  <c r="B265" i="6"/>
  <c r="Q264" i="6"/>
  <c r="S264" i="6" s="1"/>
  <c r="B265" i="5"/>
  <c r="Q264" i="5"/>
  <c r="R98" i="5" l="1"/>
  <c r="F98" i="5"/>
  <c r="M98" i="5" s="1"/>
  <c r="E98" i="5"/>
  <c r="L98" i="5" s="1"/>
  <c r="I98" i="5" s="1"/>
  <c r="N98" i="5"/>
  <c r="S98" i="5"/>
  <c r="O98" i="5"/>
  <c r="T98" i="5"/>
  <c r="N94" i="6"/>
  <c r="I94" i="6"/>
  <c r="G95" i="6" s="1"/>
  <c r="O94" i="6"/>
  <c r="AD94" i="6"/>
  <c r="Y94" i="6"/>
  <c r="B266" i="6"/>
  <c r="Q265" i="6"/>
  <c r="S265" i="6" s="1"/>
  <c r="Q265" i="5"/>
  <c r="B266" i="5"/>
  <c r="G99" i="5" l="1"/>
  <c r="C99" i="5"/>
  <c r="J98" i="5"/>
  <c r="J94" i="6"/>
  <c r="H95" i="6" s="1"/>
  <c r="V95" i="6" s="1"/>
  <c r="AE95" i="6" s="1"/>
  <c r="C95" i="6"/>
  <c r="R95" i="6" s="1"/>
  <c r="U95" i="6"/>
  <c r="AB95" i="6" s="1"/>
  <c r="Q266" i="6"/>
  <c r="S266" i="6" s="1"/>
  <c r="B267" i="6"/>
  <c r="Q266" i="5"/>
  <c r="B267" i="5"/>
  <c r="H99" i="5" l="1"/>
  <c r="D99" i="5"/>
  <c r="R99" i="5"/>
  <c r="E99" i="5"/>
  <c r="L99" i="5" s="1"/>
  <c r="I99" i="5" s="1"/>
  <c r="F99" i="5"/>
  <c r="M99" i="5" s="1"/>
  <c r="T99" i="5"/>
  <c r="D95" i="6"/>
  <c r="E95" i="6" s="1"/>
  <c r="L95" i="6" s="1"/>
  <c r="AA95" i="6"/>
  <c r="X95" i="6"/>
  <c r="B268" i="6"/>
  <c r="Q267" i="6"/>
  <c r="S267" i="6" s="1"/>
  <c r="B268" i="5"/>
  <c r="Q267" i="5"/>
  <c r="G100" i="5" l="1"/>
  <c r="C100" i="5"/>
  <c r="O99" i="5"/>
  <c r="S99" i="5"/>
  <c r="N99" i="5"/>
  <c r="J99" i="5" s="1"/>
  <c r="D100" i="5" s="1"/>
  <c r="U99" i="5"/>
  <c r="H100" i="5"/>
  <c r="F95" i="6"/>
  <c r="O95" i="6" s="1"/>
  <c r="T95" i="6"/>
  <c r="Y95" i="6" s="1"/>
  <c r="N95" i="6"/>
  <c r="AD95" i="6"/>
  <c r="M95" i="6"/>
  <c r="I95" i="6" s="1"/>
  <c r="C96" i="6" s="1"/>
  <c r="R96" i="6" s="1"/>
  <c r="X96" i="6" s="1"/>
  <c r="B269" i="6"/>
  <c r="Q268" i="6"/>
  <c r="S268" i="6" s="1"/>
  <c r="B269" i="5"/>
  <c r="Q268" i="5"/>
  <c r="S100" i="5" l="1"/>
  <c r="U100" i="5"/>
  <c r="E100" i="5"/>
  <c r="L100" i="5" s="1"/>
  <c r="F100" i="5"/>
  <c r="O100" i="5" s="1"/>
  <c r="R100" i="5"/>
  <c r="T100" i="5"/>
  <c r="J95" i="6"/>
  <c r="D96" i="6" s="1"/>
  <c r="T96" i="6" s="1"/>
  <c r="AD96" i="6" s="1"/>
  <c r="G96" i="6"/>
  <c r="U96" i="6" s="1"/>
  <c r="AB96" i="6" s="1"/>
  <c r="AA96" i="6"/>
  <c r="B270" i="6"/>
  <c r="Q269" i="6"/>
  <c r="S269" i="6" s="1"/>
  <c r="Q269" i="5"/>
  <c r="B270" i="5"/>
  <c r="N100" i="5" l="1"/>
  <c r="J100" i="5" s="1"/>
  <c r="M100" i="5"/>
  <c r="I100" i="5" s="1"/>
  <c r="E96" i="6"/>
  <c r="L96" i="6" s="1"/>
  <c r="I96" i="6" s="1"/>
  <c r="C97" i="6" s="1"/>
  <c r="R97" i="6" s="1"/>
  <c r="X97" i="6" s="1"/>
  <c r="Y96" i="6"/>
  <c r="F96" i="6"/>
  <c r="M96" i="6" s="1"/>
  <c r="H96" i="6"/>
  <c r="V96" i="6" s="1"/>
  <c r="AE96" i="6" s="1"/>
  <c r="O96" i="6"/>
  <c r="N96" i="6"/>
  <c r="Q270" i="6"/>
  <c r="S270" i="6" s="1"/>
  <c r="B271" i="6"/>
  <c r="Q270" i="5"/>
  <c r="B271" i="5"/>
  <c r="C101" i="5" l="1"/>
  <c r="G101" i="5"/>
  <c r="D101" i="5"/>
  <c r="H101" i="5"/>
  <c r="J96" i="6"/>
  <c r="H97" i="6" s="1"/>
  <c r="V97" i="6" s="1"/>
  <c r="AE97" i="6" s="1"/>
  <c r="G97" i="6"/>
  <c r="U97" i="6" s="1"/>
  <c r="AB97" i="6" s="1"/>
  <c r="AA97" i="6"/>
  <c r="B272" i="6"/>
  <c r="Q271" i="6"/>
  <c r="S271" i="6" s="1"/>
  <c r="B272" i="5"/>
  <c r="Q271" i="5"/>
  <c r="S101" i="5" l="1"/>
  <c r="N101" i="5"/>
  <c r="U101" i="5"/>
  <c r="T101" i="5"/>
  <c r="F101" i="5"/>
  <c r="O101" i="5" s="1"/>
  <c r="E101" i="5"/>
  <c r="L101" i="5" s="1"/>
  <c r="R101" i="5"/>
  <c r="D97" i="6"/>
  <c r="F97" i="6" s="1"/>
  <c r="M97" i="6" s="1"/>
  <c r="B273" i="6"/>
  <c r="Q272" i="6"/>
  <c r="S272" i="6" s="1"/>
  <c r="B273" i="5"/>
  <c r="Q272" i="5"/>
  <c r="J101" i="5" l="1"/>
  <c r="M101" i="5"/>
  <c r="I101" i="5" s="1"/>
  <c r="O97" i="6"/>
  <c r="T97" i="6"/>
  <c r="Y97" i="6" s="1"/>
  <c r="E97" i="6"/>
  <c r="L97" i="6" s="1"/>
  <c r="I97" i="6" s="1"/>
  <c r="G98" i="6" s="1"/>
  <c r="U98" i="6" s="1"/>
  <c r="AB98" i="6" s="1"/>
  <c r="Q273" i="6"/>
  <c r="S273" i="6" s="1"/>
  <c r="B274" i="6"/>
  <c r="Q273" i="5"/>
  <c r="B274" i="5"/>
  <c r="C102" i="5" l="1"/>
  <c r="G102" i="5"/>
  <c r="H102" i="5"/>
  <c r="D102" i="5"/>
  <c r="AD97" i="6"/>
  <c r="C98" i="6"/>
  <c r="R98" i="6" s="1"/>
  <c r="AA98" i="6" s="1"/>
  <c r="N97" i="6"/>
  <c r="J97" i="6" s="1"/>
  <c r="H98" i="6" s="1"/>
  <c r="V98" i="6" s="1"/>
  <c r="AE98" i="6" s="1"/>
  <c r="Q274" i="6"/>
  <c r="S274" i="6" s="1"/>
  <c r="B275" i="6"/>
  <c r="Q274" i="5"/>
  <c r="B275" i="5"/>
  <c r="U102" i="5" l="1"/>
  <c r="T102" i="5"/>
  <c r="S102" i="5"/>
  <c r="E102" i="5"/>
  <c r="N102" i="5" s="1"/>
  <c r="J102" i="5" s="1"/>
  <c r="H103" i="5" s="1"/>
  <c r="M102" i="5"/>
  <c r="R102" i="5"/>
  <c r="F102" i="5"/>
  <c r="O102" i="5" s="1"/>
  <c r="D98" i="6"/>
  <c r="T98" i="6" s="1"/>
  <c r="Y98" i="6" s="1"/>
  <c r="X98" i="6"/>
  <c r="Q275" i="6"/>
  <c r="S275" i="6" s="1"/>
  <c r="B276" i="6"/>
  <c r="B276" i="5"/>
  <c r="Q275" i="5"/>
  <c r="U103" i="5" l="1"/>
  <c r="D103" i="5"/>
  <c r="L102" i="5"/>
  <c r="I102" i="5" s="1"/>
  <c r="AD98" i="6"/>
  <c r="F98" i="6"/>
  <c r="M98" i="6" s="1"/>
  <c r="E98" i="6"/>
  <c r="L98" i="6" s="1"/>
  <c r="B277" i="6"/>
  <c r="Q276" i="6"/>
  <c r="S276" i="6" s="1"/>
  <c r="B277" i="5"/>
  <c r="Q276" i="5"/>
  <c r="S103" i="5" l="1"/>
  <c r="G103" i="5"/>
  <c r="C103" i="5"/>
  <c r="O98" i="6"/>
  <c r="I98" i="6"/>
  <c r="C99" i="6" s="1"/>
  <c r="R99" i="6" s="1"/>
  <c r="N98" i="6"/>
  <c r="B278" i="6"/>
  <c r="Q277" i="6"/>
  <c r="S277" i="6" s="1"/>
  <c r="Q277" i="5"/>
  <c r="B278" i="5"/>
  <c r="T103" i="5" l="1"/>
  <c r="R103" i="5"/>
  <c r="F103" i="5"/>
  <c r="O103" i="5" s="1"/>
  <c r="E103" i="5"/>
  <c r="N103" i="5" s="1"/>
  <c r="J103" i="5" s="1"/>
  <c r="M103" i="5"/>
  <c r="J98" i="6"/>
  <c r="H99" i="6" s="1"/>
  <c r="V99" i="6" s="1"/>
  <c r="AE99" i="6" s="1"/>
  <c r="G99" i="6"/>
  <c r="U99" i="6" s="1"/>
  <c r="AB99" i="6" s="1"/>
  <c r="AA99" i="6"/>
  <c r="X99" i="6"/>
  <c r="Q278" i="6"/>
  <c r="S278" i="6" s="1"/>
  <c r="B279" i="6"/>
  <c r="Q278" i="5"/>
  <c r="B279" i="5"/>
  <c r="H104" i="5" l="1"/>
  <c r="D104" i="5"/>
  <c r="L103" i="5"/>
  <c r="I103" i="5" s="1"/>
  <c r="D99" i="6"/>
  <c r="T99" i="6" s="1"/>
  <c r="AD99" i="6" s="1"/>
  <c r="Q279" i="6"/>
  <c r="S279" i="6" s="1"/>
  <c r="B280" i="6"/>
  <c r="B280" i="5"/>
  <c r="Q279" i="5"/>
  <c r="C104" i="5" l="1"/>
  <c r="G104" i="5"/>
  <c r="S104" i="5"/>
  <c r="Y99" i="6"/>
  <c r="U104" i="5"/>
  <c r="F99" i="6"/>
  <c r="M99" i="6" s="1"/>
  <c r="E99" i="6"/>
  <c r="N99" i="6" s="1"/>
  <c r="B281" i="6"/>
  <c r="Q280" i="6"/>
  <c r="S280" i="6" s="1"/>
  <c r="B281" i="5"/>
  <c r="Q280" i="5"/>
  <c r="E104" i="5" l="1"/>
  <c r="N104" i="5" s="1"/>
  <c r="F104" i="5"/>
  <c r="O104" i="5" s="1"/>
  <c r="R104" i="5"/>
  <c r="M104" i="5"/>
  <c r="L104" i="5"/>
  <c r="I104" i="5" s="1"/>
  <c r="G105" i="5" s="1"/>
  <c r="L99" i="6"/>
  <c r="I99" i="6" s="1"/>
  <c r="T104" i="5"/>
  <c r="O99" i="6"/>
  <c r="J99" i="6" s="1"/>
  <c r="D100" i="6" s="1"/>
  <c r="B282" i="6"/>
  <c r="Q281" i="6"/>
  <c r="S281" i="6" s="1"/>
  <c r="Q281" i="5"/>
  <c r="B282" i="5"/>
  <c r="G100" i="6" l="1"/>
  <c r="C100" i="6"/>
  <c r="T105" i="5"/>
  <c r="H100" i="6"/>
  <c r="V100" i="6" s="1"/>
  <c r="AE100" i="6" s="1"/>
  <c r="C105" i="5"/>
  <c r="J104" i="5"/>
  <c r="T100" i="6"/>
  <c r="U100" i="6"/>
  <c r="AB100" i="6" s="1"/>
  <c r="R100" i="6"/>
  <c r="E100" i="6"/>
  <c r="N100" i="6" s="1"/>
  <c r="F100" i="6"/>
  <c r="O100" i="6" s="1"/>
  <c r="Q282" i="6"/>
  <c r="S282" i="6" s="1"/>
  <c r="B283" i="6"/>
  <c r="Q282" i="5"/>
  <c r="B283" i="5"/>
  <c r="D105" i="5" l="1"/>
  <c r="H105" i="5"/>
  <c r="F105" i="5"/>
  <c r="O105" i="5" s="1"/>
  <c r="E105" i="5"/>
  <c r="N105" i="5" s="1"/>
  <c r="M105" i="5"/>
  <c r="R105" i="5"/>
  <c r="L105" i="5"/>
  <c r="I105" i="5" s="1"/>
  <c r="G106" i="5" s="1"/>
  <c r="J100" i="6"/>
  <c r="H101" i="6" s="1"/>
  <c r="V101" i="6" s="1"/>
  <c r="AE101" i="6" s="1"/>
  <c r="L100" i="6"/>
  <c r="X100" i="6"/>
  <c r="AA100" i="6"/>
  <c r="M100" i="6"/>
  <c r="AD100" i="6"/>
  <c r="Y100" i="6"/>
  <c r="B284" i="6"/>
  <c r="Q283" i="6"/>
  <c r="S283" i="6" s="1"/>
  <c r="B284" i="5"/>
  <c r="Q283" i="5"/>
  <c r="T106" i="5" l="1"/>
  <c r="C106" i="5"/>
  <c r="U105" i="5"/>
  <c r="S105" i="5"/>
  <c r="J105" i="5"/>
  <c r="H106" i="5" s="1"/>
  <c r="I100" i="6"/>
  <c r="G101" i="6" s="1"/>
  <c r="U101" i="6" s="1"/>
  <c r="AB101" i="6" s="1"/>
  <c r="D101" i="6"/>
  <c r="T101" i="6" s="1"/>
  <c r="B285" i="6"/>
  <c r="Q284" i="6"/>
  <c r="S284" i="6" s="1"/>
  <c r="B285" i="5"/>
  <c r="Q284" i="5"/>
  <c r="U106" i="5" l="1"/>
  <c r="R106" i="5"/>
  <c r="D106" i="5"/>
  <c r="F106" i="5" s="1"/>
  <c r="M106" i="5" s="1"/>
  <c r="C101" i="6"/>
  <c r="E101" i="6" s="1"/>
  <c r="N101" i="6" s="1"/>
  <c r="Y101" i="6"/>
  <c r="AD101" i="6"/>
  <c r="B286" i="6"/>
  <c r="Q285" i="6"/>
  <c r="S285" i="6" s="1"/>
  <c r="Q285" i="5"/>
  <c r="B286" i="5"/>
  <c r="O106" i="5" l="1"/>
  <c r="S106" i="5"/>
  <c r="E106" i="5"/>
  <c r="L106" i="5" s="1"/>
  <c r="I106" i="5" s="1"/>
  <c r="F101" i="6"/>
  <c r="O101" i="6" s="1"/>
  <c r="J101" i="6" s="1"/>
  <c r="R101" i="6"/>
  <c r="X101" i="6" s="1"/>
  <c r="L101" i="6"/>
  <c r="Q286" i="6"/>
  <c r="S286" i="6" s="1"/>
  <c r="B287" i="6"/>
  <c r="Q286" i="5"/>
  <c r="B287" i="5"/>
  <c r="G107" i="5" l="1"/>
  <c r="C107" i="5"/>
  <c r="N106" i="5"/>
  <c r="J106" i="5" s="1"/>
  <c r="M101" i="6"/>
  <c r="I101" i="6" s="1"/>
  <c r="C102" i="6" s="1"/>
  <c r="AA101" i="6"/>
  <c r="H102" i="6"/>
  <c r="V102" i="6" s="1"/>
  <c r="AE102" i="6" s="1"/>
  <c r="D102" i="6"/>
  <c r="B288" i="6"/>
  <c r="Q287" i="6"/>
  <c r="S287" i="6" s="1"/>
  <c r="B288" i="5"/>
  <c r="Q287" i="5"/>
  <c r="H107" i="5" l="1"/>
  <c r="D107" i="5"/>
  <c r="F107" i="5"/>
  <c r="M107" i="5" s="1"/>
  <c r="R107" i="5"/>
  <c r="E107" i="5"/>
  <c r="L107" i="5" s="1"/>
  <c r="I107" i="5" s="1"/>
  <c r="T107" i="5"/>
  <c r="G102" i="6"/>
  <c r="U102" i="6" s="1"/>
  <c r="AB102" i="6" s="1"/>
  <c r="T102" i="6"/>
  <c r="F102" i="6"/>
  <c r="O102" i="6" s="1"/>
  <c r="R102" i="6"/>
  <c r="E102" i="6"/>
  <c r="N102" i="6" s="1"/>
  <c r="B289" i="6"/>
  <c r="Q288" i="6"/>
  <c r="S288" i="6" s="1"/>
  <c r="B289" i="5"/>
  <c r="Q288" i="5"/>
  <c r="G108" i="5" l="1"/>
  <c r="C108" i="5"/>
  <c r="S107" i="5"/>
  <c r="N107" i="5"/>
  <c r="O107" i="5"/>
  <c r="J107" i="5"/>
  <c r="H108" i="5" s="1"/>
  <c r="D108" i="5"/>
  <c r="U107" i="5"/>
  <c r="L102" i="6"/>
  <c r="M102" i="6"/>
  <c r="J102" i="6"/>
  <c r="H103" i="6" s="1"/>
  <c r="V103" i="6" s="1"/>
  <c r="AE103" i="6" s="1"/>
  <c r="X102" i="6"/>
  <c r="AA102" i="6"/>
  <c r="AD102" i="6"/>
  <c r="Y102" i="6"/>
  <c r="Q289" i="6"/>
  <c r="S289" i="6" s="1"/>
  <c r="B290" i="6"/>
  <c r="Q289" i="5"/>
  <c r="B290" i="5"/>
  <c r="U108" i="5" l="1"/>
  <c r="S108" i="5"/>
  <c r="O108" i="5"/>
  <c r="R108" i="5"/>
  <c r="E108" i="5"/>
  <c r="L108" i="5" s="1"/>
  <c r="I108" i="5" s="1"/>
  <c r="F108" i="5"/>
  <c r="M108" i="5" s="1"/>
  <c r="T108" i="5"/>
  <c r="I102" i="6"/>
  <c r="G103" i="6" s="1"/>
  <c r="U103" i="6" s="1"/>
  <c r="AB103" i="6" s="1"/>
  <c r="D103" i="6"/>
  <c r="T103" i="6" s="1"/>
  <c r="AD103" i="6" s="1"/>
  <c r="Q290" i="6"/>
  <c r="S290" i="6" s="1"/>
  <c r="B291" i="6"/>
  <c r="Q290" i="5"/>
  <c r="B291" i="5"/>
  <c r="C109" i="5" l="1"/>
  <c r="G109" i="5"/>
  <c r="N108" i="5"/>
  <c r="J108" i="5" s="1"/>
  <c r="C103" i="6"/>
  <c r="E103" i="6" s="1"/>
  <c r="N103" i="6" s="1"/>
  <c r="Y103" i="6"/>
  <c r="B292" i="6"/>
  <c r="Q291" i="6"/>
  <c r="S291" i="6" s="1"/>
  <c r="B292" i="5"/>
  <c r="Q291" i="5"/>
  <c r="H109" i="5" l="1"/>
  <c r="D109" i="5"/>
  <c r="T109" i="5"/>
  <c r="E109" i="5"/>
  <c r="L109" i="5" s="1"/>
  <c r="F109" i="5"/>
  <c r="O109" i="5" s="1"/>
  <c r="R109" i="5"/>
  <c r="F103" i="6"/>
  <c r="O103" i="6" s="1"/>
  <c r="J103" i="6" s="1"/>
  <c r="H104" i="6" s="1"/>
  <c r="V104" i="6" s="1"/>
  <c r="AE104" i="6" s="1"/>
  <c r="R103" i="6"/>
  <c r="AA103" i="6" s="1"/>
  <c r="L103" i="6"/>
  <c r="B293" i="6"/>
  <c r="Q292" i="6"/>
  <c r="S292" i="6" s="1"/>
  <c r="B293" i="5"/>
  <c r="Q292" i="5"/>
  <c r="M109" i="5" l="1"/>
  <c r="I109" i="5"/>
  <c r="S109" i="5"/>
  <c r="N109" i="5"/>
  <c r="J109" i="5"/>
  <c r="D110" i="5" s="1"/>
  <c r="U109" i="5"/>
  <c r="H110" i="5"/>
  <c r="M103" i="6"/>
  <c r="I103" i="6" s="1"/>
  <c r="G104" i="6" s="1"/>
  <c r="U104" i="6" s="1"/>
  <c r="AB104" i="6" s="1"/>
  <c r="X103" i="6"/>
  <c r="D104" i="6"/>
  <c r="T104" i="6" s="1"/>
  <c r="Y104" i="6" s="1"/>
  <c r="Q293" i="6"/>
  <c r="S293" i="6" s="1"/>
  <c r="B294" i="6"/>
  <c r="Q293" i="5"/>
  <c r="B294" i="5"/>
  <c r="S110" i="5" l="1"/>
  <c r="U110" i="5"/>
  <c r="C110" i="5"/>
  <c r="G110" i="5"/>
  <c r="C104" i="6"/>
  <c r="R104" i="6" s="1"/>
  <c r="AA104" i="6" s="1"/>
  <c r="AD104" i="6"/>
  <c r="Q294" i="6"/>
  <c r="S294" i="6" s="1"/>
  <c r="B295" i="6"/>
  <c r="Q294" i="5"/>
  <c r="B295" i="5"/>
  <c r="F110" i="5" l="1"/>
  <c r="R110" i="5"/>
  <c r="E110" i="5"/>
  <c r="T110" i="5"/>
  <c r="X104" i="6"/>
  <c r="F104" i="6"/>
  <c r="O104" i="6" s="1"/>
  <c r="E104" i="6"/>
  <c r="N104" i="6" s="1"/>
  <c r="B296" i="6"/>
  <c r="Q295" i="6"/>
  <c r="S295" i="6" s="1"/>
  <c r="B296" i="5"/>
  <c r="Q295" i="5"/>
  <c r="L110" i="5" l="1"/>
  <c r="I110" i="5" s="1"/>
  <c r="N110" i="5"/>
  <c r="M110" i="5"/>
  <c r="O110" i="5"/>
  <c r="M104" i="6"/>
  <c r="L104" i="6"/>
  <c r="J104" i="6"/>
  <c r="D105" i="6" s="1"/>
  <c r="T105" i="6" s="1"/>
  <c r="AD105" i="6" s="1"/>
  <c r="B297" i="6"/>
  <c r="Q296" i="6"/>
  <c r="S296" i="6" s="1"/>
  <c r="B297" i="5"/>
  <c r="Q296" i="5"/>
  <c r="J110" i="5" l="1"/>
  <c r="G111" i="5"/>
  <c r="C111" i="5"/>
  <c r="H105" i="6"/>
  <c r="V105" i="6" s="1"/>
  <c r="AE105" i="6" s="1"/>
  <c r="I104" i="6"/>
  <c r="G105" i="6" s="1"/>
  <c r="U105" i="6" s="1"/>
  <c r="AB105" i="6" s="1"/>
  <c r="Y105" i="6"/>
  <c r="Q297" i="6"/>
  <c r="S297" i="6" s="1"/>
  <c r="B298" i="6"/>
  <c r="Q297" i="5"/>
  <c r="B298" i="5"/>
  <c r="T111" i="5" l="1"/>
  <c r="R111" i="5"/>
  <c r="H111" i="5"/>
  <c r="D111" i="5"/>
  <c r="F111" i="5" s="1"/>
  <c r="C105" i="6"/>
  <c r="R105" i="6" s="1"/>
  <c r="AA105" i="6" s="1"/>
  <c r="Q298" i="6"/>
  <c r="S298" i="6" s="1"/>
  <c r="B299" i="6"/>
  <c r="Q298" i="5"/>
  <c r="B299" i="5"/>
  <c r="O111" i="5" l="1"/>
  <c r="M111" i="5"/>
  <c r="E111" i="5"/>
  <c r="L111" i="5" s="1"/>
  <c r="I111" i="5" s="1"/>
  <c r="U111" i="5"/>
  <c r="S111" i="5"/>
  <c r="N111" i="5"/>
  <c r="J111" i="5" s="1"/>
  <c r="H112" i="5" s="1"/>
  <c r="E105" i="6"/>
  <c r="L105" i="6" s="1"/>
  <c r="F105" i="6"/>
  <c r="M105" i="6" s="1"/>
  <c r="X105" i="6"/>
  <c r="Q299" i="6"/>
  <c r="S299" i="6" s="1"/>
  <c r="B300" i="6"/>
  <c r="B300" i="5"/>
  <c r="Q299" i="5"/>
  <c r="U112" i="5" l="1"/>
  <c r="D112" i="5"/>
  <c r="G112" i="5"/>
  <c r="C112" i="5"/>
  <c r="I105" i="6"/>
  <c r="G106" i="6" s="1"/>
  <c r="U106" i="6" s="1"/>
  <c r="AB106" i="6" s="1"/>
  <c r="O105" i="6"/>
  <c r="N105" i="6"/>
  <c r="J105" i="6" s="1"/>
  <c r="H106" i="6" s="1"/>
  <c r="V106" i="6" s="1"/>
  <c r="AE106" i="6" s="1"/>
  <c r="B301" i="6"/>
  <c r="Q300" i="6"/>
  <c r="S300" i="6" s="1"/>
  <c r="B301" i="5"/>
  <c r="Q300" i="5"/>
  <c r="T112" i="5" l="1"/>
  <c r="R112" i="5"/>
  <c r="F112" i="5"/>
  <c r="M112" i="5" s="1"/>
  <c r="E112" i="5"/>
  <c r="L112" i="5" s="1"/>
  <c r="I112" i="5" s="1"/>
  <c r="G113" i="5" s="1"/>
  <c r="S112" i="5"/>
  <c r="N112" i="5"/>
  <c r="C106" i="6"/>
  <c r="R106" i="6" s="1"/>
  <c r="X106" i="6" s="1"/>
  <c r="D106" i="6"/>
  <c r="Q301" i="6"/>
  <c r="S301" i="6" s="1"/>
  <c r="B302" i="6"/>
  <c r="Q301" i="5"/>
  <c r="B302" i="5"/>
  <c r="T113" i="5" l="1"/>
  <c r="C113" i="5"/>
  <c r="O112" i="5"/>
  <c r="J112" i="5" s="1"/>
  <c r="F106" i="6"/>
  <c r="M106" i="6" s="1"/>
  <c r="AA106" i="6"/>
  <c r="T106" i="6"/>
  <c r="Y106" i="6" s="1"/>
  <c r="E106" i="6"/>
  <c r="Q302" i="6"/>
  <c r="S302" i="6" s="1"/>
  <c r="B303" i="6"/>
  <c r="Q302" i="5"/>
  <c r="B303" i="5"/>
  <c r="R113" i="5" l="1"/>
  <c r="H113" i="5"/>
  <c r="D113" i="5"/>
  <c r="O106" i="6"/>
  <c r="AD106" i="6"/>
  <c r="L106" i="6"/>
  <c r="I106" i="6" s="1"/>
  <c r="N106" i="6"/>
  <c r="B304" i="6"/>
  <c r="Q303" i="6"/>
  <c r="S303" i="6" s="1"/>
  <c r="B304" i="5"/>
  <c r="Q303" i="5"/>
  <c r="U113" i="5" l="1"/>
  <c r="S113" i="5"/>
  <c r="E113" i="5"/>
  <c r="L113" i="5" s="1"/>
  <c r="F113" i="5"/>
  <c r="M113" i="5" s="1"/>
  <c r="J106" i="6"/>
  <c r="H107" i="6" s="1"/>
  <c r="V107" i="6" s="1"/>
  <c r="AE107" i="6" s="1"/>
  <c r="G107" i="6"/>
  <c r="U107" i="6" s="1"/>
  <c r="AB107" i="6" s="1"/>
  <c r="C107" i="6"/>
  <c r="R107" i="6" s="1"/>
  <c r="B305" i="6"/>
  <c r="Q304" i="6"/>
  <c r="S304" i="6" s="1"/>
  <c r="B305" i="5"/>
  <c r="Q304" i="5"/>
  <c r="N113" i="5" l="1"/>
  <c r="O113" i="5"/>
  <c r="I113" i="5"/>
  <c r="D107" i="6"/>
  <c r="T107" i="6" s="1"/>
  <c r="AD107" i="6" s="1"/>
  <c r="X107" i="6"/>
  <c r="AA107" i="6"/>
  <c r="B306" i="6"/>
  <c r="Q305" i="6"/>
  <c r="S305" i="6" s="1"/>
  <c r="Q305" i="5"/>
  <c r="B306" i="5"/>
  <c r="G114" i="5" l="1"/>
  <c r="C114" i="5"/>
  <c r="J113" i="5"/>
  <c r="F107" i="6"/>
  <c r="M107" i="6" s="1"/>
  <c r="E107" i="6"/>
  <c r="Y107" i="6"/>
  <c r="L107" i="6"/>
  <c r="I107" i="6" s="1"/>
  <c r="N107" i="6"/>
  <c r="Q306" i="6"/>
  <c r="S306" i="6" s="1"/>
  <c r="B307" i="6"/>
  <c r="Q306" i="5"/>
  <c r="B307" i="5"/>
  <c r="R114" i="5" l="1"/>
  <c r="H114" i="5"/>
  <c r="D114" i="5"/>
  <c r="E114" i="5" s="1"/>
  <c r="L114" i="5" s="1"/>
  <c r="T114" i="5"/>
  <c r="O107" i="6"/>
  <c r="J107" i="6" s="1"/>
  <c r="G108" i="6"/>
  <c r="U108" i="6" s="1"/>
  <c r="AB108" i="6" s="1"/>
  <c r="C108" i="6"/>
  <c r="R108" i="6" s="1"/>
  <c r="X108" i="6" s="1"/>
  <c r="Q307" i="6"/>
  <c r="S307" i="6" s="1"/>
  <c r="B308" i="6"/>
  <c r="B308" i="5"/>
  <c r="Q307" i="5"/>
  <c r="U114" i="5" l="1"/>
  <c r="N114" i="5"/>
  <c r="S114" i="5"/>
  <c r="F114" i="5"/>
  <c r="AA108" i="6"/>
  <c r="D108" i="6"/>
  <c r="T108" i="6" s="1"/>
  <c r="AD108" i="6" s="1"/>
  <c r="H108" i="6"/>
  <c r="V108" i="6" s="1"/>
  <c r="AE108" i="6" s="1"/>
  <c r="B309" i="6"/>
  <c r="Q308" i="6"/>
  <c r="S308" i="6" s="1"/>
  <c r="B309" i="5"/>
  <c r="Q308" i="5"/>
  <c r="O114" i="5" l="1"/>
  <c r="J114" i="5" s="1"/>
  <c r="M114" i="5"/>
  <c r="I114" i="5" s="1"/>
  <c r="F108" i="6"/>
  <c r="M108" i="6" s="1"/>
  <c r="E108" i="6"/>
  <c r="L108" i="6" s="1"/>
  <c r="Y108" i="6"/>
  <c r="Q309" i="6"/>
  <c r="S309" i="6" s="1"/>
  <c r="B310" i="6"/>
  <c r="Q309" i="5"/>
  <c r="B310" i="5"/>
  <c r="H115" i="5" l="1"/>
  <c r="D115" i="5"/>
  <c r="G115" i="5"/>
  <c r="C115" i="5"/>
  <c r="N108" i="6"/>
  <c r="O108" i="6"/>
  <c r="I108" i="6"/>
  <c r="Q310" i="6"/>
  <c r="S310" i="6" s="1"/>
  <c r="B311" i="6"/>
  <c r="Q310" i="5"/>
  <c r="B311" i="5"/>
  <c r="R115" i="5" l="1"/>
  <c r="E115" i="5"/>
  <c r="N115" i="5" s="1"/>
  <c r="F115" i="5"/>
  <c r="O115" i="5" s="1"/>
  <c r="L115" i="5"/>
  <c r="M115" i="5"/>
  <c r="I115" i="5" s="1"/>
  <c r="T115" i="5"/>
  <c r="S115" i="5"/>
  <c r="U115" i="5"/>
  <c r="C109" i="6"/>
  <c r="G109" i="6"/>
  <c r="U109" i="6" s="1"/>
  <c r="AB109" i="6" s="1"/>
  <c r="J108" i="6"/>
  <c r="Q311" i="6"/>
  <c r="S311" i="6" s="1"/>
  <c r="B312" i="6"/>
  <c r="B312" i="5"/>
  <c r="Q311" i="5"/>
  <c r="G116" i="5" l="1"/>
  <c r="C116" i="5"/>
  <c r="J115" i="5"/>
  <c r="D109" i="6"/>
  <c r="E109" i="6" s="1"/>
  <c r="L109" i="6" s="1"/>
  <c r="H109" i="6"/>
  <c r="V109" i="6" s="1"/>
  <c r="AE109" i="6" s="1"/>
  <c r="R109" i="6"/>
  <c r="B313" i="6"/>
  <c r="Q312" i="6"/>
  <c r="S312" i="6" s="1"/>
  <c r="B313" i="5"/>
  <c r="Q312" i="5"/>
  <c r="D116" i="5" l="1"/>
  <c r="H116" i="5"/>
  <c r="E116" i="5"/>
  <c r="N116" i="5" s="1"/>
  <c r="R116" i="5"/>
  <c r="F116" i="5"/>
  <c r="O116" i="5" s="1"/>
  <c r="L116" i="5"/>
  <c r="M116" i="5"/>
  <c r="I116" i="5" s="1"/>
  <c r="T116" i="5"/>
  <c r="F109" i="6"/>
  <c r="M109" i="6" s="1"/>
  <c r="I109" i="6" s="1"/>
  <c r="AA109" i="6"/>
  <c r="X109" i="6"/>
  <c r="T109" i="6"/>
  <c r="O109" i="6"/>
  <c r="N109" i="6"/>
  <c r="B314" i="6"/>
  <c r="Q313" i="6"/>
  <c r="S313" i="6" s="1"/>
  <c r="Q313" i="5"/>
  <c r="B314" i="5"/>
  <c r="C117" i="5" l="1"/>
  <c r="G117" i="5"/>
  <c r="J116" i="5"/>
  <c r="U116" i="5"/>
  <c r="H117" i="5"/>
  <c r="S116" i="5"/>
  <c r="D117" i="5"/>
  <c r="J109" i="6"/>
  <c r="D110" i="6" s="1"/>
  <c r="T110" i="6" s="1"/>
  <c r="AD110" i="6" s="1"/>
  <c r="C110" i="6"/>
  <c r="G110" i="6"/>
  <c r="U110" i="6" s="1"/>
  <c r="AB110" i="6" s="1"/>
  <c r="Y109" i="6"/>
  <c r="AD109" i="6"/>
  <c r="Q314" i="6"/>
  <c r="S314" i="6" s="1"/>
  <c r="B315" i="6"/>
  <c r="Q314" i="5"/>
  <c r="B315" i="5"/>
  <c r="U117" i="5" l="1"/>
  <c r="S117" i="5"/>
  <c r="T117" i="5"/>
  <c r="E117" i="5"/>
  <c r="N117" i="5" s="1"/>
  <c r="J117" i="5" s="1"/>
  <c r="D118" i="5" s="1"/>
  <c r="F117" i="5"/>
  <c r="O117" i="5" s="1"/>
  <c r="R117" i="5"/>
  <c r="H110" i="6"/>
  <c r="V110" i="6" s="1"/>
  <c r="AE110" i="6" s="1"/>
  <c r="Y110" i="6"/>
  <c r="R110" i="6"/>
  <c r="E110" i="6"/>
  <c r="L110" i="6" s="1"/>
  <c r="F110" i="6"/>
  <c r="Q315" i="6"/>
  <c r="S315" i="6" s="1"/>
  <c r="B316" i="6"/>
  <c r="B316" i="5"/>
  <c r="Q315" i="5"/>
  <c r="S118" i="5" l="1"/>
  <c r="M117" i="5"/>
  <c r="L117" i="5"/>
  <c r="I117" i="5" s="1"/>
  <c r="H118" i="5"/>
  <c r="X110" i="6"/>
  <c r="AA110" i="6"/>
  <c r="M110" i="6"/>
  <c r="I110" i="6" s="1"/>
  <c r="O110" i="6"/>
  <c r="N110" i="6"/>
  <c r="B317" i="6"/>
  <c r="Q316" i="6"/>
  <c r="S316" i="6" s="1"/>
  <c r="B317" i="5"/>
  <c r="Q316" i="5"/>
  <c r="G118" i="5" l="1"/>
  <c r="C118" i="5"/>
  <c r="U118" i="5"/>
  <c r="J110" i="6"/>
  <c r="D111" i="6" s="1"/>
  <c r="T111" i="6" s="1"/>
  <c r="C111" i="6"/>
  <c r="R111" i="6" s="1"/>
  <c r="AA111" i="6" s="1"/>
  <c r="G111" i="6"/>
  <c r="U111" i="6" s="1"/>
  <c r="AB111" i="6" s="1"/>
  <c r="B318" i="6"/>
  <c r="Q317" i="6"/>
  <c r="S317" i="6" s="1"/>
  <c r="Q317" i="5"/>
  <c r="B318" i="5"/>
  <c r="X111" i="6" l="1"/>
  <c r="E111" i="6"/>
  <c r="L111" i="6" s="1"/>
  <c r="F118" i="5"/>
  <c r="O118" i="5" s="1"/>
  <c r="R118" i="5"/>
  <c r="E118" i="5"/>
  <c r="N118" i="5" s="1"/>
  <c r="J118" i="5" s="1"/>
  <c r="L118" i="5"/>
  <c r="I118" i="5" s="1"/>
  <c r="M118" i="5"/>
  <c r="T118" i="5"/>
  <c r="H111" i="6"/>
  <c r="V111" i="6" s="1"/>
  <c r="AE111" i="6" s="1"/>
  <c r="F111" i="6"/>
  <c r="M111" i="6" s="1"/>
  <c r="I111" i="6" s="1"/>
  <c r="N111" i="6"/>
  <c r="O111" i="6"/>
  <c r="AD111" i="6"/>
  <c r="Y111" i="6"/>
  <c r="Q318" i="6"/>
  <c r="S318" i="6" s="1"/>
  <c r="B319" i="6"/>
  <c r="Q318" i="5"/>
  <c r="B319" i="5"/>
  <c r="C119" i="5" l="1"/>
  <c r="G119" i="5"/>
  <c r="D119" i="5"/>
  <c r="H119" i="5"/>
  <c r="C112" i="6"/>
  <c r="G112" i="6"/>
  <c r="J111" i="6"/>
  <c r="Q319" i="6"/>
  <c r="S319" i="6" s="1"/>
  <c r="B320" i="6"/>
  <c r="B320" i="5"/>
  <c r="Q319" i="5"/>
  <c r="U119" i="5" l="1"/>
  <c r="T119" i="5"/>
  <c r="S119" i="5"/>
  <c r="N119" i="5"/>
  <c r="O119" i="5"/>
  <c r="R119" i="5"/>
  <c r="F119" i="5"/>
  <c r="M119" i="5" s="1"/>
  <c r="E119" i="5"/>
  <c r="L119" i="5" s="1"/>
  <c r="I119" i="5" s="1"/>
  <c r="C120" i="5" s="1"/>
  <c r="R112" i="6"/>
  <c r="H112" i="6"/>
  <c r="D112" i="6"/>
  <c r="F112" i="6" s="1"/>
  <c r="M112" i="6" s="1"/>
  <c r="U112" i="6"/>
  <c r="AB112" i="6" s="1"/>
  <c r="B321" i="6"/>
  <c r="Q320" i="6"/>
  <c r="S320" i="6" s="1"/>
  <c r="B321" i="5"/>
  <c r="Q320" i="5"/>
  <c r="J119" i="5" l="1"/>
  <c r="R120" i="5"/>
  <c r="G120" i="5"/>
  <c r="T120" i="5" s="1"/>
  <c r="V112" i="6"/>
  <c r="AE112" i="6" s="1"/>
  <c r="X112" i="6"/>
  <c r="AA112" i="6"/>
  <c r="T112" i="6"/>
  <c r="O112" i="6"/>
  <c r="E112" i="6"/>
  <c r="L112" i="6" s="1"/>
  <c r="I112" i="6" s="1"/>
  <c r="B322" i="6"/>
  <c r="Q321" i="6"/>
  <c r="S321" i="6" s="1"/>
  <c r="Q321" i="5"/>
  <c r="B322" i="5"/>
  <c r="H120" i="5" l="1"/>
  <c r="D120" i="5"/>
  <c r="N112" i="6"/>
  <c r="J112" i="6" s="1"/>
  <c r="D113" i="6" s="1"/>
  <c r="T113" i="6" s="1"/>
  <c r="AD112" i="6"/>
  <c r="Y112" i="6"/>
  <c r="C113" i="6"/>
  <c r="G113" i="6"/>
  <c r="U113" i="6" s="1"/>
  <c r="AB113" i="6" s="1"/>
  <c r="Q322" i="6"/>
  <c r="S322" i="6" s="1"/>
  <c r="B323" i="6"/>
  <c r="Q322" i="5"/>
  <c r="B323" i="5"/>
  <c r="S120" i="5" l="1"/>
  <c r="F120" i="5"/>
  <c r="M120" i="5" s="1"/>
  <c r="E120" i="5"/>
  <c r="L120" i="5" s="1"/>
  <c r="I120" i="5" s="1"/>
  <c r="U120" i="5"/>
  <c r="H113" i="6"/>
  <c r="V113" i="6" s="1"/>
  <c r="AE113" i="6" s="1"/>
  <c r="R113" i="6"/>
  <c r="E113" i="6"/>
  <c r="F113" i="6"/>
  <c r="O113" i="6" s="1"/>
  <c r="AD113" i="6"/>
  <c r="Y113" i="6"/>
  <c r="Q323" i="6"/>
  <c r="S323" i="6" s="1"/>
  <c r="B324" i="6"/>
  <c r="B324" i="5"/>
  <c r="Q323" i="5"/>
  <c r="G121" i="5" l="1"/>
  <c r="C121" i="5"/>
  <c r="N120" i="5"/>
  <c r="O120" i="5"/>
  <c r="L113" i="6"/>
  <c r="N113" i="6"/>
  <c r="J113" i="6" s="1"/>
  <c r="X113" i="6"/>
  <c r="AA113" i="6"/>
  <c r="M113" i="6"/>
  <c r="B325" i="6"/>
  <c r="Q324" i="6"/>
  <c r="S324" i="6" s="1"/>
  <c r="B325" i="5"/>
  <c r="Q324" i="5"/>
  <c r="J120" i="5" l="1"/>
  <c r="R121" i="5"/>
  <c r="I113" i="6"/>
  <c r="C114" i="6" s="1"/>
  <c r="T121" i="5"/>
  <c r="H114" i="6"/>
  <c r="V114" i="6" s="1"/>
  <c r="AE114" i="6" s="1"/>
  <c r="D114" i="6"/>
  <c r="B326" i="6"/>
  <c r="Q325" i="6"/>
  <c r="S325" i="6" s="1"/>
  <c r="Q325" i="5"/>
  <c r="B326" i="5"/>
  <c r="G114" i="6" l="1"/>
  <c r="U114" i="6" s="1"/>
  <c r="AB114" i="6" s="1"/>
  <c r="H121" i="5"/>
  <c r="D121" i="5"/>
  <c r="F114" i="6"/>
  <c r="O114" i="6" s="1"/>
  <c r="R114" i="6"/>
  <c r="E114" i="6"/>
  <c r="N114" i="6" s="1"/>
  <c r="T114" i="6"/>
  <c r="Q326" i="6"/>
  <c r="S326" i="6" s="1"/>
  <c r="B327" i="6"/>
  <c r="B327" i="5"/>
  <c r="Q326" i="5"/>
  <c r="S121" i="5" l="1"/>
  <c r="E121" i="5"/>
  <c r="L121" i="5" s="1"/>
  <c r="F121" i="5"/>
  <c r="M121" i="5" s="1"/>
  <c r="U121" i="5"/>
  <c r="L114" i="6"/>
  <c r="J114" i="6"/>
  <c r="H115" i="6" s="1"/>
  <c r="V115" i="6" s="1"/>
  <c r="AE115" i="6" s="1"/>
  <c r="M114" i="6"/>
  <c r="AD114" i="6"/>
  <c r="Y114" i="6"/>
  <c r="X114" i="6"/>
  <c r="AA114" i="6"/>
  <c r="Q327" i="6"/>
  <c r="S327" i="6" s="1"/>
  <c r="B328" i="6"/>
  <c r="B328" i="5"/>
  <c r="Q327" i="5"/>
  <c r="I121" i="5" l="1"/>
  <c r="O121" i="5"/>
  <c r="N121" i="5"/>
  <c r="J121" i="5" s="1"/>
  <c r="I114" i="6"/>
  <c r="G115" i="6" s="1"/>
  <c r="U115" i="6" s="1"/>
  <c r="AB115" i="6" s="1"/>
  <c r="D115" i="6"/>
  <c r="T115" i="6" s="1"/>
  <c r="AD115" i="6" s="1"/>
  <c r="B329" i="6"/>
  <c r="Q328" i="6"/>
  <c r="S328" i="6" s="1"/>
  <c r="Q328" i="5"/>
  <c r="B329" i="5"/>
  <c r="H122" i="5" l="1"/>
  <c r="D122" i="5"/>
  <c r="C122" i="5"/>
  <c r="G122" i="5"/>
  <c r="C115" i="6"/>
  <c r="R115" i="6" s="1"/>
  <c r="Y115" i="6"/>
  <c r="B330" i="6"/>
  <c r="Q329" i="6"/>
  <c r="S329" i="6" s="1"/>
  <c r="Q329" i="5"/>
  <c r="B330" i="5"/>
  <c r="E122" i="5" l="1"/>
  <c r="F122" i="5"/>
  <c r="O122" i="5" s="1"/>
  <c r="L122" i="5"/>
  <c r="R122" i="5"/>
  <c r="M122" i="5"/>
  <c r="I122" i="5" s="1"/>
  <c r="C123" i="5" s="1"/>
  <c r="N122" i="5"/>
  <c r="J122" i="5" s="1"/>
  <c r="S122" i="5"/>
  <c r="T122" i="5"/>
  <c r="U122" i="5"/>
  <c r="E115" i="6"/>
  <c r="N115" i="6" s="1"/>
  <c r="F115" i="6"/>
  <c r="O115" i="6" s="1"/>
  <c r="X115" i="6"/>
  <c r="AA115" i="6"/>
  <c r="Q330" i="6"/>
  <c r="S330" i="6" s="1"/>
  <c r="B331" i="6"/>
  <c r="B331" i="5"/>
  <c r="Q330" i="5"/>
  <c r="D123" i="5" l="1"/>
  <c r="H123" i="5"/>
  <c r="R123" i="5"/>
  <c r="F123" i="5"/>
  <c r="M123" i="5" s="1"/>
  <c r="E123" i="5"/>
  <c r="N123" i="5" s="1"/>
  <c r="L123" i="5"/>
  <c r="I123" i="5" s="1"/>
  <c r="G123" i="5"/>
  <c r="L115" i="6"/>
  <c r="J115" i="6"/>
  <c r="D116" i="6" s="1"/>
  <c r="M115" i="6"/>
  <c r="Q331" i="6"/>
  <c r="S331" i="6" s="1"/>
  <c r="B332" i="6"/>
  <c r="B332" i="5"/>
  <c r="Q331" i="5"/>
  <c r="T123" i="5" l="1"/>
  <c r="G124" i="5"/>
  <c r="C124" i="5"/>
  <c r="U123" i="5"/>
  <c r="S123" i="5"/>
  <c r="O123" i="5"/>
  <c r="J123" i="5" s="1"/>
  <c r="I115" i="6"/>
  <c r="G116" i="6" s="1"/>
  <c r="U116" i="6" s="1"/>
  <c r="AB116" i="6" s="1"/>
  <c r="H116" i="6"/>
  <c r="V116" i="6" s="1"/>
  <c r="AE116" i="6" s="1"/>
  <c r="T116" i="6"/>
  <c r="B333" i="6"/>
  <c r="Q332" i="6"/>
  <c r="S332" i="6" s="1"/>
  <c r="B333" i="5"/>
  <c r="Q332" i="5"/>
  <c r="D124" i="5" l="1"/>
  <c r="H124" i="5"/>
  <c r="E124" i="5"/>
  <c r="N124" i="5" s="1"/>
  <c r="F124" i="5"/>
  <c r="O124" i="5" s="1"/>
  <c r="R124" i="5"/>
  <c r="L124" i="5"/>
  <c r="M124" i="5"/>
  <c r="I124" i="5" s="1"/>
  <c r="G125" i="5" s="1"/>
  <c r="T124" i="5"/>
  <c r="C116" i="6"/>
  <c r="E116" i="6" s="1"/>
  <c r="N116" i="6" s="1"/>
  <c r="AD116" i="6"/>
  <c r="Y116" i="6"/>
  <c r="B334" i="6"/>
  <c r="Q333" i="6"/>
  <c r="S333" i="6" s="1"/>
  <c r="Q333" i="5"/>
  <c r="B334" i="5"/>
  <c r="T125" i="5" l="1"/>
  <c r="J124" i="5"/>
  <c r="C125" i="5"/>
  <c r="U124" i="5"/>
  <c r="H125" i="5"/>
  <c r="S124" i="5"/>
  <c r="D125" i="5"/>
  <c r="L116" i="6"/>
  <c r="F116" i="6"/>
  <c r="O116" i="6" s="1"/>
  <c r="J116" i="6" s="1"/>
  <c r="D117" i="6" s="1"/>
  <c r="T117" i="6" s="1"/>
  <c r="AD117" i="6" s="1"/>
  <c r="R116" i="6"/>
  <c r="Q334" i="6"/>
  <c r="S334" i="6" s="1"/>
  <c r="B335" i="6"/>
  <c r="B335" i="5"/>
  <c r="Q334" i="5"/>
  <c r="U125" i="5" l="1"/>
  <c r="F125" i="5"/>
  <c r="O125" i="5" s="1"/>
  <c r="M125" i="5"/>
  <c r="R125" i="5"/>
  <c r="E125" i="5"/>
  <c r="N125" i="5" s="1"/>
  <c r="J125" i="5" s="1"/>
  <c r="H126" i="5" s="1"/>
  <c r="S125" i="5"/>
  <c r="M116" i="6"/>
  <c r="Y117" i="6"/>
  <c r="H117" i="6"/>
  <c r="V117" i="6" s="1"/>
  <c r="AE117" i="6" s="1"/>
  <c r="I116" i="6"/>
  <c r="G117" i="6" s="1"/>
  <c r="U117" i="6" s="1"/>
  <c r="AB117" i="6" s="1"/>
  <c r="AA116" i="6"/>
  <c r="X116" i="6"/>
  <c r="Q335" i="6"/>
  <c r="S335" i="6" s="1"/>
  <c r="B336" i="6"/>
  <c r="B336" i="5"/>
  <c r="Q335" i="5"/>
  <c r="U126" i="5" l="1"/>
  <c r="L125" i="5"/>
  <c r="I125" i="5" s="1"/>
  <c r="D126" i="5"/>
  <c r="C117" i="6"/>
  <c r="R117" i="6" s="1"/>
  <c r="X117" i="6" s="1"/>
  <c r="B337" i="6"/>
  <c r="Q336" i="6"/>
  <c r="S336" i="6" s="1"/>
  <c r="Q336" i="5"/>
  <c r="B337" i="5"/>
  <c r="G126" i="5" l="1"/>
  <c r="C126" i="5"/>
  <c r="F117" i="6"/>
  <c r="O117" i="6" s="1"/>
  <c r="S126" i="5"/>
  <c r="E117" i="6"/>
  <c r="L117" i="6" s="1"/>
  <c r="AA117" i="6"/>
  <c r="M117" i="6"/>
  <c r="I117" i="6" s="1"/>
  <c r="G118" i="6" s="1"/>
  <c r="U118" i="6" s="1"/>
  <c r="AB118" i="6" s="1"/>
  <c r="B338" i="6"/>
  <c r="Q337" i="6"/>
  <c r="S337" i="6" s="1"/>
  <c r="Q337" i="5"/>
  <c r="B338" i="5"/>
  <c r="R126" i="5" l="1"/>
  <c r="F126" i="5"/>
  <c r="O126" i="5" s="1"/>
  <c r="E126" i="5"/>
  <c r="N126" i="5" s="1"/>
  <c r="J126" i="5" s="1"/>
  <c r="M126" i="5"/>
  <c r="L126" i="5"/>
  <c r="I126" i="5" s="1"/>
  <c r="C127" i="5" s="1"/>
  <c r="T126" i="5"/>
  <c r="G127" i="5"/>
  <c r="N117" i="6"/>
  <c r="J117" i="6" s="1"/>
  <c r="H118" i="6" s="1"/>
  <c r="V118" i="6" s="1"/>
  <c r="AE118" i="6" s="1"/>
  <c r="C118" i="6"/>
  <c r="R118" i="6" s="1"/>
  <c r="AA118" i="6" s="1"/>
  <c r="Q338" i="6"/>
  <c r="S338" i="6" s="1"/>
  <c r="B339" i="6"/>
  <c r="B339" i="5"/>
  <c r="Q338" i="5"/>
  <c r="R127" i="5" l="1"/>
  <c r="T127" i="5"/>
  <c r="H127" i="5"/>
  <c r="D127" i="5"/>
  <c r="D118" i="6"/>
  <c r="T118" i="6" s="1"/>
  <c r="AD118" i="6" s="1"/>
  <c r="X118" i="6"/>
  <c r="E118" i="6"/>
  <c r="L118" i="6" s="1"/>
  <c r="Y118" i="6"/>
  <c r="Q339" i="6"/>
  <c r="S339" i="6" s="1"/>
  <c r="B340" i="6"/>
  <c r="B340" i="5"/>
  <c r="Q339" i="5"/>
  <c r="S127" i="5" l="1"/>
  <c r="F118" i="6"/>
  <c r="M118" i="6" s="1"/>
  <c r="U127" i="5"/>
  <c r="F127" i="5"/>
  <c r="E127" i="5"/>
  <c r="I118" i="6"/>
  <c r="G119" i="6" s="1"/>
  <c r="U119" i="6" s="1"/>
  <c r="AB119" i="6" s="1"/>
  <c r="N118" i="6"/>
  <c r="B341" i="6"/>
  <c r="Q340" i="6"/>
  <c r="S340" i="6" s="1"/>
  <c r="B341" i="5"/>
  <c r="Q340" i="5"/>
  <c r="O127" i="5" l="1"/>
  <c r="M127" i="5"/>
  <c r="N127" i="5"/>
  <c r="J127" i="5" s="1"/>
  <c r="L127" i="5"/>
  <c r="I127" i="5" s="1"/>
  <c r="O118" i="6"/>
  <c r="C119" i="6"/>
  <c r="R119" i="6" s="1"/>
  <c r="X119" i="6" s="1"/>
  <c r="J118" i="6"/>
  <c r="D119" i="6" s="1"/>
  <c r="B342" i="6"/>
  <c r="Q341" i="6"/>
  <c r="S341" i="6" s="1"/>
  <c r="Q341" i="5"/>
  <c r="B342" i="5"/>
  <c r="G128" i="5" l="1"/>
  <c r="C128" i="5"/>
  <c r="D128" i="5"/>
  <c r="H128" i="5"/>
  <c r="AA119" i="6"/>
  <c r="T119" i="6"/>
  <c r="AD119" i="6" s="1"/>
  <c r="E119" i="6"/>
  <c r="L119" i="6" s="1"/>
  <c r="F119" i="6"/>
  <c r="M119" i="6" s="1"/>
  <c r="H119" i="6"/>
  <c r="V119" i="6" s="1"/>
  <c r="AE119" i="6" s="1"/>
  <c r="Q342" i="6"/>
  <c r="S342" i="6" s="1"/>
  <c r="B343" i="6"/>
  <c r="B343" i="5"/>
  <c r="Q342" i="5"/>
  <c r="S128" i="5" l="1"/>
  <c r="U128" i="5"/>
  <c r="Y119" i="6"/>
  <c r="F128" i="5"/>
  <c r="O128" i="5" s="1"/>
  <c r="R128" i="5"/>
  <c r="M128" i="5"/>
  <c r="E128" i="5"/>
  <c r="N128" i="5" s="1"/>
  <c r="J128" i="5" s="1"/>
  <c r="T128" i="5"/>
  <c r="I119" i="6"/>
  <c r="G120" i="6" s="1"/>
  <c r="U120" i="6" s="1"/>
  <c r="AB120" i="6" s="1"/>
  <c r="N119" i="6"/>
  <c r="O119" i="6"/>
  <c r="Q343" i="6"/>
  <c r="S343" i="6" s="1"/>
  <c r="B344" i="6"/>
  <c r="B344" i="5"/>
  <c r="Q343" i="5"/>
  <c r="H129" i="5" l="1"/>
  <c r="D129" i="5"/>
  <c r="L128" i="5"/>
  <c r="I128" i="5" s="1"/>
  <c r="J119" i="6"/>
  <c r="H120" i="6" s="1"/>
  <c r="V120" i="6" s="1"/>
  <c r="AE120" i="6" s="1"/>
  <c r="C120" i="6"/>
  <c r="R120" i="6" s="1"/>
  <c r="X120" i="6" s="1"/>
  <c r="B345" i="6"/>
  <c r="Q344" i="6"/>
  <c r="S344" i="6" s="1"/>
  <c r="Q344" i="5"/>
  <c r="B345" i="5"/>
  <c r="G129" i="5" l="1"/>
  <c r="C129" i="5"/>
  <c r="F129" i="5"/>
  <c r="M129" i="5" s="1"/>
  <c r="O129" i="5"/>
  <c r="S129" i="5"/>
  <c r="U129" i="5"/>
  <c r="AA120" i="6"/>
  <c r="D120" i="6"/>
  <c r="T120" i="6" s="1"/>
  <c r="Y120" i="6" s="1"/>
  <c r="AD120" i="6"/>
  <c r="B346" i="6"/>
  <c r="Q345" i="6"/>
  <c r="S345" i="6" s="1"/>
  <c r="Q345" i="5"/>
  <c r="B346" i="5"/>
  <c r="E129" i="5" l="1"/>
  <c r="R129" i="5"/>
  <c r="T129" i="5"/>
  <c r="F120" i="6"/>
  <c r="M120" i="6" s="1"/>
  <c r="E120" i="6"/>
  <c r="L120" i="6" s="1"/>
  <c r="Q346" i="6"/>
  <c r="S346" i="6" s="1"/>
  <c r="B347" i="6"/>
  <c r="B347" i="5"/>
  <c r="Q346" i="5"/>
  <c r="L129" i="5" l="1"/>
  <c r="I129" i="5" s="1"/>
  <c r="N129" i="5"/>
  <c r="J129" i="5" s="1"/>
  <c r="I120" i="6"/>
  <c r="C121" i="6" s="1"/>
  <c r="N120" i="6"/>
  <c r="G121" i="6"/>
  <c r="U121" i="6" s="1"/>
  <c r="AB121" i="6" s="1"/>
  <c r="O120" i="6"/>
  <c r="R121" i="6"/>
  <c r="Q347" i="6"/>
  <c r="S347" i="6" s="1"/>
  <c r="B348" i="6"/>
  <c r="B348" i="5"/>
  <c r="Q347" i="5"/>
  <c r="H130" i="5" l="1"/>
  <c r="D130" i="5"/>
  <c r="C130" i="5"/>
  <c r="G130" i="5"/>
  <c r="J120" i="6"/>
  <c r="H121" i="6" s="1"/>
  <c r="V121" i="6" s="1"/>
  <c r="AE121" i="6" s="1"/>
  <c r="X121" i="6"/>
  <c r="AA121" i="6"/>
  <c r="B349" i="6"/>
  <c r="Q348" i="6"/>
  <c r="S348" i="6" s="1"/>
  <c r="B349" i="5"/>
  <c r="Q348" i="5"/>
  <c r="R130" i="5" l="1"/>
  <c r="E130" i="5"/>
  <c r="L130" i="5" s="1"/>
  <c r="F130" i="5"/>
  <c r="O130" i="5" s="1"/>
  <c r="T130" i="5"/>
  <c r="S130" i="5"/>
  <c r="U130" i="5"/>
  <c r="D121" i="6"/>
  <c r="F121" i="6" s="1"/>
  <c r="M121" i="6" s="1"/>
  <c r="T121" i="6"/>
  <c r="AD121" i="6" s="1"/>
  <c r="B350" i="6"/>
  <c r="Q349" i="6"/>
  <c r="S349" i="6" s="1"/>
  <c r="Q349" i="5"/>
  <c r="B350" i="5"/>
  <c r="M130" i="5" l="1"/>
  <c r="I130" i="5"/>
  <c r="O121" i="6"/>
  <c r="E121" i="6"/>
  <c r="L121" i="6" s="1"/>
  <c r="I121" i="6" s="1"/>
  <c r="G122" i="6" s="1"/>
  <c r="U122" i="6" s="1"/>
  <c r="AB122" i="6" s="1"/>
  <c r="N130" i="5"/>
  <c r="J130" i="5" s="1"/>
  <c r="N121" i="6"/>
  <c r="Y121" i="6"/>
  <c r="J121" i="6"/>
  <c r="H122" i="6" s="1"/>
  <c r="V122" i="6" s="1"/>
  <c r="AE122" i="6" s="1"/>
  <c r="Q350" i="6"/>
  <c r="S350" i="6" s="1"/>
  <c r="B351" i="6"/>
  <c r="B351" i="5"/>
  <c r="Q350" i="5"/>
  <c r="D131" i="5" l="1"/>
  <c r="H131" i="5"/>
  <c r="C131" i="5"/>
  <c r="G131" i="5"/>
  <c r="C122" i="6"/>
  <c r="R122" i="6" s="1"/>
  <c r="AA122" i="6" s="1"/>
  <c r="D122" i="6"/>
  <c r="E122" i="6" s="1"/>
  <c r="L122" i="6" s="1"/>
  <c r="Q351" i="6"/>
  <c r="S351" i="6" s="1"/>
  <c r="B352" i="6"/>
  <c r="B352" i="5"/>
  <c r="Q351" i="5"/>
  <c r="R131" i="5" l="1"/>
  <c r="E131" i="5"/>
  <c r="L131" i="5" s="1"/>
  <c r="F131" i="5"/>
  <c r="M131" i="5" s="1"/>
  <c r="X122" i="6"/>
  <c r="T131" i="5"/>
  <c r="U131" i="5"/>
  <c r="H132" i="5"/>
  <c r="S131" i="5"/>
  <c r="O131" i="5"/>
  <c r="N131" i="5"/>
  <c r="J131" i="5" s="1"/>
  <c r="D132" i="5" s="1"/>
  <c r="F122" i="6"/>
  <c r="M122" i="6" s="1"/>
  <c r="I122" i="6" s="1"/>
  <c r="C123" i="6" s="1"/>
  <c r="R123" i="6" s="1"/>
  <c r="X123" i="6" s="1"/>
  <c r="N122" i="6"/>
  <c r="T122" i="6"/>
  <c r="B353" i="6"/>
  <c r="Q352" i="6"/>
  <c r="S352" i="6" s="1"/>
  <c r="Q352" i="5"/>
  <c r="B353" i="5"/>
  <c r="S132" i="5" l="1"/>
  <c r="U132" i="5"/>
  <c r="I131" i="5"/>
  <c r="G123" i="6"/>
  <c r="U123" i="6" s="1"/>
  <c r="AB123" i="6" s="1"/>
  <c r="O122" i="6"/>
  <c r="J122" i="6" s="1"/>
  <c r="D123" i="6" s="1"/>
  <c r="T123" i="6" s="1"/>
  <c r="Y123" i="6" s="1"/>
  <c r="AA123" i="6"/>
  <c r="Y122" i="6"/>
  <c r="AD122" i="6"/>
  <c r="B354" i="6"/>
  <c r="Q353" i="6"/>
  <c r="S353" i="6" s="1"/>
  <c r="Q353" i="5"/>
  <c r="B354" i="5"/>
  <c r="C132" i="5" l="1"/>
  <c r="G132" i="5"/>
  <c r="AD123" i="6"/>
  <c r="E123" i="6"/>
  <c r="N123" i="6" s="1"/>
  <c r="F123" i="6"/>
  <c r="M123" i="6" s="1"/>
  <c r="H123" i="6"/>
  <c r="V123" i="6" s="1"/>
  <c r="AE123" i="6" s="1"/>
  <c r="Q354" i="6"/>
  <c r="S354" i="6" s="1"/>
  <c r="B355" i="6"/>
  <c r="Q354" i="5"/>
  <c r="B355" i="5"/>
  <c r="T132" i="5" l="1"/>
  <c r="F132" i="5"/>
  <c r="O132" i="5" s="1"/>
  <c r="E132" i="5"/>
  <c r="N132" i="5" s="1"/>
  <c r="J132" i="5" s="1"/>
  <c r="R132" i="5"/>
  <c r="L132" i="5"/>
  <c r="M132" i="5"/>
  <c r="I132" i="5" s="1"/>
  <c r="G133" i="5" s="1"/>
  <c r="L123" i="6"/>
  <c r="O123" i="6"/>
  <c r="J123" i="6" s="1"/>
  <c r="D124" i="6" s="1"/>
  <c r="T124" i="6" s="1"/>
  <c r="AD124" i="6" s="1"/>
  <c r="I123" i="6"/>
  <c r="G124" i="6" s="1"/>
  <c r="U124" i="6" s="1"/>
  <c r="AB124" i="6" s="1"/>
  <c r="Q355" i="6"/>
  <c r="S355" i="6" s="1"/>
  <c r="B356" i="6"/>
  <c r="B356" i="5"/>
  <c r="Q355" i="5"/>
  <c r="T133" i="5" l="1"/>
  <c r="C133" i="5"/>
  <c r="D133" i="5"/>
  <c r="H133" i="5"/>
  <c r="C124" i="6"/>
  <c r="R124" i="6" s="1"/>
  <c r="AA124" i="6" s="1"/>
  <c r="Y124" i="6"/>
  <c r="H124" i="6"/>
  <c r="V124" i="6" s="1"/>
  <c r="AE124" i="6" s="1"/>
  <c r="B357" i="6"/>
  <c r="Q356" i="6"/>
  <c r="S356" i="6" s="1"/>
  <c r="B357" i="5"/>
  <c r="Q356" i="5"/>
  <c r="F133" i="5" l="1"/>
  <c r="O133" i="5" s="1"/>
  <c r="E133" i="5"/>
  <c r="N133" i="5" s="1"/>
  <c r="J133" i="5" s="1"/>
  <c r="R133" i="5"/>
  <c r="M133" i="5"/>
  <c r="L133" i="5"/>
  <c r="I133" i="5" s="1"/>
  <c r="S133" i="5"/>
  <c r="U133" i="5"/>
  <c r="X124" i="6"/>
  <c r="F124" i="6"/>
  <c r="O124" i="6" s="1"/>
  <c r="E124" i="6"/>
  <c r="L124" i="6" s="1"/>
  <c r="B358" i="6"/>
  <c r="Q357" i="6"/>
  <c r="S357" i="6" s="1"/>
  <c r="Q357" i="5"/>
  <c r="B358" i="5"/>
  <c r="G134" i="5" l="1"/>
  <c r="C134" i="5"/>
  <c r="D134" i="5"/>
  <c r="H134" i="5"/>
  <c r="N124" i="6"/>
  <c r="M124" i="6"/>
  <c r="I124" i="6" s="1"/>
  <c r="J124" i="6"/>
  <c r="H125" i="6" s="1"/>
  <c r="V125" i="6" s="1"/>
  <c r="AE125" i="6" s="1"/>
  <c r="Q358" i="6"/>
  <c r="S358" i="6" s="1"/>
  <c r="B359" i="6"/>
  <c r="B359" i="5"/>
  <c r="Q358" i="5"/>
  <c r="S134" i="5" l="1"/>
  <c r="U134" i="5"/>
  <c r="E134" i="5"/>
  <c r="N134" i="5" s="1"/>
  <c r="J134" i="5" s="1"/>
  <c r="F134" i="5"/>
  <c r="O134" i="5" s="1"/>
  <c r="R134" i="5"/>
  <c r="T134" i="5"/>
  <c r="G125" i="6"/>
  <c r="U125" i="6" s="1"/>
  <c r="AB125" i="6" s="1"/>
  <c r="C125" i="6"/>
  <c r="R125" i="6" s="1"/>
  <c r="X125" i="6" s="1"/>
  <c r="D125" i="6"/>
  <c r="Q359" i="6"/>
  <c r="S359" i="6" s="1"/>
  <c r="B360" i="6"/>
  <c r="B360" i="5"/>
  <c r="Q359" i="5"/>
  <c r="D135" i="5" l="1"/>
  <c r="H135" i="5"/>
  <c r="M134" i="5"/>
  <c r="L134" i="5"/>
  <c r="I134" i="5" s="1"/>
  <c r="AA125" i="6"/>
  <c r="T125" i="6"/>
  <c r="E125" i="6"/>
  <c r="L125" i="6" s="1"/>
  <c r="F125" i="6"/>
  <c r="O125" i="6" s="1"/>
  <c r="B361" i="6"/>
  <c r="Q360" i="6"/>
  <c r="S360" i="6" s="1"/>
  <c r="Q360" i="5"/>
  <c r="B361" i="5"/>
  <c r="C135" i="5" l="1"/>
  <c r="G135" i="5"/>
  <c r="U135" i="5"/>
  <c r="S135" i="5"/>
  <c r="N125" i="6"/>
  <c r="J125" i="6" s="1"/>
  <c r="D126" i="6" s="1"/>
  <c r="T126" i="6" s="1"/>
  <c r="M125" i="6"/>
  <c r="I125" i="6" s="1"/>
  <c r="C126" i="6" s="1"/>
  <c r="Y125" i="6"/>
  <c r="AD125" i="6"/>
  <c r="B362" i="6"/>
  <c r="Q361" i="6"/>
  <c r="S361" i="6" s="1"/>
  <c r="Q361" i="5"/>
  <c r="B362" i="5"/>
  <c r="T135" i="5" l="1"/>
  <c r="R135" i="5"/>
  <c r="F135" i="5"/>
  <c r="E135" i="5"/>
  <c r="N135" i="5" s="1"/>
  <c r="E126" i="6"/>
  <c r="N126" i="6" s="1"/>
  <c r="H126" i="6"/>
  <c r="V126" i="6" s="1"/>
  <c r="AE126" i="6" s="1"/>
  <c r="F126" i="6"/>
  <c r="M126" i="6" s="1"/>
  <c r="R126" i="6"/>
  <c r="X126" i="6" s="1"/>
  <c r="G126" i="6"/>
  <c r="U126" i="6" s="1"/>
  <c r="AB126" i="6" s="1"/>
  <c r="O126" i="6"/>
  <c r="J126" i="6" s="1"/>
  <c r="Y126" i="6"/>
  <c r="AD126" i="6"/>
  <c r="Q362" i="6"/>
  <c r="S362" i="6" s="1"/>
  <c r="B363" i="6"/>
  <c r="B363" i="5"/>
  <c r="Q362" i="5"/>
  <c r="M135" i="5" l="1"/>
  <c r="O135" i="5"/>
  <c r="J135" i="5" s="1"/>
  <c r="L135" i="5"/>
  <c r="I135" i="5" s="1"/>
  <c r="L126" i="6"/>
  <c r="AA126" i="6"/>
  <c r="I126" i="6"/>
  <c r="C127" i="6" s="1"/>
  <c r="R127" i="6" s="1"/>
  <c r="AA127" i="6" s="1"/>
  <c r="G127" i="6"/>
  <c r="U127" i="6" s="1"/>
  <c r="AB127" i="6" s="1"/>
  <c r="D127" i="6"/>
  <c r="H127" i="6"/>
  <c r="V127" i="6" s="1"/>
  <c r="AE127" i="6" s="1"/>
  <c r="Q363" i="6"/>
  <c r="S363" i="6" s="1"/>
  <c r="B364" i="6"/>
  <c r="B364" i="5"/>
  <c r="Q363" i="5"/>
  <c r="G136" i="5" l="1"/>
  <c r="C136" i="5"/>
  <c r="H136" i="5"/>
  <c r="U136" i="5" s="1"/>
  <c r="D136" i="5"/>
  <c r="X127" i="6"/>
  <c r="T127" i="6"/>
  <c r="F127" i="6"/>
  <c r="E127" i="6"/>
  <c r="L127" i="6" s="1"/>
  <c r="B365" i="6"/>
  <c r="Q364" i="6"/>
  <c r="S364" i="6" s="1"/>
  <c r="B365" i="5"/>
  <c r="Q364" i="5"/>
  <c r="S136" i="5" l="1"/>
  <c r="E136" i="5"/>
  <c r="L136" i="5" s="1"/>
  <c r="I136" i="5" s="1"/>
  <c r="F136" i="5"/>
  <c r="M136" i="5" s="1"/>
  <c r="R136" i="5"/>
  <c r="T136" i="5"/>
  <c r="O127" i="6"/>
  <c r="M127" i="6"/>
  <c r="I127" i="6" s="1"/>
  <c r="N127" i="6"/>
  <c r="Y127" i="6"/>
  <c r="AD127" i="6"/>
  <c r="B366" i="6"/>
  <c r="Q365" i="6"/>
  <c r="S365" i="6" s="1"/>
  <c r="Q365" i="5"/>
  <c r="B366" i="5"/>
  <c r="C137" i="5" l="1"/>
  <c r="G137" i="5"/>
  <c r="O136" i="5"/>
  <c r="N136" i="5"/>
  <c r="J136" i="5" s="1"/>
  <c r="J127" i="6"/>
  <c r="H128" i="6" s="1"/>
  <c r="G128" i="6"/>
  <c r="C128" i="6"/>
  <c r="B367" i="6"/>
  <c r="Q366" i="6"/>
  <c r="S366" i="6" s="1"/>
  <c r="B367" i="5"/>
  <c r="Q366" i="5"/>
  <c r="H137" i="5" l="1"/>
  <c r="D137" i="5"/>
  <c r="T137" i="5"/>
  <c r="E137" i="5"/>
  <c r="N137" i="5" s="1"/>
  <c r="F137" i="5"/>
  <c r="O137" i="5" s="1"/>
  <c r="R137" i="5"/>
  <c r="D128" i="6"/>
  <c r="T128" i="6" s="1"/>
  <c r="V128" i="6"/>
  <c r="AE128" i="6" s="1"/>
  <c r="R128" i="6"/>
  <c r="U128" i="6"/>
  <c r="AB128" i="6" s="1"/>
  <c r="Q367" i="6"/>
  <c r="S367" i="6" s="1"/>
  <c r="B368" i="6"/>
  <c r="Q367" i="5"/>
  <c r="B368" i="5"/>
  <c r="M137" i="5" l="1"/>
  <c r="S137" i="5"/>
  <c r="J137" i="5"/>
  <c r="D138" i="5" s="1"/>
  <c r="L137" i="5"/>
  <c r="I137" i="5" s="1"/>
  <c r="U137" i="5"/>
  <c r="H138" i="5"/>
  <c r="F128" i="6"/>
  <c r="O128" i="6" s="1"/>
  <c r="E128" i="6"/>
  <c r="L128" i="6" s="1"/>
  <c r="AA128" i="6"/>
  <c r="X128" i="6"/>
  <c r="AD128" i="6"/>
  <c r="Y128" i="6"/>
  <c r="Q368" i="6"/>
  <c r="S368" i="6" s="1"/>
  <c r="B369" i="6"/>
  <c r="Q368" i="5"/>
  <c r="B369" i="5"/>
  <c r="S138" i="5" l="1"/>
  <c r="C138" i="5"/>
  <c r="G138" i="5"/>
  <c r="U138" i="5"/>
  <c r="M128" i="6"/>
  <c r="I128" i="6" s="1"/>
  <c r="G129" i="6" s="1"/>
  <c r="U129" i="6" s="1"/>
  <c r="AB129" i="6" s="1"/>
  <c r="N128" i="6"/>
  <c r="J128" i="6" s="1"/>
  <c r="H129" i="6" s="1"/>
  <c r="Q369" i="6"/>
  <c r="S369" i="6" s="1"/>
  <c r="B370" i="6"/>
  <c r="B370" i="5"/>
  <c r="Q369" i="5"/>
  <c r="T138" i="5" l="1"/>
  <c r="F138" i="5"/>
  <c r="O138" i="5" s="1"/>
  <c r="R138" i="5"/>
  <c r="E138" i="5"/>
  <c r="N138" i="5" s="1"/>
  <c r="J138" i="5" s="1"/>
  <c r="D129" i="6"/>
  <c r="T129" i="6" s="1"/>
  <c r="C129" i="6"/>
  <c r="V129" i="6"/>
  <c r="AE129" i="6" s="1"/>
  <c r="B371" i="6"/>
  <c r="Q370" i="6"/>
  <c r="S370" i="6" s="1"/>
  <c r="B371" i="5"/>
  <c r="Q370" i="5"/>
  <c r="H139" i="5" l="1"/>
  <c r="D139" i="5"/>
  <c r="M138" i="5"/>
  <c r="L138" i="5"/>
  <c r="I138" i="5" s="1"/>
  <c r="E129" i="6"/>
  <c r="L129" i="6" s="1"/>
  <c r="F129" i="6"/>
  <c r="M129" i="6" s="1"/>
  <c r="R129" i="6"/>
  <c r="AA129" i="6" s="1"/>
  <c r="AD129" i="6"/>
  <c r="Y129" i="6"/>
  <c r="B372" i="6"/>
  <c r="Q371" i="6"/>
  <c r="S371" i="6" s="1"/>
  <c r="Q371" i="5"/>
  <c r="B372" i="5"/>
  <c r="S139" i="5" l="1"/>
  <c r="C139" i="5"/>
  <c r="G139" i="5"/>
  <c r="U139" i="5"/>
  <c r="I129" i="6"/>
  <c r="G130" i="6" s="1"/>
  <c r="U130" i="6" s="1"/>
  <c r="AB130" i="6" s="1"/>
  <c r="O129" i="6"/>
  <c r="N129" i="6"/>
  <c r="X129" i="6"/>
  <c r="Q372" i="6"/>
  <c r="S372" i="6" s="1"/>
  <c r="B373" i="6"/>
  <c r="Q372" i="5"/>
  <c r="B373" i="5"/>
  <c r="C130" i="6" l="1"/>
  <c r="R130" i="6" s="1"/>
  <c r="R139" i="5"/>
  <c r="E139" i="5"/>
  <c r="N139" i="5" s="1"/>
  <c r="F139" i="5"/>
  <c r="O139" i="5" s="1"/>
  <c r="M139" i="5"/>
  <c r="T139" i="5"/>
  <c r="J129" i="6"/>
  <c r="D130" i="6" s="1"/>
  <c r="F130" i="6" s="1"/>
  <c r="M130" i="6" s="1"/>
  <c r="X130" i="6"/>
  <c r="AA130" i="6"/>
  <c r="Q373" i="6"/>
  <c r="S373" i="6" s="1"/>
  <c r="B374" i="6"/>
  <c r="B374" i="5"/>
  <c r="Q373" i="5"/>
  <c r="L139" i="5" l="1"/>
  <c r="I139" i="5" s="1"/>
  <c r="J139" i="5"/>
  <c r="H130" i="6"/>
  <c r="V130" i="6" s="1"/>
  <c r="AE130" i="6" s="1"/>
  <c r="E130" i="6"/>
  <c r="L130" i="6" s="1"/>
  <c r="I130" i="6" s="1"/>
  <c r="G131" i="6" s="1"/>
  <c r="T130" i="6"/>
  <c r="Y130" i="6" s="1"/>
  <c r="O130" i="6"/>
  <c r="AD130" i="6"/>
  <c r="B375" i="6"/>
  <c r="Q374" i="6"/>
  <c r="S374" i="6" s="1"/>
  <c r="B375" i="5"/>
  <c r="Q374" i="5"/>
  <c r="G140" i="5" l="1"/>
  <c r="C140" i="5"/>
  <c r="H140" i="5"/>
  <c r="D140" i="5"/>
  <c r="N130" i="6"/>
  <c r="J130" i="6"/>
  <c r="D131" i="6" s="1"/>
  <c r="C131" i="6"/>
  <c r="R131" i="6" s="1"/>
  <c r="U131" i="6"/>
  <c r="AB131" i="6" s="1"/>
  <c r="B376" i="6"/>
  <c r="Q375" i="6"/>
  <c r="S375" i="6" s="1"/>
  <c r="Q375" i="5"/>
  <c r="B376" i="5"/>
  <c r="U140" i="5" l="1"/>
  <c r="F140" i="5"/>
  <c r="M140" i="5" s="1"/>
  <c r="E140" i="5"/>
  <c r="N140" i="5" s="1"/>
  <c r="R140" i="5"/>
  <c r="L140" i="5"/>
  <c r="I140" i="5" s="1"/>
  <c r="S140" i="5"/>
  <c r="T140" i="5"/>
  <c r="H131" i="6"/>
  <c r="V131" i="6" s="1"/>
  <c r="AE131" i="6" s="1"/>
  <c r="F131" i="6"/>
  <c r="M131" i="6" s="1"/>
  <c r="E131" i="6"/>
  <c r="L131" i="6" s="1"/>
  <c r="X131" i="6"/>
  <c r="AA131" i="6"/>
  <c r="T131" i="6"/>
  <c r="Q376" i="6"/>
  <c r="S376" i="6" s="1"/>
  <c r="B377" i="6"/>
  <c r="Q376" i="5"/>
  <c r="B377" i="5"/>
  <c r="G141" i="5" l="1"/>
  <c r="C141" i="5"/>
  <c r="O140" i="5"/>
  <c r="J140" i="5" s="1"/>
  <c r="O131" i="6"/>
  <c r="I131" i="6"/>
  <c r="C132" i="6" s="1"/>
  <c r="R132" i="6" s="1"/>
  <c r="N131" i="6"/>
  <c r="J131" i="6" s="1"/>
  <c r="H132" i="6" s="1"/>
  <c r="AD131" i="6"/>
  <c r="Y131" i="6"/>
  <c r="Q377" i="6"/>
  <c r="S377" i="6" s="1"/>
  <c r="B378" i="6"/>
  <c r="B378" i="5"/>
  <c r="Q377" i="5"/>
  <c r="H141" i="5" l="1"/>
  <c r="D141" i="5"/>
  <c r="G132" i="6"/>
  <c r="U132" i="6" s="1"/>
  <c r="AB132" i="6" s="1"/>
  <c r="R141" i="5"/>
  <c r="F141" i="5"/>
  <c r="M141" i="5" s="1"/>
  <c r="E141" i="5"/>
  <c r="N141" i="5" s="1"/>
  <c r="T141" i="5"/>
  <c r="D132" i="6"/>
  <c r="E132" i="6" s="1"/>
  <c r="L132" i="6" s="1"/>
  <c r="AA132" i="6"/>
  <c r="X132" i="6"/>
  <c r="V132" i="6"/>
  <c r="AE132" i="6" s="1"/>
  <c r="B379" i="6"/>
  <c r="Q378" i="6"/>
  <c r="S378" i="6" s="1"/>
  <c r="B379" i="5"/>
  <c r="Q378" i="5"/>
  <c r="S141" i="5" l="1"/>
  <c r="O141" i="5"/>
  <c r="J141" i="5" s="1"/>
  <c r="L141" i="5"/>
  <c r="I141" i="5" s="1"/>
  <c r="U141" i="5"/>
  <c r="N132" i="6"/>
  <c r="T132" i="6"/>
  <c r="Y132" i="6" s="1"/>
  <c r="F132" i="6"/>
  <c r="M132" i="6" s="1"/>
  <c r="I132" i="6" s="1"/>
  <c r="G133" i="6" s="1"/>
  <c r="B380" i="6"/>
  <c r="Q379" i="6"/>
  <c r="S379" i="6" s="1"/>
  <c r="Q379" i="5"/>
  <c r="B380" i="5"/>
  <c r="H142" i="5" l="1"/>
  <c r="D142" i="5"/>
  <c r="G142" i="5"/>
  <c r="C142" i="5"/>
  <c r="O132" i="6"/>
  <c r="J132" i="6" s="1"/>
  <c r="D133" i="6" s="1"/>
  <c r="T133" i="6" s="1"/>
  <c r="Y133" i="6" s="1"/>
  <c r="AD132" i="6"/>
  <c r="C133" i="6"/>
  <c r="R133" i="6" s="1"/>
  <c r="U133" i="6"/>
  <c r="AB133" i="6" s="1"/>
  <c r="Q380" i="6"/>
  <c r="S380" i="6" s="1"/>
  <c r="B381" i="6"/>
  <c r="Q380" i="5"/>
  <c r="B381" i="5"/>
  <c r="E142" i="5" l="1"/>
  <c r="L142" i="5" s="1"/>
  <c r="R142" i="5"/>
  <c r="F142" i="5"/>
  <c r="M142" i="5" s="1"/>
  <c r="I142" i="5" s="1"/>
  <c r="O142" i="5"/>
  <c r="N142" i="5"/>
  <c r="J142" i="5" s="1"/>
  <c r="D143" i="5" s="1"/>
  <c r="S142" i="5"/>
  <c r="T142" i="5"/>
  <c r="U142" i="5"/>
  <c r="H133" i="6"/>
  <c r="V133" i="6" s="1"/>
  <c r="AE133" i="6" s="1"/>
  <c r="F133" i="6"/>
  <c r="AD133" i="6"/>
  <c r="E133" i="6"/>
  <c r="X133" i="6"/>
  <c r="AA133" i="6"/>
  <c r="Q381" i="6"/>
  <c r="S381" i="6" s="1"/>
  <c r="B382" i="6"/>
  <c r="B382" i="5"/>
  <c r="Q381" i="5"/>
  <c r="S143" i="5" l="1"/>
  <c r="C143" i="5"/>
  <c r="G143" i="5"/>
  <c r="H143" i="5"/>
  <c r="N133" i="6"/>
  <c r="L133" i="6"/>
  <c r="O133" i="6"/>
  <c r="M133" i="6"/>
  <c r="B383" i="6"/>
  <c r="Q382" i="6"/>
  <c r="S382" i="6" s="1"/>
  <c r="B383" i="5"/>
  <c r="Q382" i="5"/>
  <c r="R143" i="5" l="1"/>
  <c r="E143" i="5"/>
  <c r="N143" i="5" s="1"/>
  <c r="F143" i="5"/>
  <c r="O143" i="5" s="1"/>
  <c r="M143" i="5"/>
  <c r="L143" i="5"/>
  <c r="I143" i="5" s="1"/>
  <c r="G144" i="5" s="1"/>
  <c r="T143" i="5"/>
  <c r="U143" i="5"/>
  <c r="I133" i="6"/>
  <c r="G134" i="6" s="1"/>
  <c r="U134" i="6" s="1"/>
  <c r="AB134" i="6" s="1"/>
  <c r="J133" i="6"/>
  <c r="B384" i="6"/>
  <c r="Q383" i="6"/>
  <c r="S383" i="6" s="1"/>
  <c r="Q383" i="5"/>
  <c r="B384" i="5"/>
  <c r="T144" i="5" l="1"/>
  <c r="C144" i="5"/>
  <c r="J143" i="5"/>
  <c r="C134" i="6"/>
  <c r="R134" i="6" s="1"/>
  <c r="AA134" i="6" s="1"/>
  <c r="H134" i="6"/>
  <c r="V134" i="6" s="1"/>
  <c r="AE134" i="6" s="1"/>
  <c r="D134" i="6"/>
  <c r="Q384" i="6"/>
  <c r="S384" i="6" s="1"/>
  <c r="B385" i="6"/>
  <c r="Q384" i="5"/>
  <c r="B385" i="5"/>
  <c r="D144" i="5" l="1"/>
  <c r="H144" i="5"/>
  <c r="E144" i="5"/>
  <c r="N144" i="5" s="1"/>
  <c r="R144" i="5"/>
  <c r="L144" i="5"/>
  <c r="F144" i="5"/>
  <c r="O144" i="5" s="1"/>
  <c r="X134" i="6"/>
  <c r="E134" i="6"/>
  <c r="N134" i="6" s="1"/>
  <c r="T134" i="6"/>
  <c r="F134" i="6"/>
  <c r="M134" i="6" s="1"/>
  <c r="Q385" i="6"/>
  <c r="S385" i="6" s="1"/>
  <c r="B386" i="6"/>
  <c r="B386" i="5"/>
  <c r="Q385" i="5"/>
  <c r="M144" i="5" l="1"/>
  <c r="I144" i="5" s="1"/>
  <c r="U144" i="5"/>
  <c r="S144" i="5"/>
  <c r="J144" i="5"/>
  <c r="H145" i="5" s="1"/>
  <c r="D145" i="5"/>
  <c r="L134" i="6"/>
  <c r="I134" i="6" s="1"/>
  <c r="AD134" i="6"/>
  <c r="Y134" i="6"/>
  <c r="O134" i="6"/>
  <c r="J134" i="6" s="1"/>
  <c r="B387" i="6"/>
  <c r="Q386" i="6"/>
  <c r="S386" i="6" s="1"/>
  <c r="B387" i="5"/>
  <c r="Q386" i="5"/>
  <c r="U145" i="5" l="1"/>
  <c r="G145" i="5"/>
  <c r="C145" i="5"/>
  <c r="S145" i="5"/>
  <c r="C135" i="6"/>
  <c r="G135" i="6"/>
  <c r="U135" i="6" s="1"/>
  <c r="AB135" i="6" s="1"/>
  <c r="D135" i="6"/>
  <c r="T135" i="6" s="1"/>
  <c r="AD135" i="6" s="1"/>
  <c r="H135" i="6"/>
  <c r="V135" i="6" s="1"/>
  <c r="AE135" i="6" s="1"/>
  <c r="B388" i="6"/>
  <c r="Q387" i="6"/>
  <c r="S387" i="6" s="1"/>
  <c r="Q387" i="5"/>
  <c r="B388" i="5"/>
  <c r="F145" i="5" l="1"/>
  <c r="R145" i="5"/>
  <c r="E145" i="5"/>
  <c r="T145" i="5"/>
  <c r="Y135" i="6"/>
  <c r="F135" i="6"/>
  <c r="O135" i="6" s="1"/>
  <c r="R135" i="6"/>
  <c r="E135" i="6"/>
  <c r="N135" i="6" s="1"/>
  <c r="Q388" i="6"/>
  <c r="S388" i="6" s="1"/>
  <c r="B389" i="6"/>
  <c r="Q388" i="5"/>
  <c r="B389" i="5"/>
  <c r="L145" i="5" l="1"/>
  <c r="N145" i="5"/>
  <c r="M145" i="5"/>
  <c r="O145" i="5"/>
  <c r="J135" i="6"/>
  <c r="H136" i="6" s="1"/>
  <c r="V136" i="6" s="1"/>
  <c r="AE136" i="6" s="1"/>
  <c r="L135" i="6"/>
  <c r="AA135" i="6"/>
  <c r="X135" i="6"/>
  <c r="M135" i="6"/>
  <c r="Q389" i="6"/>
  <c r="S389" i="6" s="1"/>
  <c r="B390" i="6"/>
  <c r="B390" i="5"/>
  <c r="Q389" i="5"/>
  <c r="J145" i="5" l="1"/>
  <c r="I145" i="5"/>
  <c r="I135" i="6"/>
  <c r="G136" i="6" s="1"/>
  <c r="U136" i="6" s="1"/>
  <c r="AB136" i="6" s="1"/>
  <c r="D136" i="6"/>
  <c r="T136" i="6" s="1"/>
  <c r="Y136" i="6" s="1"/>
  <c r="C136" i="6"/>
  <c r="B391" i="6"/>
  <c r="Q390" i="6"/>
  <c r="S390" i="6" s="1"/>
  <c r="B391" i="5"/>
  <c r="Q390" i="5"/>
  <c r="C146" i="5" l="1"/>
  <c r="G146" i="5"/>
  <c r="H146" i="5"/>
  <c r="D146" i="5"/>
  <c r="AD136" i="6"/>
  <c r="R136" i="6"/>
  <c r="E136" i="6"/>
  <c r="N136" i="6" s="1"/>
  <c r="F136" i="6"/>
  <c r="O136" i="6" s="1"/>
  <c r="B392" i="6"/>
  <c r="Q391" i="6"/>
  <c r="S391" i="6" s="1"/>
  <c r="Q391" i="5"/>
  <c r="B392" i="5"/>
  <c r="S146" i="5" l="1"/>
  <c r="T146" i="5"/>
  <c r="U146" i="5"/>
  <c r="E146" i="5"/>
  <c r="L146" i="5" s="1"/>
  <c r="I146" i="5" s="1"/>
  <c r="R146" i="5"/>
  <c r="F146" i="5"/>
  <c r="O146" i="5" s="1"/>
  <c r="M146" i="5"/>
  <c r="J136" i="6"/>
  <c r="H137" i="6" s="1"/>
  <c r="V137" i="6" s="1"/>
  <c r="AE137" i="6" s="1"/>
  <c r="L136" i="6"/>
  <c r="X136" i="6"/>
  <c r="AA136" i="6"/>
  <c r="M136" i="6"/>
  <c r="Q392" i="6"/>
  <c r="S392" i="6" s="1"/>
  <c r="B393" i="6"/>
  <c r="Q392" i="5"/>
  <c r="B393" i="5"/>
  <c r="G147" i="5" l="1"/>
  <c r="C147" i="5"/>
  <c r="N146" i="5"/>
  <c r="J146" i="5" s="1"/>
  <c r="D137" i="6"/>
  <c r="T137" i="6" s="1"/>
  <c r="Y137" i="6" s="1"/>
  <c r="I136" i="6"/>
  <c r="C137" i="6" s="1"/>
  <c r="Q393" i="6"/>
  <c r="S393" i="6" s="1"/>
  <c r="B394" i="6"/>
  <c r="B394" i="5"/>
  <c r="Q393" i="5"/>
  <c r="D147" i="5" l="1"/>
  <c r="H147" i="5"/>
  <c r="E147" i="5"/>
  <c r="F147" i="5"/>
  <c r="M147" i="5" s="1"/>
  <c r="I147" i="5" s="1"/>
  <c r="G148" i="5" s="1"/>
  <c r="L147" i="5"/>
  <c r="R147" i="5"/>
  <c r="C148" i="5"/>
  <c r="T147" i="5"/>
  <c r="G137" i="6"/>
  <c r="U137" i="6" s="1"/>
  <c r="AB137" i="6" s="1"/>
  <c r="AD137" i="6"/>
  <c r="R137" i="6"/>
  <c r="F137" i="6"/>
  <c r="E137" i="6"/>
  <c r="N137" i="6" s="1"/>
  <c r="B395" i="6"/>
  <c r="Q394" i="6"/>
  <c r="S394" i="6" s="1"/>
  <c r="B395" i="5"/>
  <c r="Q394" i="5"/>
  <c r="T148" i="5" l="1"/>
  <c r="R148" i="5"/>
  <c r="U147" i="5"/>
  <c r="O147" i="5"/>
  <c r="N147" i="5"/>
  <c r="S147" i="5"/>
  <c r="L137" i="6"/>
  <c r="M137" i="6"/>
  <c r="O137" i="6"/>
  <c r="J137" i="6" s="1"/>
  <c r="X137" i="6"/>
  <c r="AA137" i="6"/>
  <c r="B396" i="6"/>
  <c r="Q395" i="6"/>
  <c r="S395" i="6" s="1"/>
  <c r="Q395" i="5"/>
  <c r="B396" i="5"/>
  <c r="J147" i="5" l="1"/>
  <c r="I137" i="6"/>
  <c r="C138" i="6" s="1"/>
  <c r="H138" i="6"/>
  <c r="D138" i="6"/>
  <c r="Q396" i="6"/>
  <c r="S396" i="6" s="1"/>
  <c r="B397" i="6"/>
  <c r="Q396" i="5"/>
  <c r="B397" i="5"/>
  <c r="D148" i="5" l="1"/>
  <c r="H148" i="5"/>
  <c r="G138" i="6"/>
  <c r="U138" i="6" s="1"/>
  <c r="AB138" i="6" s="1"/>
  <c r="T138" i="6"/>
  <c r="V138" i="6"/>
  <c r="AE138" i="6" s="1"/>
  <c r="R138" i="6"/>
  <c r="F138" i="6"/>
  <c r="O138" i="6" s="1"/>
  <c r="E138" i="6"/>
  <c r="L138" i="6" s="1"/>
  <c r="Q397" i="6"/>
  <c r="S397" i="6" s="1"/>
  <c r="B398" i="6"/>
  <c r="B398" i="5"/>
  <c r="Q397" i="5"/>
  <c r="U148" i="5" l="1"/>
  <c r="F148" i="5"/>
  <c r="M148" i="5" s="1"/>
  <c r="S148" i="5"/>
  <c r="O148" i="5"/>
  <c r="E148" i="5"/>
  <c r="L148" i="5" s="1"/>
  <c r="I148" i="5" s="1"/>
  <c r="M138" i="6"/>
  <c r="I138" i="6" s="1"/>
  <c r="AD138" i="6"/>
  <c r="Y138" i="6"/>
  <c r="N138" i="6"/>
  <c r="J138" i="6" s="1"/>
  <c r="X138" i="6"/>
  <c r="AA138" i="6"/>
  <c r="B399" i="6"/>
  <c r="Q398" i="6"/>
  <c r="S398" i="6" s="1"/>
  <c r="B399" i="5"/>
  <c r="Q398" i="5"/>
  <c r="G149" i="5" l="1"/>
  <c r="C149" i="5"/>
  <c r="N148" i="5"/>
  <c r="J148" i="5" s="1"/>
  <c r="H139" i="6"/>
  <c r="D139" i="6"/>
  <c r="C139" i="6"/>
  <c r="G139" i="6"/>
  <c r="U139" i="6" s="1"/>
  <c r="AB139" i="6" s="1"/>
  <c r="B400" i="6"/>
  <c r="Q399" i="6"/>
  <c r="S399" i="6" s="1"/>
  <c r="Q399" i="5"/>
  <c r="B400" i="5"/>
  <c r="H149" i="5" l="1"/>
  <c r="D149" i="5"/>
  <c r="R149" i="5"/>
  <c r="E149" i="5"/>
  <c r="L149" i="5" s="1"/>
  <c r="T149" i="5"/>
  <c r="R139" i="6"/>
  <c r="E139" i="6"/>
  <c r="N139" i="6" s="1"/>
  <c r="F139" i="6"/>
  <c r="M139" i="6" s="1"/>
  <c r="T139" i="6"/>
  <c r="V139" i="6"/>
  <c r="AE139" i="6" s="1"/>
  <c r="Q400" i="6"/>
  <c r="S400" i="6" s="1"/>
  <c r="B401" i="6"/>
  <c r="Q400" i="5"/>
  <c r="B401" i="5"/>
  <c r="I149" i="5" l="1"/>
  <c r="F149" i="5"/>
  <c r="M149" i="5" s="1"/>
  <c r="S149" i="5"/>
  <c r="N149" i="5"/>
  <c r="J149" i="5" s="1"/>
  <c r="D150" i="5" s="1"/>
  <c r="O149" i="5"/>
  <c r="U149" i="5"/>
  <c r="L139" i="6"/>
  <c r="I139" i="6" s="1"/>
  <c r="AA139" i="6"/>
  <c r="X139" i="6"/>
  <c r="AD139" i="6"/>
  <c r="Y139" i="6"/>
  <c r="O139" i="6"/>
  <c r="J139" i="6" s="1"/>
  <c r="Q401" i="6"/>
  <c r="S401" i="6" s="1"/>
  <c r="B402" i="6"/>
  <c r="B402" i="5"/>
  <c r="Q401" i="5"/>
  <c r="S150" i="5" l="1"/>
  <c r="H150" i="5"/>
  <c r="C150" i="5"/>
  <c r="G150" i="5"/>
  <c r="D140" i="6"/>
  <c r="H140" i="6"/>
  <c r="V140" i="6" s="1"/>
  <c r="AE140" i="6" s="1"/>
  <c r="G140" i="6"/>
  <c r="U140" i="6" s="1"/>
  <c r="AB140" i="6" s="1"/>
  <c r="C140" i="6"/>
  <c r="B403" i="6"/>
  <c r="Q402" i="6"/>
  <c r="S402" i="6" s="1"/>
  <c r="B403" i="5"/>
  <c r="Q402" i="5"/>
  <c r="T150" i="5" l="1"/>
  <c r="R150" i="5"/>
  <c r="E150" i="5"/>
  <c r="F150" i="5"/>
  <c r="U150" i="5"/>
  <c r="E140" i="6"/>
  <c r="N140" i="6" s="1"/>
  <c r="R140" i="6"/>
  <c r="F140" i="6"/>
  <c r="O140" i="6" s="1"/>
  <c r="T140" i="6"/>
  <c r="B404" i="6"/>
  <c r="Q403" i="6"/>
  <c r="S403" i="6" s="1"/>
  <c r="Q403" i="5"/>
  <c r="B404" i="5"/>
  <c r="L150" i="5" l="1"/>
  <c r="N150" i="5"/>
  <c r="M150" i="5"/>
  <c r="O150" i="5"/>
  <c r="L140" i="6"/>
  <c r="M140" i="6"/>
  <c r="J140" i="6"/>
  <c r="D141" i="6" s="1"/>
  <c r="T141" i="6" s="1"/>
  <c r="AD141" i="6" s="1"/>
  <c r="AA140" i="6"/>
  <c r="X140" i="6"/>
  <c r="Y140" i="6"/>
  <c r="AD140" i="6"/>
  <c r="Q404" i="6"/>
  <c r="S404" i="6" s="1"/>
  <c r="B405" i="6"/>
  <c r="Q404" i="5"/>
  <c r="B405" i="5"/>
  <c r="J150" i="5" l="1"/>
  <c r="I150" i="5"/>
  <c r="I140" i="6"/>
  <c r="C141" i="6" s="1"/>
  <c r="H141" i="6"/>
  <c r="V141" i="6" s="1"/>
  <c r="AE141" i="6" s="1"/>
  <c r="Y141" i="6"/>
  <c r="Q405" i="6"/>
  <c r="S405" i="6" s="1"/>
  <c r="B406" i="6"/>
  <c r="B406" i="5"/>
  <c r="Q405" i="5"/>
  <c r="G151" i="5" l="1"/>
  <c r="C151" i="5"/>
  <c r="D151" i="5"/>
  <c r="H151" i="5"/>
  <c r="G141" i="6"/>
  <c r="U141" i="6" s="1"/>
  <c r="AB141" i="6" s="1"/>
  <c r="R141" i="6"/>
  <c r="F141" i="6"/>
  <c r="E141" i="6"/>
  <c r="B407" i="6"/>
  <c r="Q406" i="6"/>
  <c r="S406" i="6" s="1"/>
  <c r="B407" i="5"/>
  <c r="Q406" i="5"/>
  <c r="S151" i="5" l="1"/>
  <c r="U151" i="5"/>
  <c r="R151" i="5"/>
  <c r="E151" i="5"/>
  <c r="L151" i="5" s="1"/>
  <c r="I151" i="5" s="1"/>
  <c r="C152" i="5" s="1"/>
  <c r="F151" i="5"/>
  <c r="M151" i="5" s="1"/>
  <c r="T151" i="5"/>
  <c r="M141" i="6"/>
  <c r="O141" i="6"/>
  <c r="X141" i="6"/>
  <c r="AA141" i="6"/>
  <c r="L141" i="6"/>
  <c r="N141" i="6"/>
  <c r="B408" i="6"/>
  <c r="Q407" i="6"/>
  <c r="S407" i="6" s="1"/>
  <c r="Q407" i="5"/>
  <c r="B408" i="5"/>
  <c r="R152" i="5" l="1"/>
  <c r="N151" i="5"/>
  <c r="G152" i="5"/>
  <c r="O151" i="5"/>
  <c r="I141" i="6"/>
  <c r="G142" i="6" s="1"/>
  <c r="U142" i="6" s="1"/>
  <c r="AB142" i="6" s="1"/>
  <c r="J141" i="6"/>
  <c r="D142" i="6" s="1"/>
  <c r="Q408" i="6"/>
  <c r="S408" i="6" s="1"/>
  <c r="B409" i="6"/>
  <c r="Q408" i="5"/>
  <c r="B409" i="5"/>
  <c r="J151" i="5" l="1"/>
  <c r="T152" i="5"/>
  <c r="C142" i="6"/>
  <c r="E142" i="6" s="1"/>
  <c r="N142" i="6" s="1"/>
  <c r="H142" i="6"/>
  <c r="V142" i="6" s="1"/>
  <c r="AE142" i="6" s="1"/>
  <c r="F142" i="6"/>
  <c r="M142" i="6" s="1"/>
  <c r="R142" i="6"/>
  <c r="T142" i="6"/>
  <c r="Q409" i="6"/>
  <c r="S409" i="6" s="1"/>
  <c r="B410" i="6"/>
  <c r="B410" i="5"/>
  <c r="Q409" i="5"/>
  <c r="H152" i="5" l="1"/>
  <c r="D152" i="5"/>
  <c r="O142" i="6"/>
  <c r="J142" i="6" s="1"/>
  <c r="L142" i="6"/>
  <c r="I142" i="6" s="1"/>
  <c r="AD142" i="6"/>
  <c r="Y142" i="6"/>
  <c r="X142" i="6"/>
  <c r="AA142" i="6"/>
  <c r="B411" i="6"/>
  <c r="Q410" i="6"/>
  <c r="S410" i="6" s="1"/>
  <c r="B411" i="5"/>
  <c r="Q410" i="5"/>
  <c r="E152" i="5" l="1"/>
  <c r="L152" i="5" s="1"/>
  <c r="S152" i="5"/>
  <c r="N152" i="5"/>
  <c r="F152" i="5"/>
  <c r="M152" i="5" s="1"/>
  <c r="U152" i="5"/>
  <c r="H143" i="6"/>
  <c r="V143" i="6" s="1"/>
  <c r="AE143" i="6" s="1"/>
  <c r="D143" i="6"/>
  <c r="G143" i="6"/>
  <c r="U143" i="6" s="1"/>
  <c r="AB143" i="6" s="1"/>
  <c r="C143" i="6"/>
  <c r="B412" i="6"/>
  <c r="Q411" i="6"/>
  <c r="S411" i="6" s="1"/>
  <c r="Q411" i="5"/>
  <c r="B412" i="5"/>
  <c r="O152" i="5" l="1"/>
  <c r="J152" i="5"/>
  <c r="I152" i="5"/>
  <c r="R143" i="6"/>
  <c r="E143" i="6"/>
  <c r="N143" i="6" s="1"/>
  <c r="F143" i="6"/>
  <c r="M143" i="6" s="1"/>
  <c r="T143" i="6"/>
  <c r="Q412" i="6"/>
  <c r="S412" i="6" s="1"/>
  <c r="B413" i="6"/>
  <c r="Q412" i="5"/>
  <c r="B413" i="5"/>
  <c r="H153" i="5" l="1"/>
  <c r="U153" i="5" s="1"/>
  <c r="D153" i="5"/>
  <c r="C153" i="5"/>
  <c r="G153" i="5"/>
  <c r="L143" i="6"/>
  <c r="I143" i="6" s="1"/>
  <c r="C144" i="6" s="1"/>
  <c r="R144" i="6" s="1"/>
  <c r="O143" i="6"/>
  <c r="J143" i="6" s="1"/>
  <c r="AD143" i="6"/>
  <c r="Y143" i="6"/>
  <c r="X143" i="6"/>
  <c r="AA143" i="6"/>
  <c r="Q413" i="6"/>
  <c r="S413" i="6" s="1"/>
  <c r="B414" i="6"/>
  <c r="B414" i="5"/>
  <c r="Q413" i="5"/>
  <c r="E153" i="5" l="1"/>
  <c r="L153" i="5" s="1"/>
  <c r="R153" i="5"/>
  <c r="T153" i="5"/>
  <c r="F153" i="5"/>
  <c r="M153" i="5" s="1"/>
  <c r="N153" i="5"/>
  <c r="S153" i="5"/>
  <c r="AA144" i="6"/>
  <c r="X144" i="6"/>
  <c r="G144" i="6"/>
  <c r="U144" i="6" s="1"/>
  <c r="AB144" i="6" s="1"/>
  <c r="D144" i="6"/>
  <c r="E144" i="6" s="1"/>
  <c r="L144" i="6" s="1"/>
  <c r="H144" i="6"/>
  <c r="V144" i="6" s="1"/>
  <c r="AE144" i="6" s="1"/>
  <c r="B415" i="6"/>
  <c r="Q414" i="6"/>
  <c r="S414" i="6" s="1"/>
  <c r="B415" i="5"/>
  <c r="Q414" i="5"/>
  <c r="J153" i="5" l="1"/>
  <c r="O153" i="5"/>
  <c r="I153" i="5"/>
  <c r="F144" i="6"/>
  <c r="T144" i="6"/>
  <c r="N144" i="6"/>
  <c r="Q415" i="6"/>
  <c r="S415" i="6" s="1"/>
  <c r="B416" i="6"/>
  <c r="Q415" i="5"/>
  <c r="B416" i="5"/>
  <c r="G154" i="5" l="1"/>
  <c r="C154" i="5"/>
  <c r="H154" i="5"/>
  <c r="D154" i="5"/>
  <c r="AD144" i="6"/>
  <c r="Y144" i="6"/>
  <c r="M144" i="6"/>
  <c r="I144" i="6" s="1"/>
  <c r="O144" i="6"/>
  <c r="J144" i="6" s="1"/>
  <c r="B417" i="6"/>
  <c r="Q416" i="6"/>
  <c r="S416" i="6" s="1"/>
  <c r="Q416" i="5"/>
  <c r="B417" i="5"/>
  <c r="S154" i="5" l="1"/>
  <c r="N154" i="5"/>
  <c r="U154" i="5"/>
  <c r="R154" i="5"/>
  <c r="F154" i="5"/>
  <c r="M154" i="5" s="1"/>
  <c r="I154" i="5" s="1"/>
  <c r="E154" i="5"/>
  <c r="L154" i="5" s="1"/>
  <c r="T154" i="5"/>
  <c r="D145" i="6"/>
  <c r="T145" i="6" s="1"/>
  <c r="H145" i="6"/>
  <c r="V145" i="6" s="1"/>
  <c r="AE145" i="6" s="1"/>
  <c r="C145" i="6"/>
  <c r="R145" i="6" s="1"/>
  <c r="AA145" i="6" s="1"/>
  <c r="G145" i="6"/>
  <c r="U145" i="6" s="1"/>
  <c r="AB145" i="6" s="1"/>
  <c r="B418" i="6"/>
  <c r="Q417" i="6"/>
  <c r="S417" i="6" s="1"/>
  <c r="B418" i="5"/>
  <c r="Q417" i="5"/>
  <c r="C155" i="5" l="1"/>
  <c r="G155" i="5"/>
  <c r="O154" i="5"/>
  <c r="J154" i="5" s="1"/>
  <c r="X145" i="6"/>
  <c r="E145" i="6"/>
  <c r="F145" i="6"/>
  <c r="Y145" i="6"/>
  <c r="AD145" i="6"/>
  <c r="Q418" i="6"/>
  <c r="S418" i="6" s="1"/>
  <c r="B419" i="6"/>
  <c r="B419" i="5"/>
  <c r="Q418" i="5"/>
  <c r="H155" i="5" l="1"/>
  <c r="D155" i="5"/>
  <c r="T155" i="5"/>
  <c r="E155" i="5"/>
  <c r="L155" i="5"/>
  <c r="I155" i="5" s="1"/>
  <c r="R155" i="5"/>
  <c r="F155" i="5"/>
  <c r="M155" i="5" s="1"/>
  <c r="M145" i="6"/>
  <c r="O145" i="6"/>
  <c r="L145" i="6"/>
  <c r="N145" i="6"/>
  <c r="Q419" i="6"/>
  <c r="S419" i="6" s="1"/>
  <c r="B420" i="6"/>
  <c r="Q419" i="5"/>
  <c r="B420" i="5"/>
  <c r="C156" i="5" l="1"/>
  <c r="G156" i="5"/>
  <c r="O155" i="5"/>
  <c r="S155" i="5"/>
  <c r="N155" i="5"/>
  <c r="U155" i="5"/>
  <c r="I145" i="6"/>
  <c r="C146" i="6" s="1"/>
  <c r="J145" i="6"/>
  <c r="B421" i="6"/>
  <c r="Q420" i="6"/>
  <c r="S420" i="6" s="1"/>
  <c r="Q420" i="5"/>
  <c r="B421" i="5"/>
  <c r="J155" i="5" l="1"/>
  <c r="T156" i="5"/>
  <c r="R156" i="5"/>
  <c r="G146" i="6"/>
  <c r="U146" i="6" s="1"/>
  <c r="AB146" i="6" s="1"/>
  <c r="H146" i="6"/>
  <c r="V146" i="6" s="1"/>
  <c r="AE146" i="6" s="1"/>
  <c r="D146" i="6"/>
  <c r="F146" i="6" s="1"/>
  <c r="M146" i="6" s="1"/>
  <c r="R146" i="6"/>
  <c r="B422" i="6"/>
  <c r="Q421" i="6"/>
  <c r="S421" i="6" s="1"/>
  <c r="B422" i="5"/>
  <c r="Q421" i="5"/>
  <c r="H156" i="5" l="1"/>
  <c r="D156" i="5"/>
  <c r="E146" i="6"/>
  <c r="N146" i="6" s="1"/>
  <c r="AA146" i="6"/>
  <c r="X146" i="6"/>
  <c r="T146" i="6"/>
  <c r="O146" i="6"/>
  <c r="Q422" i="6"/>
  <c r="S422" i="6" s="1"/>
  <c r="B423" i="6"/>
  <c r="Q422" i="5"/>
  <c r="B423" i="5"/>
  <c r="S156" i="5" l="1"/>
  <c r="F156" i="5"/>
  <c r="E156" i="5"/>
  <c r="U156" i="5"/>
  <c r="J146" i="6"/>
  <c r="D147" i="6" s="1"/>
  <c r="T147" i="6" s="1"/>
  <c r="AD147" i="6" s="1"/>
  <c r="L146" i="6"/>
  <c r="I146" i="6" s="1"/>
  <c r="G147" i="6" s="1"/>
  <c r="U147" i="6" s="1"/>
  <c r="AB147" i="6" s="1"/>
  <c r="AD146" i="6"/>
  <c r="Y146" i="6"/>
  <c r="Q423" i="6"/>
  <c r="S423" i="6" s="1"/>
  <c r="B424" i="6"/>
  <c r="Q423" i="5"/>
  <c r="B424" i="5"/>
  <c r="O156" i="5" l="1"/>
  <c r="M156" i="5"/>
  <c r="N156" i="5"/>
  <c r="J156" i="5" s="1"/>
  <c r="L156" i="5"/>
  <c r="I156" i="5" s="1"/>
  <c r="C147" i="6"/>
  <c r="R147" i="6" s="1"/>
  <c r="AA147" i="6" s="1"/>
  <c r="H147" i="6"/>
  <c r="V147" i="6" s="1"/>
  <c r="AE147" i="6" s="1"/>
  <c r="Y147" i="6"/>
  <c r="B425" i="6"/>
  <c r="Q424" i="6"/>
  <c r="S424" i="6" s="1"/>
  <c r="B425" i="5"/>
  <c r="Q424" i="5"/>
  <c r="D157" i="5" l="1"/>
  <c r="H157" i="5"/>
  <c r="C157" i="5"/>
  <c r="G157" i="5"/>
  <c r="E147" i="6"/>
  <c r="N147" i="6" s="1"/>
  <c r="X147" i="6"/>
  <c r="F147" i="6"/>
  <c r="O147" i="6" s="1"/>
  <c r="B426" i="6"/>
  <c r="Q425" i="6"/>
  <c r="S425" i="6" s="1"/>
  <c r="B426" i="5"/>
  <c r="Q425" i="5"/>
  <c r="F157" i="5" l="1"/>
  <c r="O157" i="5" s="1"/>
  <c r="R157" i="5"/>
  <c r="E157" i="5"/>
  <c r="N157" i="5" s="1"/>
  <c r="J157" i="5" s="1"/>
  <c r="D158" i="5" s="1"/>
  <c r="M157" i="5"/>
  <c r="T157" i="5"/>
  <c r="U157" i="5"/>
  <c r="S157" i="5"/>
  <c r="L147" i="6"/>
  <c r="M147" i="6"/>
  <c r="J147" i="6"/>
  <c r="H148" i="6" s="1"/>
  <c r="V148" i="6" s="1"/>
  <c r="AE148" i="6" s="1"/>
  <c r="Q426" i="6"/>
  <c r="S426" i="6" s="1"/>
  <c r="B427" i="6"/>
  <c r="B427" i="5"/>
  <c r="Q426" i="5"/>
  <c r="S158" i="5" l="1"/>
  <c r="L157" i="5"/>
  <c r="I157" i="5" s="1"/>
  <c r="H158" i="5"/>
  <c r="I147" i="6"/>
  <c r="G148" i="6" s="1"/>
  <c r="D148" i="6"/>
  <c r="T148" i="6" s="1"/>
  <c r="Y148" i="6" s="1"/>
  <c r="Q427" i="6"/>
  <c r="S427" i="6" s="1"/>
  <c r="B428" i="6"/>
  <c r="Q427" i="5"/>
  <c r="B428" i="5"/>
  <c r="U158" i="5" l="1"/>
  <c r="G158" i="5"/>
  <c r="C158" i="5"/>
  <c r="C148" i="6"/>
  <c r="E148" i="6" s="1"/>
  <c r="N148" i="6" s="1"/>
  <c r="AD148" i="6"/>
  <c r="U148" i="6"/>
  <c r="AB148" i="6" s="1"/>
  <c r="B429" i="6"/>
  <c r="Q428" i="6"/>
  <c r="S428" i="6" s="1"/>
  <c r="B429" i="5"/>
  <c r="Q428" i="5"/>
  <c r="T158" i="5" l="1"/>
  <c r="F158" i="5"/>
  <c r="O158" i="5" s="1"/>
  <c r="R158" i="5"/>
  <c r="E158" i="5"/>
  <c r="N158" i="5" s="1"/>
  <c r="J158" i="5" s="1"/>
  <c r="L158" i="5"/>
  <c r="I158" i="5" s="1"/>
  <c r="M158" i="5"/>
  <c r="R148" i="6"/>
  <c r="F148" i="6"/>
  <c r="O148" i="6" s="1"/>
  <c r="J148" i="6" s="1"/>
  <c r="M148" i="6"/>
  <c r="L148" i="6"/>
  <c r="AA148" i="6"/>
  <c r="X148" i="6"/>
  <c r="B430" i="6"/>
  <c r="Q429" i="6"/>
  <c r="S429" i="6" s="1"/>
  <c r="B430" i="5"/>
  <c r="Q429" i="5"/>
  <c r="C159" i="5" l="1"/>
  <c r="G159" i="5"/>
  <c r="H159" i="5"/>
  <c r="D159" i="5"/>
  <c r="I148" i="6"/>
  <c r="C149" i="6" s="1"/>
  <c r="H149" i="6"/>
  <c r="V149" i="6" s="1"/>
  <c r="AE149" i="6" s="1"/>
  <c r="D149" i="6"/>
  <c r="Q430" i="6"/>
  <c r="S430" i="6" s="1"/>
  <c r="B431" i="6"/>
  <c r="Q430" i="5"/>
  <c r="B431" i="5"/>
  <c r="S159" i="5" l="1"/>
  <c r="T159" i="5"/>
  <c r="U159" i="5"/>
  <c r="R159" i="5"/>
  <c r="F159" i="5"/>
  <c r="O159" i="5" s="1"/>
  <c r="E159" i="5"/>
  <c r="N159" i="5" s="1"/>
  <c r="L159" i="5"/>
  <c r="G149" i="6"/>
  <c r="U149" i="6" s="1"/>
  <c r="AB149" i="6" s="1"/>
  <c r="F149" i="6"/>
  <c r="M149" i="6" s="1"/>
  <c r="T149" i="6"/>
  <c r="R149" i="6"/>
  <c r="E149" i="6"/>
  <c r="N149" i="6" s="1"/>
  <c r="Q431" i="6"/>
  <c r="S431" i="6" s="1"/>
  <c r="B432" i="6"/>
  <c r="Q431" i="5"/>
  <c r="B432" i="5"/>
  <c r="M159" i="5" l="1"/>
  <c r="I159" i="5" s="1"/>
  <c r="J159" i="5"/>
  <c r="O149" i="6"/>
  <c r="J149" i="6" s="1"/>
  <c r="L149" i="6"/>
  <c r="I149" i="6" s="1"/>
  <c r="G150" i="6" s="1"/>
  <c r="U150" i="6" s="1"/>
  <c r="AB150" i="6" s="1"/>
  <c r="AD149" i="6"/>
  <c r="Y149" i="6"/>
  <c r="AA149" i="6"/>
  <c r="X149" i="6"/>
  <c r="B433" i="6"/>
  <c r="Q432" i="6"/>
  <c r="S432" i="6" s="1"/>
  <c r="B433" i="5"/>
  <c r="Q432" i="5"/>
  <c r="C160" i="5" l="1"/>
  <c r="G160" i="5"/>
  <c r="D160" i="5"/>
  <c r="H160" i="5"/>
  <c r="C150" i="6"/>
  <c r="R150" i="6" s="1"/>
  <c r="H150" i="6"/>
  <c r="V150" i="6" s="1"/>
  <c r="AE150" i="6" s="1"/>
  <c r="D150" i="6"/>
  <c r="T150" i="6" s="1"/>
  <c r="AD150" i="6" s="1"/>
  <c r="B434" i="6"/>
  <c r="Q433" i="6"/>
  <c r="S433" i="6" s="1"/>
  <c r="B434" i="5"/>
  <c r="Q433" i="5"/>
  <c r="S160" i="5" l="1"/>
  <c r="T160" i="5"/>
  <c r="U160" i="5"/>
  <c r="R160" i="5"/>
  <c r="F160" i="5"/>
  <c r="O160" i="5" s="1"/>
  <c r="E160" i="5"/>
  <c r="N160" i="5" s="1"/>
  <c r="J160" i="5" s="1"/>
  <c r="M160" i="5"/>
  <c r="Y150" i="6"/>
  <c r="E150" i="6"/>
  <c r="N150" i="6" s="1"/>
  <c r="F150" i="6"/>
  <c r="O150" i="6" s="1"/>
  <c r="AA150" i="6"/>
  <c r="X150" i="6"/>
  <c r="Q434" i="6"/>
  <c r="S434" i="6" s="1"/>
  <c r="B435" i="6"/>
  <c r="B435" i="5"/>
  <c r="Q434" i="5"/>
  <c r="D161" i="5" l="1"/>
  <c r="H161" i="5"/>
  <c r="L160" i="5"/>
  <c r="I160" i="5" s="1"/>
  <c r="J150" i="6"/>
  <c r="H151" i="6" s="1"/>
  <c r="V151" i="6" s="1"/>
  <c r="AE151" i="6" s="1"/>
  <c r="L150" i="6"/>
  <c r="M150" i="6"/>
  <c r="Q435" i="6"/>
  <c r="S435" i="6" s="1"/>
  <c r="B436" i="6"/>
  <c r="Q435" i="5"/>
  <c r="B436" i="5"/>
  <c r="G161" i="5" l="1"/>
  <c r="C161" i="5"/>
  <c r="U161" i="5"/>
  <c r="S161" i="5"/>
  <c r="D151" i="6"/>
  <c r="T151" i="6" s="1"/>
  <c r="Y151" i="6" s="1"/>
  <c r="I150" i="6"/>
  <c r="G151" i="6" s="1"/>
  <c r="U151" i="6" s="1"/>
  <c r="AB151" i="6" s="1"/>
  <c r="B437" i="6"/>
  <c r="Q436" i="6"/>
  <c r="S436" i="6" s="1"/>
  <c r="B437" i="5"/>
  <c r="Q436" i="5"/>
  <c r="E161" i="5" l="1"/>
  <c r="F161" i="5"/>
  <c r="O161" i="5" s="1"/>
  <c r="R161" i="5"/>
  <c r="T161" i="5"/>
  <c r="C151" i="6"/>
  <c r="E151" i="6" s="1"/>
  <c r="AD151" i="6"/>
  <c r="B438" i="6"/>
  <c r="Q437" i="6"/>
  <c r="S437" i="6" s="1"/>
  <c r="B438" i="5"/>
  <c r="Q437" i="5"/>
  <c r="M161" i="5" l="1"/>
  <c r="L161" i="5"/>
  <c r="I161" i="5" s="1"/>
  <c r="N161" i="5"/>
  <c r="J161" i="5" s="1"/>
  <c r="R151" i="6"/>
  <c r="AA151" i="6" s="1"/>
  <c r="F151" i="6"/>
  <c r="O151" i="6" s="1"/>
  <c r="L151" i="6"/>
  <c r="N151" i="6"/>
  <c r="Q438" i="6"/>
  <c r="S438" i="6" s="1"/>
  <c r="B439" i="6"/>
  <c r="Q438" i="5"/>
  <c r="B439" i="5"/>
  <c r="C162" i="5" l="1"/>
  <c r="G162" i="5"/>
  <c r="H162" i="5"/>
  <c r="D162" i="5"/>
  <c r="M151" i="6"/>
  <c r="I151" i="6" s="1"/>
  <c r="X151" i="6"/>
  <c r="J151" i="6"/>
  <c r="Q439" i="6"/>
  <c r="S439" i="6" s="1"/>
  <c r="B440" i="6"/>
  <c r="Q439" i="5"/>
  <c r="B440" i="5"/>
  <c r="S162" i="5" l="1"/>
  <c r="O162" i="5"/>
  <c r="T162" i="5"/>
  <c r="U162" i="5"/>
  <c r="F162" i="5"/>
  <c r="M162" i="5" s="1"/>
  <c r="R162" i="5"/>
  <c r="E162" i="5"/>
  <c r="L162" i="5" s="1"/>
  <c r="I162" i="5" s="1"/>
  <c r="C163" i="5" s="1"/>
  <c r="C152" i="6"/>
  <c r="G152" i="6"/>
  <c r="U152" i="6" s="1"/>
  <c r="AB152" i="6" s="1"/>
  <c r="H152" i="6"/>
  <c r="V152" i="6" s="1"/>
  <c r="AE152" i="6" s="1"/>
  <c r="D152" i="6"/>
  <c r="B441" i="6"/>
  <c r="Q440" i="6"/>
  <c r="S440" i="6" s="1"/>
  <c r="Q440" i="5"/>
  <c r="B441" i="5"/>
  <c r="R163" i="5" l="1"/>
  <c r="N162" i="5"/>
  <c r="J162" i="5" s="1"/>
  <c r="G163" i="5"/>
  <c r="T152" i="6"/>
  <c r="R152" i="6"/>
  <c r="E152" i="6"/>
  <c r="L152" i="6" s="1"/>
  <c r="F152" i="6"/>
  <c r="M152" i="6" s="1"/>
  <c r="B442" i="6"/>
  <c r="Q441" i="6"/>
  <c r="S441" i="6" s="1"/>
  <c r="B442" i="5"/>
  <c r="Q441" i="5"/>
  <c r="H163" i="5" l="1"/>
  <c r="D163" i="5"/>
  <c r="T163" i="5"/>
  <c r="N152" i="6"/>
  <c r="I152" i="6"/>
  <c r="X152" i="6"/>
  <c r="AA152" i="6"/>
  <c r="O152" i="6"/>
  <c r="Y152" i="6"/>
  <c r="AD152" i="6"/>
  <c r="Q442" i="6"/>
  <c r="S442" i="6" s="1"/>
  <c r="B443" i="6"/>
  <c r="B443" i="5"/>
  <c r="Q442" i="5"/>
  <c r="F163" i="5" l="1"/>
  <c r="M163" i="5" s="1"/>
  <c r="S163" i="5"/>
  <c r="O163" i="5"/>
  <c r="E163" i="5"/>
  <c r="L163" i="5" s="1"/>
  <c r="I163" i="5" s="1"/>
  <c r="U163" i="5"/>
  <c r="J152" i="6"/>
  <c r="H153" i="6" s="1"/>
  <c r="V153" i="6" s="1"/>
  <c r="AE153" i="6" s="1"/>
  <c r="C153" i="6"/>
  <c r="R153" i="6" s="1"/>
  <c r="X153" i="6" s="1"/>
  <c r="G153" i="6"/>
  <c r="U153" i="6" s="1"/>
  <c r="AB153" i="6" s="1"/>
  <c r="Q443" i="6"/>
  <c r="S443" i="6" s="1"/>
  <c r="B444" i="6"/>
  <c r="Q443" i="5"/>
  <c r="B444" i="5"/>
  <c r="G164" i="5" l="1"/>
  <c r="C164" i="5"/>
  <c r="N163" i="5"/>
  <c r="J163" i="5" s="1"/>
  <c r="D153" i="6"/>
  <c r="T153" i="6" s="1"/>
  <c r="AA153" i="6"/>
  <c r="B445" i="6"/>
  <c r="Q444" i="6"/>
  <c r="S444" i="6" s="1"/>
  <c r="B445" i="5"/>
  <c r="Q444" i="5"/>
  <c r="D164" i="5" l="1"/>
  <c r="S164" i="5" s="1"/>
  <c r="H164" i="5"/>
  <c r="F164" i="5"/>
  <c r="O164" i="5" s="1"/>
  <c r="E164" i="5"/>
  <c r="N164" i="5" s="1"/>
  <c r="J164" i="5" s="1"/>
  <c r="D165" i="5" s="1"/>
  <c r="R164" i="5"/>
  <c r="L164" i="5"/>
  <c r="M164" i="5"/>
  <c r="T164" i="5"/>
  <c r="F153" i="6"/>
  <c r="M153" i="6" s="1"/>
  <c r="I153" i="6" s="1"/>
  <c r="E153" i="6"/>
  <c r="L153" i="6" s="1"/>
  <c r="N153" i="6"/>
  <c r="AD153" i="6"/>
  <c r="Y153" i="6"/>
  <c r="O153" i="6"/>
  <c r="B446" i="6"/>
  <c r="Q445" i="6"/>
  <c r="S445" i="6" s="1"/>
  <c r="B446" i="5"/>
  <c r="Q445" i="5"/>
  <c r="I164" i="5" l="1"/>
  <c r="S165" i="5"/>
  <c r="U164" i="5"/>
  <c r="H165" i="5"/>
  <c r="G154" i="6"/>
  <c r="U154" i="6" s="1"/>
  <c r="AB154" i="6" s="1"/>
  <c r="C154" i="6"/>
  <c r="J153" i="6"/>
  <c r="Q446" i="6"/>
  <c r="S446" i="6" s="1"/>
  <c r="B447" i="6"/>
  <c r="Q446" i="5"/>
  <c r="B447" i="5"/>
  <c r="U165" i="5" l="1"/>
  <c r="G165" i="5"/>
  <c r="C165" i="5"/>
  <c r="H154" i="6"/>
  <c r="D154" i="6"/>
  <c r="E154" i="6" s="1"/>
  <c r="L154" i="6" s="1"/>
  <c r="R154" i="6"/>
  <c r="Q447" i="6"/>
  <c r="S447" i="6" s="1"/>
  <c r="B448" i="6"/>
  <c r="B448" i="5"/>
  <c r="Q447" i="5"/>
  <c r="E165" i="5" l="1"/>
  <c r="N165" i="5" s="1"/>
  <c r="J165" i="5" s="1"/>
  <c r="F165" i="5"/>
  <c r="O165" i="5" s="1"/>
  <c r="R165" i="5"/>
  <c r="M165" i="5"/>
  <c r="T165" i="5"/>
  <c r="F154" i="6"/>
  <c r="M154" i="6" s="1"/>
  <c r="I154" i="6" s="1"/>
  <c r="G155" i="6" s="1"/>
  <c r="U155" i="6" s="1"/>
  <c r="AB155" i="6" s="1"/>
  <c r="T154" i="6"/>
  <c r="N154" i="6"/>
  <c r="AA154" i="6"/>
  <c r="X154" i="6"/>
  <c r="V154" i="6"/>
  <c r="AE154" i="6" s="1"/>
  <c r="B449" i="6"/>
  <c r="Q448" i="6"/>
  <c r="S448" i="6" s="1"/>
  <c r="B449" i="5"/>
  <c r="Q448" i="5"/>
  <c r="L165" i="5" l="1"/>
  <c r="I165" i="5" s="1"/>
  <c r="D166" i="5"/>
  <c r="H166" i="5"/>
  <c r="O154" i="6"/>
  <c r="J154" i="6" s="1"/>
  <c r="C155" i="6"/>
  <c r="AD154" i="6"/>
  <c r="Y154" i="6"/>
  <c r="B450" i="6"/>
  <c r="Q449" i="6"/>
  <c r="S449" i="6" s="1"/>
  <c r="Q449" i="5"/>
  <c r="B450" i="5"/>
  <c r="U166" i="5" l="1"/>
  <c r="S166" i="5"/>
  <c r="C166" i="5"/>
  <c r="G166" i="5"/>
  <c r="H155" i="6"/>
  <c r="V155" i="6" s="1"/>
  <c r="AE155" i="6" s="1"/>
  <c r="D155" i="6"/>
  <c r="E155" i="6" s="1"/>
  <c r="L155" i="6" s="1"/>
  <c r="R155" i="6"/>
  <c r="AA155" i="6" s="1"/>
  <c r="Q450" i="6"/>
  <c r="S450" i="6" s="1"/>
  <c r="B451" i="6"/>
  <c r="Q450" i="5"/>
  <c r="B451" i="5"/>
  <c r="F166" i="5" l="1"/>
  <c r="O166" i="5" s="1"/>
  <c r="R166" i="5"/>
  <c r="E166" i="5"/>
  <c r="N166" i="5" s="1"/>
  <c r="J166" i="5" s="1"/>
  <c r="M166" i="5"/>
  <c r="L166" i="5"/>
  <c r="I166" i="5"/>
  <c r="G167" i="5" s="1"/>
  <c r="C167" i="5"/>
  <c r="T166" i="5"/>
  <c r="X155" i="6"/>
  <c r="N155" i="6"/>
  <c r="T155" i="6"/>
  <c r="Y155" i="6" s="1"/>
  <c r="F155" i="6"/>
  <c r="M155" i="6" s="1"/>
  <c r="I155" i="6" s="1"/>
  <c r="Q451" i="6"/>
  <c r="S451" i="6" s="1"/>
  <c r="B452" i="6"/>
  <c r="B452" i="5"/>
  <c r="Q451" i="5"/>
  <c r="T167" i="5" l="1"/>
  <c r="R167" i="5"/>
  <c r="F167" i="5"/>
  <c r="O167" i="5" s="1"/>
  <c r="D167" i="5"/>
  <c r="E167" i="5" s="1"/>
  <c r="H167" i="5"/>
  <c r="O155" i="6"/>
  <c r="J155" i="6" s="1"/>
  <c r="H156" i="6" s="1"/>
  <c r="V156" i="6" s="1"/>
  <c r="AE156" i="6" s="1"/>
  <c r="AD155" i="6"/>
  <c r="G156" i="6"/>
  <c r="U156" i="6" s="1"/>
  <c r="AB156" i="6" s="1"/>
  <c r="C156" i="6"/>
  <c r="R156" i="6" s="1"/>
  <c r="X156" i="6" s="1"/>
  <c r="B453" i="6"/>
  <c r="Q452" i="6"/>
  <c r="S452" i="6" s="1"/>
  <c r="B453" i="5"/>
  <c r="Q452" i="5"/>
  <c r="N167" i="5" l="1"/>
  <c r="J167" i="5" s="1"/>
  <c r="L167" i="5"/>
  <c r="M167" i="5"/>
  <c r="I167" i="5" s="1"/>
  <c r="U167" i="5"/>
  <c r="H168" i="5"/>
  <c r="S167" i="5"/>
  <c r="D168" i="5"/>
  <c r="D156" i="6"/>
  <c r="T156" i="6" s="1"/>
  <c r="AA156" i="6"/>
  <c r="B454" i="6"/>
  <c r="Q453" i="6"/>
  <c r="S453" i="6" s="1"/>
  <c r="Q453" i="5"/>
  <c r="B454" i="5"/>
  <c r="G168" i="5" l="1"/>
  <c r="C168" i="5"/>
  <c r="S168" i="5"/>
  <c r="U168" i="5"/>
  <c r="F156" i="6"/>
  <c r="M156" i="6" s="1"/>
  <c r="E156" i="6"/>
  <c r="L156" i="6" s="1"/>
  <c r="Y156" i="6"/>
  <c r="AD156" i="6"/>
  <c r="Q454" i="6"/>
  <c r="S454" i="6" s="1"/>
  <c r="B455" i="6"/>
  <c r="Q454" i="5"/>
  <c r="B455" i="5"/>
  <c r="F168" i="5" l="1"/>
  <c r="O168" i="5" s="1"/>
  <c r="R168" i="5"/>
  <c r="E168" i="5"/>
  <c r="N168" i="5" s="1"/>
  <c r="L168" i="5"/>
  <c r="T168" i="5"/>
  <c r="O156" i="6"/>
  <c r="I156" i="6"/>
  <c r="C157" i="6" s="1"/>
  <c r="R157" i="6" s="1"/>
  <c r="N156" i="6"/>
  <c r="Q455" i="6"/>
  <c r="S455" i="6" s="1"/>
  <c r="B456" i="6"/>
  <c r="B456" i="5"/>
  <c r="Q455" i="5"/>
  <c r="M168" i="5" l="1"/>
  <c r="I168" i="5"/>
  <c r="J156" i="6"/>
  <c r="H157" i="6" s="1"/>
  <c r="J168" i="5"/>
  <c r="G157" i="6"/>
  <c r="U157" i="6" s="1"/>
  <c r="AB157" i="6" s="1"/>
  <c r="D157" i="6"/>
  <c r="E157" i="6" s="1"/>
  <c r="L157" i="6" s="1"/>
  <c r="V157" i="6"/>
  <c r="AE157" i="6" s="1"/>
  <c r="X157" i="6"/>
  <c r="AA157" i="6"/>
  <c r="B457" i="6"/>
  <c r="Q456" i="6"/>
  <c r="S456" i="6" s="1"/>
  <c r="B457" i="5"/>
  <c r="Q456" i="5"/>
  <c r="H169" i="5" l="1"/>
  <c r="D169" i="5"/>
  <c r="G169" i="5"/>
  <c r="C169" i="5"/>
  <c r="T157" i="6"/>
  <c r="Y157" i="6" s="1"/>
  <c r="N157" i="6"/>
  <c r="F157" i="6"/>
  <c r="B458" i="6"/>
  <c r="Q457" i="6"/>
  <c r="S457" i="6" s="1"/>
  <c r="Q457" i="5"/>
  <c r="B458" i="5"/>
  <c r="S169" i="5" l="1"/>
  <c r="E169" i="5"/>
  <c r="N169" i="5" s="1"/>
  <c r="R169" i="5"/>
  <c r="F169" i="5"/>
  <c r="O169" i="5" s="1"/>
  <c r="L169" i="5"/>
  <c r="T169" i="5"/>
  <c r="U169" i="5"/>
  <c r="AD157" i="6"/>
  <c r="M157" i="6"/>
  <c r="I157" i="6" s="1"/>
  <c r="O157" i="6"/>
  <c r="J157" i="6" s="1"/>
  <c r="H158" i="6" s="1"/>
  <c r="V158" i="6" s="1"/>
  <c r="AE158" i="6" s="1"/>
  <c r="Q458" i="6"/>
  <c r="S458" i="6" s="1"/>
  <c r="B459" i="6"/>
  <c r="Q458" i="5"/>
  <c r="B459" i="5"/>
  <c r="J169" i="5" l="1"/>
  <c r="M169" i="5"/>
  <c r="I169" i="5" s="1"/>
  <c r="D158" i="6"/>
  <c r="T158" i="6" s="1"/>
  <c r="Y158" i="6" s="1"/>
  <c r="C158" i="6"/>
  <c r="R158" i="6" s="1"/>
  <c r="G158" i="6"/>
  <c r="U158" i="6" s="1"/>
  <c r="AB158" i="6" s="1"/>
  <c r="Q459" i="6"/>
  <c r="S459" i="6" s="1"/>
  <c r="B460" i="6"/>
  <c r="B460" i="5"/>
  <c r="Q459" i="5"/>
  <c r="G170" i="5" l="1"/>
  <c r="C170" i="5"/>
  <c r="H170" i="5"/>
  <c r="D170" i="5"/>
  <c r="AD158" i="6"/>
  <c r="X158" i="6"/>
  <c r="AA158" i="6"/>
  <c r="F158" i="6"/>
  <c r="M158" i="6" s="1"/>
  <c r="E158" i="6"/>
  <c r="N158" i="6" s="1"/>
  <c r="B461" i="6"/>
  <c r="Q460" i="6"/>
  <c r="S460" i="6" s="1"/>
  <c r="B461" i="5"/>
  <c r="Q460" i="5"/>
  <c r="S170" i="5" l="1"/>
  <c r="U170" i="5"/>
  <c r="R170" i="5"/>
  <c r="F170" i="5"/>
  <c r="O170" i="5" s="1"/>
  <c r="E170" i="5"/>
  <c r="N170" i="5" s="1"/>
  <c r="J170" i="5" s="1"/>
  <c r="H171" i="5" s="1"/>
  <c r="T170" i="5"/>
  <c r="O158" i="6"/>
  <c r="L158" i="6"/>
  <c r="I158" i="6" s="1"/>
  <c r="C159" i="6" s="1"/>
  <c r="J158" i="6"/>
  <c r="B462" i="6"/>
  <c r="Q461" i="6"/>
  <c r="S461" i="6" s="1"/>
  <c r="Q461" i="5"/>
  <c r="B462" i="5"/>
  <c r="U171" i="5" l="1"/>
  <c r="M170" i="5"/>
  <c r="D171" i="5"/>
  <c r="L170" i="5"/>
  <c r="I170" i="5" s="1"/>
  <c r="G159" i="6"/>
  <c r="U159" i="6" s="1"/>
  <c r="AB159" i="6" s="1"/>
  <c r="R159" i="6"/>
  <c r="H159" i="6"/>
  <c r="D159" i="6"/>
  <c r="Q462" i="6"/>
  <c r="S462" i="6" s="1"/>
  <c r="B463" i="6"/>
  <c r="Q462" i="5"/>
  <c r="B463" i="5"/>
  <c r="S171" i="5" l="1"/>
  <c r="C171" i="5"/>
  <c r="G171" i="5"/>
  <c r="T159" i="6"/>
  <c r="F159" i="6"/>
  <c r="V159" i="6"/>
  <c r="AE159" i="6" s="1"/>
  <c r="AA159" i="6"/>
  <c r="X159" i="6"/>
  <c r="E159" i="6"/>
  <c r="Q463" i="6"/>
  <c r="S463" i="6" s="1"/>
  <c r="B464" i="6"/>
  <c r="B464" i="5"/>
  <c r="Q463" i="5"/>
  <c r="T171" i="5" l="1"/>
  <c r="R171" i="5"/>
  <c r="F171" i="5"/>
  <c r="O171" i="5" s="1"/>
  <c r="M171" i="5"/>
  <c r="E171" i="5"/>
  <c r="N171" i="5" s="1"/>
  <c r="J171" i="5" s="1"/>
  <c r="L171" i="5"/>
  <c r="I171" i="5" s="1"/>
  <c r="G172" i="5" s="1"/>
  <c r="N159" i="6"/>
  <c r="L159" i="6"/>
  <c r="O159" i="6"/>
  <c r="M159" i="6"/>
  <c r="Y159" i="6"/>
  <c r="AD159" i="6"/>
  <c r="B465" i="6"/>
  <c r="Q464" i="6"/>
  <c r="S464" i="6" s="1"/>
  <c r="B465" i="5"/>
  <c r="Q464" i="5"/>
  <c r="T172" i="5" l="1"/>
  <c r="C172" i="5"/>
  <c r="H172" i="5"/>
  <c r="D172" i="5"/>
  <c r="I159" i="6"/>
  <c r="C160" i="6" s="1"/>
  <c r="J159" i="6"/>
  <c r="B466" i="6"/>
  <c r="Q465" i="6"/>
  <c r="S465" i="6" s="1"/>
  <c r="Q465" i="5"/>
  <c r="B466" i="5"/>
  <c r="S172" i="5" l="1"/>
  <c r="U172" i="5"/>
  <c r="E172" i="5"/>
  <c r="N172" i="5" s="1"/>
  <c r="J172" i="5" s="1"/>
  <c r="D173" i="5" s="1"/>
  <c r="F172" i="5"/>
  <c r="O172" i="5" s="1"/>
  <c r="R172" i="5"/>
  <c r="L172" i="5"/>
  <c r="G160" i="6"/>
  <c r="U160" i="6" s="1"/>
  <c r="AB160" i="6" s="1"/>
  <c r="D160" i="6"/>
  <c r="E160" i="6" s="1"/>
  <c r="N160" i="6" s="1"/>
  <c r="H160" i="6"/>
  <c r="R160" i="6"/>
  <c r="Q466" i="6"/>
  <c r="S466" i="6" s="1"/>
  <c r="B467" i="6"/>
  <c r="Q466" i="5"/>
  <c r="B467" i="5"/>
  <c r="S173" i="5" l="1"/>
  <c r="H173" i="5"/>
  <c r="M172" i="5"/>
  <c r="I172" i="5" s="1"/>
  <c r="F160" i="6"/>
  <c r="O160" i="6" s="1"/>
  <c r="J160" i="6" s="1"/>
  <c r="D161" i="6" s="1"/>
  <c r="X160" i="6"/>
  <c r="AA160" i="6"/>
  <c r="L160" i="6"/>
  <c r="V160" i="6"/>
  <c r="AE160" i="6" s="1"/>
  <c r="T160" i="6"/>
  <c r="Q467" i="6"/>
  <c r="S467" i="6" s="1"/>
  <c r="B468" i="6"/>
  <c r="B468" i="5"/>
  <c r="Q467" i="5"/>
  <c r="G173" i="5" l="1"/>
  <c r="C173" i="5"/>
  <c r="U173" i="5"/>
  <c r="M160" i="6"/>
  <c r="T161" i="6"/>
  <c r="I160" i="6"/>
  <c r="H161" i="6"/>
  <c r="AD160" i="6"/>
  <c r="Y160" i="6"/>
  <c r="B469" i="6"/>
  <c r="Q468" i="6"/>
  <c r="S468" i="6" s="1"/>
  <c r="B469" i="5"/>
  <c r="Q468" i="5"/>
  <c r="F173" i="5" l="1"/>
  <c r="O173" i="5" s="1"/>
  <c r="M173" i="5"/>
  <c r="R173" i="5"/>
  <c r="E173" i="5"/>
  <c r="N173" i="5" s="1"/>
  <c r="J173" i="5" s="1"/>
  <c r="T173" i="5"/>
  <c r="V161" i="6"/>
  <c r="AE161" i="6" s="1"/>
  <c r="AD161" i="6"/>
  <c r="Y161" i="6"/>
  <c r="C161" i="6"/>
  <c r="G161" i="6"/>
  <c r="B470" i="6"/>
  <c r="Q469" i="6"/>
  <c r="S469" i="6" s="1"/>
  <c r="B470" i="5"/>
  <c r="Q469" i="5"/>
  <c r="H174" i="5" l="1"/>
  <c r="D174" i="5"/>
  <c r="L173" i="5"/>
  <c r="I173" i="5" s="1"/>
  <c r="U161" i="6"/>
  <c r="AB161" i="6" s="1"/>
  <c r="R161" i="6"/>
  <c r="F161" i="6"/>
  <c r="O161" i="6" s="1"/>
  <c r="E161" i="6"/>
  <c r="N161" i="6" s="1"/>
  <c r="Q470" i="6"/>
  <c r="S470" i="6" s="1"/>
  <c r="B471" i="6"/>
  <c r="B471" i="5"/>
  <c r="Q470" i="5"/>
  <c r="G174" i="5" l="1"/>
  <c r="C174" i="5"/>
  <c r="S174" i="5"/>
  <c r="U174" i="5"/>
  <c r="J161" i="6"/>
  <c r="H162" i="6" s="1"/>
  <c r="X161" i="6"/>
  <c r="AA161" i="6"/>
  <c r="L161" i="6"/>
  <c r="M161" i="6"/>
  <c r="Q471" i="6"/>
  <c r="S471" i="6" s="1"/>
  <c r="B472" i="6"/>
  <c r="B472" i="5"/>
  <c r="Q471" i="5"/>
  <c r="R174" i="5" l="1"/>
  <c r="E174" i="5"/>
  <c r="N174" i="5" s="1"/>
  <c r="F174" i="5"/>
  <c r="O174" i="5" s="1"/>
  <c r="L174" i="5"/>
  <c r="I174" i="5" s="1"/>
  <c r="G175" i="5" s="1"/>
  <c r="M174" i="5"/>
  <c r="T174" i="5"/>
  <c r="D162" i="6"/>
  <c r="I161" i="6"/>
  <c r="C162" i="6" s="1"/>
  <c r="T162" i="6"/>
  <c r="V162" i="6"/>
  <c r="AE162" i="6" s="1"/>
  <c r="B473" i="6"/>
  <c r="Q472" i="6"/>
  <c r="S472" i="6" s="1"/>
  <c r="Q472" i="5"/>
  <c r="B473" i="5"/>
  <c r="T175" i="5" l="1"/>
  <c r="C175" i="5"/>
  <c r="J174" i="5"/>
  <c r="G162" i="6"/>
  <c r="U162" i="6" s="1"/>
  <c r="AB162" i="6" s="1"/>
  <c r="F162" i="6"/>
  <c r="O162" i="6" s="1"/>
  <c r="E162" i="6"/>
  <c r="N162" i="6" s="1"/>
  <c r="R162" i="6"/>
  <c r="Y162" i="6"/>
  <c r="AD162" i="6"/>
  <c r="B474" i="6"/>
  <c r="Q473" i="6"/>
  <c r="S473" i="6" s="1"/>
  <c r="B474" i="5"/>
  <c r="Q473" i="5"/>
  <c r="D175" i="5" l="1"/>
  <c r="H175" i="5"/>
  <c r="F175" i="5"/>
  <c r="O175" i="5" s="1"/>
  <c r="E175" i="5"/>
  <c r="N175" i="5" s="1"/>
  <c r="J175" i="5" s="1"/>
  <c r="R175" i="5"/>
  <c r="L175" i="5"/>
  <c r="M175" i="5"/>
  <c r="I175" i="5"/>
  <c r="G176" i="5" s="1"/>
  <c r="J162" i="6"/>
  <c r="H163" i="6" s="1"/>
  <c r="AA162" i="6"/>
  <c r="X162" i="6"/>
  <c r="M162" i="6"/>
  <c r="L162" i="6"/>
  <c r="Q474" i="6"/>
  <c r="S474" i="6" s="1"/>
  <c r="B475" i="6"/>
  <c r="B475" i="5"/>
  <c r="Q474" i="5"/>
  <c r="T176" i="5" l="1"/>
  <c r="U175" i="5"/>
  <c r="H176" i="5"/>
  <c r="C176" i="5"/>
  <c r="S175" i="5"/>
  <c r="D176" i="5"/>
  <c r="D163" i="6"/>
  <c r="T163" i="6" s="1"/>
  <c r="V163" i="6"/>
  <c r="AE163" i="6" s="1"/>
  <c r="I162" i="6"/>
  <c r="Q475" i="6"/>
  <c r="S475" i="6" s="1"/>
  <c r="B476" i="6"/>
  <c r="Q475" i="5"/>
  <c r="B476" i="5"/>
  <c r="S176" i="5" l="1"/>
  <c r="F176" i="5"/>
  <c r="O176" i="5" s="1"/>
  <c r="E176" i="5"/>
  <c r="N176" i="5" s="1"/>
  <c r="J176" i="5" s="1"/>
  <c r="R176" i="5"/>
  <c r="M176" i="5"/>
  <c r="U176" i="5"/>
  <c r="G163" i="6"/>
  <c r="C163" i="6"/>
  <c r="AD163" i="6"/>
  <c r="Y163" i="6"/>
  <c r="B477" i="6"/>
  <c r="Q476" i="6"/>
  <c r="S476" i="6" s="1"/>
  <c r="Q476" i="5"/>
  <c r="B477" i="5"/>
  <c r="D177" i="5" l="1"/>
  <c r="H177" i="5"/>
  <c r="L176" i="5"/>
  <c r="I176" i="5" s="1"/>
  <c r="R163" i="6"/>
  <c r="F163" i="6"/>
  <c r="O163" i="6" s="1"/>
  <c r="E163" i="6"/>
  <c r="U163" i="6"/>
  <c r="AB163" i="6" s="1"/>
  <c r="Q477" i="6"/>
  <c r="S477" i="6" s="1"/>
  <c r="B478" i="6"/>
  <c r="B478" i="5"/>
  <c r="Q477" i="5"/>
  <c r="G177" i="5" l="1"/>
  <c r="C177" i="5"/>
  <c r="U177" i="5"/>
  <c r="S177" i="5"/>
  <c r="M163" i="6"/>
  <c r="L163" i="6"/>
  <c r="N163" i="6"/>
  <c r="J163" i="6" s="1"/>
  <c r="AA163" i="6"/>
  <c r="X163" i="6"/>
  <c r="B479" i="6"/>
  <c r="Q478" i="6"/>
  <c r="S478" i="6" s="1"/>
  <c r="B479" i="5"/>
  <c r="Q478" i="5"/>
  <c r="F177" i="5" l="1"/>
  <c r="R177" i="5"/>
  <c r="E177" i="5"/>
  <c r="N177" i="5" s="1"/>
  <c r="L177" i="5"/>
  <c r="T177" i="5"/>
  <c r="I163" i="6"/>
  <c r="C164" i="6" s="1"/>
  <c r="H164" i="6"/>
  <c r="V164" i="6" s="1"/>
  <c r="AE164" i="6" s="1"/>
  <c r="D164" i="6"/>
  <c r="B480" i="6"/>
  <c r="Q479" i="6"/>
  <c r="S479" i="6" s="1"/>
  <c r="Q479" i="5"/>
  <c r="B480" i="5"/>
  <c r="I177" i="5" l="1"/>
  <c r="M177" i="5"/>
  <c r="O177" i="5"/>
  <c r="J177" i="5" s="1"/>
  <c r="G164" i="6"/>
  <c r="U164" i="6" s="1"/>
  <c r="AB164" i="6" s="1"/>
  <c r="R164" i="6"/>
  <c r="F164" i="6"/>
  <c r="O164" i="6" s="1"/>
  <c r="E164" i="6"/>
  <c r="L164" i="6" s="1"/>
  <c r="T164" i="6"/>
  <c r="Q480" i="6"/>
  <c r="S480" i="6" s="1"/>
  <c r="B481" i="6"/>
  <c r="Q480" i="5"/>
  <c r="B481" i="5"/>
  <c r="D178" i="5" l="1"/>
  <c r="H178" i="5"/>
  <c r="C178" i="5"/>
  <c r="G178" i="5"/>
  <c r="M164" i="6"/>
  <c r="I164" i="6" s="1"/>
  <c r="G165" i="6" s="1"/>
  <c r="U165" i="6" s="1"/>
  <c r="AB165" i="6" s="1"/>
  <c r="N164" i="6"/>
  <c r="J164" i="6" s="1"/>
  <c r="AD164" i="6"/>
  <c r="Y164" i="6"/>
  <c r="X164" i="6"/>
  <c r="AA164" i="6"/>
  <c r="Q481" i="6"/>
  <c r="S481" i="6" s="1"/>
  <c r="B482" i="6"/>
  <c r="B482" i="5"/>
  <c r="Q481" i="5"/>
  <c r="R178" i="5" l="1"/>
  <c r="F178" i="5"/>
  <c r="M178" i="5" s="1"/>
  <c r="E178" i="5"/>
  <c r="L178" i="5" s="1"/>
  <c r="I178" i="5"/>
  <c r="C179" i="5"/>
  <c r="T178" i="5"/>
  <c r="G179" i="5"/>
  <c r="U178" i="5"/>
  <c r="S178" i="5"/>
  <c r="O178" i="5"/>
  <c r="N178" i="5"/>
  <c r="J178" i="5" s="1"/>
  <c r="H179" i="5" s="1"/>
  <c r="C165" i="6"/>
  <c r="R165" i="6" s="1"/>
  <c r="X165" i="6" s="1"/>
  <c r="H165" i="6"/>
  <c r="D165" i="6"/>
  <c r="B483" i="6"/>
  <c r="Q482" i="6"/>
  <c r="S482" i="6" s="1"/>
  <c r="B483" i="5"/>
  <c r="Q482" i="5"/>
  <c r="U179" i="5" l="1"/>
  <c r="T179" i="5"/>
  <c r="R179" i="5"/>
  <c r="F179" i="5"/>
  <c r="M179" i="5" s="1"/>
  <c r="E179" i="5"/>
  <c r="N179" i="5" s="1"/>
  <c r="L179" i="5"/>
  <c r="D179" i="5"/>
  <c r="AA165" i="6"/>
  <c r="V165" i="6"/>
  <c r="AE165" i="6" s="1"/>
  <c r="T165" i="6"/>
  <c r="F165" i="6"/>
  <c r="M165" i="6" s="1"/>
  <c r="E165" i="6"/>
  <c r="Q483" i="6"/>
  <c r="S483" i="6" s="1"/>
  <c r="B484" i="6"/>
  <c r="Q483" i="5"/>
  <c r="B484" i="5"/>
  <c r="J179" i="5" l="1"/>
  <c r="H180" i="5" s="1"/>
  <c r="I179" i="5"/>
  <c r="O179" i="5"/>
  <c r="S179" i="5"/>
  <c r="O165" i="6"/>
  <c r="N165" i="6"/>
  <c r="L165" i="6"/>
  <c r="I165" i="6" s="1"/>
  <c r="AD165" i="6"/>
  <c r="Y165" i="6"/>
  <c r="B485" i="6"/>
  <c r="Q484" i="6"/>
  <c r="S484" i="6" s="1"/>
  <c r="Q484" i="5"/>
  <c r="B485" i="5"/>
  <c r="D180" i="5" l="1"/>
  <c r="C180" i="5"/>
  <c r="G180" i="5"/>
  <c r="U180" i="5"/>
  <c r="J165" i="6"/>
  <c r="D166" i="6" s="1"/>
  <c r="C166" i="6"/>
  <c r="G166" i="6"/>
  <c r="B486" i="6"/>
  <c r="Q485" i="6"/>
  <c r="S485" i="6" s="1"/>
  <c r="B486" i="5"/>
  <c r="Q485" i="5"/>
  <c r="T180" i="5" l="1"/>
  <c r="R180" i="5"/>
  <c r="F180" i="5"/>
  <c r="M180" i="5" s="1"/>
  <c r="E180" i="5"/>
  <c r="N180" i="5" s="1"/>
  <c r="S180" i="5"/>
  <c r="H166" i="6"/>
  <c r="V166" i="6" s="1"/>
  <c r="AE166" i="6" s="1"/>
  <c r="T166" i="6"/>
  <c r="U166" i="6"/>
  <c r="AB166" i="6" s="1"/>
  <c r="F166" i="6"/>
  <c r="M166" i="6" s="1"/>
  <c r="E166" i="6"/>
  <c r="N166" i="6" s="1"/>
  <c r="R166" i="6"/>
  <c r="Q486" i="6"/>
  <c r="S486" i="6" s="1"/>
  <c r="B487" i="6"/>
  <c r="B487" i="5"/>
  <c r="Q486" i="5"/>
  <c r="I180" i="5" l="1"/>
  <c r="L180" i="5"/>
  <c r="O180" i="5"/>
  <c r="J180" i="5" s="1"/>
  <c r="L166" i="6"/>
  <c r="I166" i="6" s="1"/>
  <c r="C167" i="6" s="1"/>
  <c r="R167" i="6" s="1"/>
  <c r="AA166" i="6"/>
  <c r="X166" i="6"/>
  <c r="O166" i="6"/>
  <c r="J166" i="6" s="1"/>
  <c r="Y166" i="6"/>
  <c r="AD166" i="6"/>
  <c r="Q487" i="6"/>
  <c r="S487" i="6" s="1"/>
  <c r="B488" i="6"/>
  <c r="Q487" i="5"/>
  <c r="B488" i="5"/>
  <c r="H181" i="5" l="1"/>
  <c r="D181" i="5"/>
  <c r="G181" i="5"/>
  <c r="C181" i="5"/>
  <c r="G167" i="6"/>
  <c r="U167" i="6" s="1"/>
  <c r="AB167" i="6" s="1"/>
  <c r="D167" i="6"/>
  <c r="H167" i="6"/>
  <c r="V167" i="6" s="1"/>
  <c r="AE167" i="6" s="1"/>
  <c r="AA167" i="6"/>
  <c r="X167" i="6"/>
  <c r="B489" i="6"/>
  <c r="Q488" i="6"/>
  <c r="S488" i="6" s="1"/>
  <c r="Q488" i="5"/>
  <c r="B489" i="5"/>
  <c r="T181" i="5" l="1"/>
  <c r="N181" i="5"/>
  <c r="O181" i="5"/>
  <c r="S181" i="5"/>
  <c r="M181" i="5"/>
  <c r="R181" i="5"/>
  <c r="F181" i="5"/>
  <c r="E181" i="5"/>
  <c r="L181" i="5"/>
  <c r="U181" i="5"/>
  <c r="T167" i="6"/>
  <c r="E167" i="6"/>
  <c r="F167" i="6"/>
  <c r="B490" i="6"/>
  <c r="Q489" i="6"/>
  <c r="S489" i="6" s="1"/>
  <c r="B490" i="5"/>
  <c r="Q489" i="5"/>
  <c r="J181" i="5" l="1"/>
  <c r="I181" i="5"/>
  <c r="N167" i="6"/>
  <c r="L167" i="6"/>
  <c r="O167" i="6"/>
  <c r="M167" i="6"/>
  <c r="AD167" i="6"/>
  <c r="Y167" i="6"/>
  <c r="Q490" i="6"/>
  <c r="S490" i="6" s="1"/>
  <c r="B491" i="6"/>
  <c r="B491" i="5"/>
  <c r="Q490" i="5"/>
  <c r="G182" i="5" l="1"/>
  <c r="C182" i="5"/>
  <c r="D182" i="5"/>
  <c r="H182" i="5"/>
  <c r="I167" i="6"/>
  <c r="J167" i="6"/>
  <c r="Q491" i="6"/>
  <c r="S491" i="6" s="1"/>
  <c r="B492" i="6"/>
  <c r="Q491" i="5"/>
  <c r="B492" i="5"/>
  <c r="U182" i="5" l="1"/>
  <c r="E182" i="5"/>
  <c r="L182" i="5" s="1"/>
  <c r="R182" i="5"/>
  <c r="F182" i="5"/>
  <c r="M182" i="5" s="1"/>
  <c r="N182" i="5"/>
  <c r="S182" i="5"/>
  <c r="O182" i="5"/>
  <c r="T182" i="5"/>
  <c r="H168" i="6"/>
  <c r="D168" i="6"/>
  <c r="G168" i="6"/>
  <c r="U168" i="6" s="1"/>
  <c r="AB168" i="6" s="1"/>
  <c r="C168" i="6"/>
  <c r="B493" i="6"/>
  <c r="Q492" i="6"/>
  <c r="S492" i="6" s="1"/>
  <c r="Q492" i="5"/>
  <c r="B493" i="5"/>
  <c r="J182" i="5" l="1"/>
  <c r="I182" i="5"/>
  <c r="E168" i="6"/>
  <c r="N168" i="6" s="1"/>
  <c r="R168" i="6"/>
  <c r="F168" i="6"/>
  <c r="O168" i="6" s="1"/>
  <c r="T168" i="6"/>
  <c r="V168" i="6"/>
  <c r="AE168" i="6" s="1"/>
  <c r="B494" i="6"/>
  <c r="Q493" i="6"/>
  <c r="S493" i="6" s="1"/>
  <c r="B494" i="5"/>
  <c r="Q493" i="5"/>
  <c r="C183" i="5" l="1"/>
  <c r="G183" i="5"/>
  <c r="H183" i="5"/>
  <c r="D183" i="5"/>
  <c r="J168" i="6"/>
  <c r="D169" i="6" s="1"/>
  <c r="X168" i="6"/>
  <c r="AA168" i="6"/>
  <c r="L168" i="6"/>
  <c r="AD168" i="6"/>
  <c r="Y168" i="6"/>
  <c r="M168" i="6"/>
  <c r="Q494" i="6"/>
  <c r="S494" i="6" s="1"/>
  <c r="B495" i="6"/>
  <c r="B495" i="5"/>
  <c r="Q494" i="5"/>
  <c r="S183" i="5" l="1"/>
  <c r="N183" i="5"/>
  <c r="U183" i="5"/>
  <c r="T183" i="5"/>
  <c r="G184" i="5"/>
  <c r="E183" i="5"/>
  <c r="L183" i="5" s="1"/>
  <c r="R183" i="5"/>
  <c r="F183" i="5"/>
  <c r="M183" i="5" s="1"/>
  <c r="I183" i="5" s="1"/>
  <c r="C184" i="5" s="1"/>
  <c r="H169" i="6"/>
  <c r="V169" i="6" s="1"/>
  <c r="AE169" i="6" s="1"/>
  <c r="I168" i="6"/>
  <c r="C169" i="6" s="1"/>
  <c r="T169" i="6"/>
  <c r="Q495" i="6"/>
  <c r="S495" i="6" s="1"/>
  <c r="B496" i="6"/>
  <c r="Q495" i="5"/>
  <c r="B496" i="5"/>
  <c r="R184" i="5" l="1"/>
  <c r="T184" i="5"/>
  <c r="O183" i="5"/>
  <c r="J183" i="5" s="1"/>
  <c r="G169" i="6"/>
  <c r="U169" i="6" s="1"/>
  <c r="AB169" i="6" s="1"/>
  <c r="F169" i="6"/>
  <c r="O169" i="6" s="1"/>
  <c r="E169" i="6"/>
  <c r="N169" i="6" s="1"/>
  <c r="R169" i="6"/>
  <c r="Y169" i="6"/>
  <c r="AD169" i="6"/>
  <c r="B497" i="6"/>
  <c r="Q496" i="6"/>
  <c r="S496" i="6" s="1"/>
  <c r="Q496" i="5"/>
  <c r="B497" i="5"/>
  <c r="D184" i="5" l="1"/>
  <c r="H184" i="5"/>
  <c r="M169" i="6"/>
  <c r="L169" i="6"/>
  <c r="AA169" i="6"/>
  <c r="X169" i="6"/>
  <c r="J169" i="6"/>
  <c r="B498" i="6"/>
  <c r="Q497" i="6"/>
  <c r="S497" i="6" s="1"/>
  <c r="B498" i="5"/>
  <c r="Q497" i="5"/>
  <c r="U184" i="5" l="1"/>
  <c r="S184" i="5"/>
  <c r="F184" i="5"/>
  <c r="E184" i="5"/>
  <c r="I169" i="6"/>
  <c r="G170" i="6" s="1"/>
  <c r="U170" i="6" s="1"/>
  <c r="AB170" i="6" s="1"/>
  <c r="H170" i="6"/>
  <c r="D170" i="6"/>
  <c r="Q498" i="6"/>
  <c r="S498" i="6" s="1"/>
  <c r="B499" i="6"/>
  <c r="B499" i="5"/>
  <c r="Q498" i="5"/>
  <c r="O184" i="5" l="1"/>
  <c r="M184" i="5"/>
  <c r="N184" i="5"/>
  <c r="J184" i="5" s="1"/>
  <c r="L184" i="5"/>
  <c r="C170" i="6"/>
  <c r="R170" i="6" s="1"/>
  <c r="X170" i="6" s="1"/>
  <c r="V170" i="6"/>
  <c r="AE170" i="6" s="1"/>
  <c r="F170" i="6"/>
  <c r="M170" i="6" s="1"/>
  <c r="T170" i="6"/>
  <c r="Q499" i="6"/>
  <c r="S499" i="6" s="1"/>
  <c r="B500" i="6"/>
  <c r="Q499" i="5"/>
  <c r="B500" i="5"/>
  <c r="D185" i="5" l="1"/>
  <c r="H185" i="5"/>
  <c r="I184" i="5"/>
  <c r="AA170" i="6"/>
  <c r="E170" i="6"/>
  <c r="AD170" i="6"/>
  <c r="Y170" i="6"/>
  <c r="O170" i="6"/>
  <c r="B501" i="6"/>
  <c r="Q500" i="6"/>
  <c r="S500" i="6" s="1"/>
  <c r="Q500" i="5"/>
  <c r="B501" i="5"/>
  <c r="C185" i="5" l="1"/>
  <c r="G185" i="5"/>
  <c r="U185" i="5"/>
  <c r="S185" i="5"/>
  <c r="L170" i="6"/>
  <c r="I170" i="6" s="1"/>
  <c r="G171" i="6" s="1"/>
  <c r="U171" i="6" s="1"/>
  <c r="AB171" i="6" s="1"/>
  <c r="N170" i="6"/>
  <c r="J170" i="6" s="1"/>
  <c r="B502" i="6"/>
  <c r="Q501" i="6"/>
  <c r="S501" i="6" s="1"/>
  <c r="B502" i="5"/>
  <c r="Q501" i="5"/>
  <c r="T185" i="5" l="1"/>
  <c r="F185" i="5"/>
  <c r="O185" i="5" s="1"/>
  <c r="R185" i="5"/>
  <c r="E185" i="5"/>
  <c r="N185" i="5" s="1"/>
  <c r="J185" i="5" s="1"/>
  <c r="L185" i="5"/>
  <c r="M185" i="5"/>
  <c r="C171" i="6"/>
  <c r="R171" i="6" s="1"/>
  <c r="X171" i="6" s="1"/>
  <c r="D171" i="6"/>
  <c r="T171" i="6" s="1"/>
  <c r="H171" i="6"/>
  <c r="V171" i="6" s="1"/>
  <c r="AE171" i="6" s="1"/>
  <c r="Q502" i="6"/>
  <c r="S502" i="6" s="1"/>
  <c r="B503" i="6"/>
  <c r="B503" i="5"/>
  <c r="Q502" i="5"/>
  <c r="D186" i="5" l="1"/>
  <c r="H186" i="5"/>
  <c r="I185" i="5"/>
  <c r="AA171" i="6"/>
  <c r="E171" i="6"/>
  <c r="L171" i="6" s="1"/>
  <c r="F171" i="6"/>
  <c r="M171" i="6" s="1"/>
  <c r="I171" i="6" s="1"/>
  <c r="AD171" i="6"/>
  <c r="Y171" i="6"/>
  <c r="Q503" i="6"/>
  <c r="S503" i="6" s="1"/>
  <c r="B504" i="6"/>
  <c r="Q503" i="5"/>
  <c r="B504" i="5"/>
  <c r="G186" i="5" l="1"/>
  <c r="C186" i="5"/>
  <c r="U186" i="5"/>
  <c r="S186" i="5"/>
  <c r="N171" i="6"/>
  <c r="C172" i="6"/>
  <c r="R172" i="6" s="1"/>
  <c r="G172" i="6"/>
  <c r="U172" i="6" s="1"/>
  <c r="AB172" i="6" s="1"/>
  <c r="O171" i="6"/>
  <c r="B505" i="6"/>
  <c r="Q504" i="6"/>
  <c r="S504" i="6" s="1"/>
  <c r="Q504" i="5"/>
  <c r="B505" i="5"/>
  <c r="R186" i="5" l="1"/>
  <c r="E186" i="5"/>
  <c r="N186" i="5" s="1"/>
  <c r="F186" i="5"/>
  <c r="O186" i="5" s="1"/>
  <c r="L186" i="5"/>
  <c r="M186" i="5"/>
  <c r="T186" i="5"/>
  <c r="J171" i="6"/>
  <c r="H172" i="6" s="1"/>
  <c r="V172" i="6" s="1"/>
  <c r="AE172" i="6" s="1"/>
  <c r="X172" i="6"/>
  <c r="AA172" i="6"/>
  <c r="B506" i="6"/>
  <c r="Q505" i="6"/>
  <c r="S505" i="6" s="1"/>
  <c r="B506" i="5"/>
  <c r="Q505" i="5"/>
  <c r="I186" i="5" l="1"/>
  <c r="D172" i="6"/>
  <c r="T172" i="6" s="1"/>
  <c r="J186" i="5"/>
  <c r="E172" i="6"/>
  <c r="L172" i="6" s="1"/>
  <c r="F172" i="6"/>
  <c r="M172" i="6" s="1"/>
  <c r="I172" i="6" s="1"/>
  <c r="C173" i="6" s="1"/>
  <c r="AD172" i="6"/>
  <c r="Y172" i="6"/>
  <c r="Q506" i="6"/>
  <c r="S506" i="6" s="1"/>
  <c r="B507" i="6"/>
  <c r="B507" i="5"/>
  <c r="Q506" i="5"/>
  <c r="D187" i="5" l="1"/>
  <c r="H187" i="5"/>
  <c r="G187" i="5"/>
  <c r="C187" i="5"/>
  <c r="N172" i="6"/>
  <c r="O172" i="6"/>
  <c r="G173" i="6"/>
  <c r="U173" i="6" s="1"/>
  <c r="AB173" i="6" s="1"/>
  <c r="R173" i="6"/>
  <c r="Q507" i="6"/>
  <c r="S507" i="6" s="1"/>
  <c r="B508" i="6"/>
  <c r="Q507" i="5"/>
  <c r="B508" i="5"/>
  <c r="T187" i="5" l="1"/>
  <c r="E187" i="5"/>
  <c r="N187" i="5" s="1"/>
  <c r="L187" i="5"/>
  <c r="R187" i="5"/>
  <c r="F187" i="5"/>
  <c r="O187" i="5" s="1"/>
  <c r="J187" i="5" s="1"/>
  <c r="U187" i="5"/>
  <c r="S187" i="5"/>
  <c r="J172" i="6"/>
  <c r="D173" i="6" s="1"/>
  <c r="T173" i="6" s="1"/>
  <c r="X173" i="6"/>
  <c r="AA173" i="6"/>
  <c r="B509" i="6"/>
  <c r="Q508" i="6"/>
  <c r="S508" i="6" s="1"/>
  <c r="B509" i="5"/>
  <c r="Q508" i="5"/>
  <c r="H188" i="5" l="1"/>
  <c r="D188" i="5"/>
  <c r="E173" i="6"/>
  <c r="L173" i="6" s="1"/>
  <c r="M187" i="5"/>
  <c r="I187" i="5" s="1"/>
  <c r="F173" i="6"/>
  <c r="M173" i="6" s="1"/>
  <c r="H173" i="6"/>
  <c r="V173" i="6" s="1"/>
  <c r="AE173" i="6" s="1"/>
  <c r="O173" i="6"/>
  <c r="I173" i="6"/>
  <c r="C174" i="6" s="1"/>
  <c r="AD173" i="6"/>
  <c r="Y173" i="6"/>
  <c r="N173" i="6"/>
  <c r="B510" i="6"/>
  <c r="Q509" i="6"/>
  <c r="S509" i="6" s="1"/>
  <c r="Q509" i="5"/>
  <c r="B510" i="5"/>
  <c r="C188" i="5" l="1"/>
  <c r="G188" i="5"/>
  <c r="S188" i="5"/>
  <c r="U188" i="5"/>
  <c r="J173" i="6"/>
  <c r="H174" i="6" s="1"/>
  <c r="V174" i="6" s="1"/>
  <c r="AE174" i="6" s="1"/>
  <c r="G174" i="6"/>
  <c r="U174" i="6" s="1"/>
  <c r="AB174" i="6" s="1"/>
  <c r="R174" i="6"/>
  <c r="Q510" i="6"/>
  <c r="S510" i="6" s="1"/>
  <c r="B511" i="6"/>
  <c r="Q510" i="5"/>
  <c r="B511" i="5"/>
  <c r="T188" i="5" l="1"/>
  <c r="F188" i="5"/>
  <c r="R188" i="5"/>
  <c r="E188" i="5"/>
  <c r="N188" i="5" s="1"/>
  <c r="D174" i="6"/>
  <c r="F174" i="6" s="1"/>
  <c r="M174" i="6" s="1"/>
  <c r="X174" i="6"/>
  <c r="AA174" i="6"/>
  <c r="Q511" i="6"/>
  <c r="S511" i="6" s="1"/>
  <c r="B512" i="6"/>
  <c r="Q511" i="5"/>
  <c r="B512" i="5"/>
  <c r="M188" i="5" l="1"/>
  <c r="O188" i="5"/>
  <c r="J188" i="5" s="1"/>
  <c r="L188" i="5"/>
  <c r="T174" i="6"/>
  <c r="Y174" i="6" s="1"/>
  <c r="O174" i="6"/>
  <c r="E174" i="6"/>
  <c r="L174" i="6" s="1"/>
  <c r="I174" i="6" s="1"/>
  <c r="G175" i="6" s="1"/>
  <c r="U175" i="6" s="1"/>
  <c r="AB175" i="6" s="1"/>
  <c r="B513" i="6"/>
  <c r="Q512" i="6"/>
  <c r="S512" i="6" s="1"/>
  <c r="B513" i="5"/>
  <c r="Q512" i="5"/>
  <c r="D189" i="5" l="1"/>
  <c r="H189" i="5"/>
  <c r="I188" i="5"/>
  <c r="AD174" i="6"/>
  <c r="N174" i="6"/>
  <c r="J174" i="6" s="1"/>
  <c r="H175" i="6" s="1"/>
  <c r="V175" i="6" s="1"/>
  <c r="AE175" i="6" s="1"/>
  <c r="C175" i="6"/>
  <c r="R175" i="6" s="1"/>
  <c r="B514" i="6"/>
  <c r="Q513" i="6"/>
  <c r="S513" i="6" s="1"/>
  <c r="Q513" i="5"/>
  <c r="B514" i="5"/>
  <c r="G189" i="5" l="1"/>
  <c r="C189" i="5"/>
  <c r="U189" i="5"/>
  <c r="S189" i="5"/>
  <c r="D175" i="6"/>
  <c r="T175" i="6" s="1"/>
  <c r="AD175" i="6" s="1"/>
  <c r="F175" i="6"/>
  <c r="O175" i="6" s="1"/>
  <c r="E175" i="6"/>
  <c r="L175" i="6" s="1"/>
  <c r="AA175" i="6"/>
  <c r="X175" i="6"/>
  <c r="Q514" i="6"/>
  <c r="S514" i="6" s="1"/>
  <c r="B515" i="6"/>
  <c r="Q514" i="5"/>
  <c r="B515" i="5"/>
  <c r="R189" i="5" l="1"/>
  <c r="F189" i="5"/>
  <c r="E189" i="5"/>
  <c r="T189" i="5"/>
  <c r="Y175" i="6"/>
  <c r="M175" i="6"/>
  <c r="I175" i="6" s="1"/>
  <c r="G176" i="6" s="1"/>
  <c r="N175" i="6"/>
  <c r="J175" i="6" s="1"/>
  <c r="H176" i="6" s="1"/>
  <c r="Q515" i="6"/>
  <c r="S515" i="6" s="1"/>
  <c r="B516" i="6"/>
  <c r="B516" i="5"/>
  <c r="Q515" i="5"/>
  <c r="L189" i="5" l="1"/>
  <c r="N189" i="5"/>
  <c r="M189" i="5"/>
  <c r="O189" i="5"/>
  <c r="D176" i="6"/>
  <c r="C176" i="6"/>
  <c r="R176" i="6" s="1"/>
  <c r="T176" i="6"/>
  <c r="V176" i="6"/>
  <c r="AE176" i="6" s="1"/>
  <c r="U176" i="6"/>
  <c r="AB176" i="6" s="1"/>
  <c r="B517" i="6"/>
  <c r="Q516" i="6"/>
  <c r="S516" i="6" s="1"/>
  <c r="B517" i="5"/>
  <c r="Q516" i="5"/>
  <c r="J189" i="5" l="1"/>
  <c r="I189" i="5"/>
  <c r="E176" i="6"/>
  <c r="L176" i="6" s="1"/>
  <c r="F176" i="6"/>
  <c r="M176" i="6" s="1"/>
  <c r="X176" i="6"/>
  <c r="AA176" i="6"/>
  <c r="AD176" i="6"/>
  <c r="Y176" i="6"/>
  <c r="B518" i="6"/>
  <c r="Q517" i="6"/>
  <c r="S517" i="6" s="1"/>
  <c r="Q517" i="5"/>
  <c r="B518" i="5"/>
  <c r="C190" i="5" l="1"/>
  <c r="G190" i="5"/>
  <c r="H190" i="5"/>
  <c r="D190" i="5"/>
  <c r="N176" i="6"/>
  <c r="I176" i="6"/>
  <c r="G177" i="6" s="1"/>
  <c r="U177" i="6" s="1"/>
  <c r="AB177" i="6" s="1"/>
  <c r="O176" i="6"/>
  <c r="J176" i="6" s="1"/>
  <c r="Q518" i="6"/>
  <c r="S518" i="6" s="1"/>
  <c r="B519" i="6"/>
  <c r="Q518" i="5"/>
  <c r="B519" i="5"/>
  <c r="U190" i="5" l="1"/>
  <c r="T190" i="5"/>
  <c r="O190" i="5"/>
  <c r="S190" i="5"/>
  <c r="N190" i="5"/>
  <c r="J190" i="5" s="1"/>
  <c r="H191" i="5" s="1"/>
  <c r="F190" i="5"/>
  <c r="E190" i="5"/>
  <c r="L190" i="5" s="1"/>
  <c r="M190" i="5"/>
  <c r="R190" i="5"/>
  <c r="C177" i="6"/>
  <c r="R177" i="6" s="1"/>
  <c r="X177" i="6" s="1"/>
  <c r="H177" i="6"/>
  <c r="V177" i="6" s="1"/>
  <c r="AE177" i="6" s="1"/>
  <c r="D177" i="6"/>
  <c r="Q519" i="6"/>
  <c r="S519" i="6" s="1"/>
  <c r="B520" i="6"/>
  <c r="B520" i="5"/>
  <c r="Q519" i="5"/>
  <c r="U191" i="5" l="1"/>
  <c r="D191" i="5"/>
  <c r="I190" i="5"/>
  <c r="F177" i="6"/>
  <c r="M177" i="6" s="1"/>
  <c r="E177" i="6"/>
  <c r="N177" i="6" s="1"/>
  <c r="T177" i="6"/>
  <c r="AD177" i="6" s="1"/>
  <c r="AA177" i="6"/>
  <c r="B521" i="6"/>
  <c r="Q520" i="6"/>
  <c r="S520" i="6" s="1"/>
  <c r="B521" i="5"/>
  <c r="Q520" i="5"/>
  <c r="C191" i="5" l="1"/>
  <c r="G191" i="5"/>
  <c r="S191" i="5"/>
  <c r="O177" i="6"/>
  <c r="J177" i="6" s="1"/>
  <c r="D178" i="6" s="1"/>
  <c r="T178" i="6" s="1"/>
  <c r="AD178" i="6" s="1"/>
  <c r="Y177" i="6"/>
  <c r="L177" i="6"/>
  <c r="I177" i="6" s="1"/>
  <c r="G178" i="6" s="1"/>
  <c r="U178" i="6" s="1"/>
  <c r="AB178" i="6" s="1"/>
  <c r="B522" i="6"/>
  <c r="Q521" i="6"/>
  <c r="S521" i="6" s="1"/>
  <c r="Q521" i="5"/>
  <c r="B522" i="5"/>
  <c r="T191" i="5" l="1"/>
  <c r="R191" i="5"/>
  <c r="E191" i="5"/>
  <c r="F191" i="5"/>
  <c r="Y178" i="6"/>
  <c r="C178" i="6"/>
  <c r="R178" i="6" s="1"/>
  <c r="H178" i="6"/>
  <c r="V178" i="6" s="1"/>
  <c r="AE178" i="6" s="1"/>
  <c r="Q522" i="6"/>
  <c r="S522" i="6" s="1"/>
  <c r="B523" i="6"/>
  <c r="Q522" i="5"/>
  <c r="B523" i="5"/>
  <c r="M191" i="5" l="1"/>
  <c r="O191" i="5"/>
  <c r="L191" i="5"/>
  <c r="I191" i="5" s="1"/>
  <c r="N191" i="5"/>
  <c r="J191" i="5" s="1"/>
  <c r="F178" i="6"/>
  <c r="O178" i="6" s="1"/>
  <c r="E178" i="6"/>
  <c r="N178" i="6" s="1"/>
  <c r="X178" i="6"/>
  <c r="AA178" i="6"/>
  <c r="Q523" i="6"/>
  <c r="S523" i="6" s="1"/>
  <c r="B524" i="6"/>
  <c r="B524" i="5"/>
  <c r="Q523" i="5"/>
  <c r="G192" i="5" l="1"/>
  <c r="C192" i="5"/>
  <c r="H192" i="5"/>
  <c r="D192" i="5"/>
  <c r="L178" i="6"/>
  <c r="M178" i="6"/>
  <c r="J178" i="6"/>
  <c r="H179" i="6" s="1"/>
  <c r="V179" i="6" s="1"/>
  <c r="AE179" i="6" s="1"/>
  <c r="B525" i="6"/>
  <c r="Q524" i="6"/>
  <c r="S524" i="6" s="1"/>
  <c r="B525" i="5"/>
  <c r="Q524" i="5"/>
  <c r="U192" i="5" l="1"/>
  <c r="F192" i="5"/>
  <c r="O192" i="5" s="1"/>
  <c r="E192" i="5"/>
  <c r="N192" i="5" s="1"/>
  <c r="J192" i="5" s="1"/>
  <c r="D193" i="5" s="1"/>
  <c r="R192" i="5"/>
  <c r="M192" i="5"/>
  <c r="L192" i="5"/>
  <c r="I192" i="5"/>
  <c r="C193" i="5" s="1"/>
  <c r="S192" i="5"/>
  <c r="T192" i="5"/>
  <c r="I178" i="6"/>
  <c r="G179" i="6" s="1"/>
  <c r="U179" i="6" s="1"/>
  <c r="AB179" i="6" s="1"/>
  <c r="D179" i="6"/>
  <c r="T179" i="6" s="1"/>
  <c r="Y179" i="6" s="1"/>
  <c r="C179" i="6"/>
  <c r="B526" i="6"/>
  <c r="Q525" i="6"/>
  <c r="S525" i="6" s="1"/>
  <c r="Q525" i="5"/>
  <c r="B526" i="5"/>
  <c r="E193" i="5" l="1"/>
  <c r="N193" i="5" s="1"/>
  <c r="F193" i="5"/>
  <c r="O193" i="5" s="1"/>
  <c r="R193" i="5"/>
  <c r="M193" i="5"/>
  <c r="S193" i="5"/>
  <c r="J193" i="5"/>
  <c r="G193" i="5"/>
  <c r="H193" i="5"/>
  <c r="AD179" i="6"/>
  <c r="R179" i="6"/>
  <c r="F179" i="6"/>
  <c r="O179" i="6" s="1"/>
  <c r="E179" i="6"/>
  <c r="N179" i="6" s="1"/>
  <c r="Q526" i="6"/>
  <c r="S526" i="6" s="1"/>
  <c r="B527" i="6"/>
  <c r="Q526" i="5"/>
  <c r="B527" i="5"/>
  <c r="U193" i="5" l="1"/>
  <c r="H194" i="5"/>
  <c r="T193" i="5"/>
  <c r="L193" i="5"/>
  <c r="I193" i="5" s="1"/>
  <c r="D194" i="5"/>
  <c r="M179" i="6"/>
  <c r="J179" i="6"/>
  <c r="H180" i="6" s="1"/>
  <c r="V180" i="6" s="1"/>
  <c r="AE180" i="6" s="1"/>
  <c r="L179" i="6"/>
  <c r="X179" i="6"/>
  <c r="AA179" i="6"/>
  <c r="Q527" i="6"/>
  <c r="S527" i="6" s="1"/>
  <c r="B528" i="6"/>
  <c r="B528" i="5"/>
  <c r="Q527" i="5"/>
  <c r="C194" i="5" l="1"/>
  <c r="G194" i="5"/>
  <c r="U194" i="5"/>
  <c r="I179" i="6"/>
  <c r="G180" i="6" s="1"/>
  <c r="U180" i="6" s="1"/>
  <c r="AB180" i="6" s="1"/>
  <c r="S194" i="5"/>
  <c r="D180" i="6"/>
  <c r="T180" i="6" s="1"/>
  <c r="Y180" i="6" s="1"/>
  <c r="B529" i="6"/>
  <c r="Q528" i="6"/>
  <c r="S528" i="6" s="1"/>
  <c r="B529" i="5"/>
  <c r="Q528" i="5"/>
  <c r="T194" i="5" l="1"/>
  <c r="C180" i="6"/>
  <c r="F180" i="6" s="1"/>
  <c r="O180" i="6" s="1"/>
  <c r="R194" i="5"/>
  <c r="E194" i="5"/>
  <c r="N194" i="5" s="1"/>
  <c r="F194" i="5"/>
  <c r="O194" i="5" s="1"/>
  <c r="M194" i="5"/>
  <c r="AD180" i="6"/>
  <c r="R180" i="6"/>
  <c r="E180" i="6"/>
  <c r="N180" i="6" s="1"/>
  <c r="B530" i="6"/>
  <c r="Q529" i="6"/>
  <c r="S529" i="6" s="1"/>
  <c r="Q529" i="5"/>
  <c r="B530" i="5"/>
  <c r="J194" i="5" l="1"/>
  <c r="L194" i="5"/>
  <c r="I194" i="5" s="1"/>
  <c r="M180" i="6"/>
  <c r="J180" i="6"/>
  <c r="H181" i="6" s="1"/>
  <c r="V181" i="6" s="1"/>
  <c r="AE181" i="6" s="1"/>
  <c r="X180" i="6"/>
  <c r="AA180" i="6"/>
  <c r="L180" i="6"/>
  <c r="I180" i="6" s="1"/>
  <c r="Q530" i="6"/>
  <c r="S530" i="6" s="1"/>
  <c r="B531" i="6"/>
  <c r="Q530" i="5"/>
  <c r="B531" i="5"/>
  <c r="C195" i="5" l="1"/>
  <c r="G195" i="5"/>
  <c r="H195" i="5"/>
  <c r="D195" i="5"/>
  <c r="D181" i="6"/>
  <c r="T181" i="6" s="1"/>
  <c r="Y181" i="6" s="1"/>
  <c r="C181" i="6"/>
  <c r="G181" i="6"/>
  <c r="U181" i="6" s="1"/>
  <c r="AB181" i="6" s="1"/>
  <c r="Q531" i="6"/>
  <c r="S531" i="6" s="1"/>
  <c r="B532" i="6"/>
  <c r="B532" i="5"/>
  <c r="Q531" i="5"/>
  <c r="U195" i="5" l="1"/>
  <c r="T195" i="5"/>
  <c r="S195" i="5"/>
  <c r="R195" i="5"/>
  <c r="E195" i="5"/>
  <c r="N195" i="5" s="1"/>
  <c r="J195" i="5" s="1"/>
  <c r="F195" i="5"/>
  <c r="O195" i="5" s="1"/>
  <c r="M195" i="5"/>
  <c r="AD181" i="6"/>
  <c r="E181" i="6"/>
  <c r="R181" i="6"/>
  <c r="F181" i="6"/>
  <c r="O181" i="6" s="1"/>
  <c r="B533" i="6"/>
  <c r="Q532" i="6"/>
  <c r="S532" i="6" s="1"/>
  <c r="B533" i="5"/>
  <c r="Q532" i="5"/>
  <c r="H196" i="5" l="1"/>
  <c r="D196" i="5"/>
  <c r="L195" i="5"/>
  <c r="I195" i="5" s="1"/>
  <c r="X181" i="6"/>
  <c r="AA181" i="6"/>
  <c r="N181" i="6"/>
  <c r="J181" i="6" s="1"/>
  <c r="L181" i="6"/>
  <c r="M181" i="6"/>
  <c r="B534" i="6"/>
  <c r="Q533" i="6"/>
  <c r="S533" i="6" s="1"/>
  <c r="Q533" i="5"/>
  <c r="B534" i="5"/>
  <c r="G196" i="5" l="1"/>
  <c r="C196" i="5"/>
  <c r="S196" i="5"/>
  <c r="U196" i="5"/>
  <c r="I181" i="6"/>
  <c r="C182" i="6" s="1"/>
  <c r="H182" i="6"/>
  <c r="V182" i="6" s="1"/>
  <c r="AE182" i="6" s="1"/>
  <c r="D182" i="6"/>
  <c r="T182" i="6" s="1"/>
  <c r="AD182" i="6" s="1"/>
  <c r="Q534" i="6"/>
  <c r="S534" i="6" s="1"/>
  <c r="B535" i="6"/>
  <c r="Q534" i="5"/>
  <c r="B535" i="5"/>
  <c r="E196" i="5" l="1"/>
  <c r="R196" i="5"/>
  <c r="F196" i="5"/>
  <c r="O196" i="5" s="1"/>
  <c r="T196" i="5"/>
  <c r="G182" i="6"/>
  <c r="U182" i="6" s="1"/>
  <c r="AB182" i="6" s="1"/>
  <c r="Y182" i="6"/>
  <c r="E182" i="6"/>
  <c r="N182" i="6" s="1"/>
  <c r="R182" i="6"/>
  <c r="F182" i="6"/>
  <c r="O182" i="6" s="1"/>
  <c r="Q535" i="6"/>
  <c r="S535" i="6" s="1"/>
  <c r="B536" i="6"/>
  <c r="B536" i="5"/>
  <c r="Q535" i="5"/>
  <c r="M196" i="5" l="1"/>
  <c r="L196" i="5"/>
  <c r="I196" i="5" s="1"/>
  <c r="N196" i="5"/>
  <c r="J196" i="5" s="1"/>
  <c r="L182" i="6"/>
  <c r="J182" i="6"/>
  <c r="D183" i="6" s="1"/>
  <c r="T183" i="6" s="1"/>
  <c r="AA182" i="6"/>
  <c r="X182" i="6"/>
  <c r="M182" i="6"/>
  <c r="B537" i="6"/>
  <c r="Q536" i="6"/>
  <c r="S536" i="6" s="1"/>
  <c r="B537" i="5"/>
  <c r="Q536" i="5"/>
  <c r="D197" i="5" l="1"/>
  <c r="H197" i="5"/>
  <c r="C197" i="5"/>
  <c r="G197" i="5"/>
  <c r="I182" i="6"/>
  <c r="C183" i="6" s="1"/>
  <c r="H183" i="6"/>
  <c r="V183" i="6" s="1"/>
  <c r="AE183" i="6" s="1"/>
  <c r="AD183" i="6"/>
  <c r="Y183" i="6"/>
  <c r="B538" i="6"/>
  <c r="Q537" i="6"/>
  <c r="S537" i="6" s="1"/>
  <c r="Q537" i="5"/>
  <c r="B538" i="5"/>
  <c r="T197" i="5" l="1"/>
  <c r="F197" i="5"/>
  <c r="M197" i="5" s="1"/>
  <c r="R197" i="5"/>
  <c r="E197" i="5"/>
  <c r="N197" i="5" s="1"/>
  <c r="U197" i="5"/>
  <c r="S197" i="5"/>
  <c r="O197" i="5"/>
  <c r="G183" i="6"/>
  <c r="U183" i="6" s="1"/>
  <c r="AB183" i="6" s="1"/>
  <c r="E183" i="6"/>
  <c r="F183" i="6"/>
  <c r="O183" i="6" s="1"/>
  <c r="R183" i="6"/>
  <c r="Q538" i="6"/>
  <c r="S538" i="6" s="1"/>
  <c r="B539" i="6"/>
  <c r="Q538" i="5"/>
  <c r="B539" i="5"/>
  <c r="J197" i="5" l="1"/>
  <c r="L197" i="5"/>
  <c r="I197" i="5" s="1"/>
  <c r="AA183" i="6"/>
  <c r="X183" i="6"/>
  <c r="M183" i="6"/>
  <c r="N183" i="6"/>
  <c r="J183" i="6" s="1"/>
  <c r="L183" i="6"/>
  <c r="Q539" i="6"/>
  <c r="S539" i="6" s="1"/>
  <c r="B540" i="6"/>
  <c r="B540" i="5"/>
  <c r="Q539" i="5"/>
  <c r="G198" i="5" l="1"/>
  <c r="C198" i="5"/>
  <c r="D198" i="5"/>
  <c r="H198" i="5"/>
  <c r="H184" i="6"/>
  <c r="V184" i="6" s="1"/>
  <c r="AE184" i="6" s="1"/>
  <c r="D184" i="6"/>
  <c r="T184" i="6" s="1"/>
  <c r="I183" i="6"/>
  <c r="B541" i="6"/>
  <c r="Q540" i="6"/>
  <c r="S540" i="6" s="1"/>
  <c r="B541" i="5"/>
  <c r="Q540" i="5"/>
  <c r="S198" i="5" l="1"/>
  <c r="E198" i="5"/>
  <c r="L198" i="5" s="1"/>
  <c r="F198" i="5"/>
  <c r="M198" i="5" s="1"/>
  <c r="R198" i="5"/>
  <c r="U198" i="5"/>
  <c r="T198" i="5"/>
  <c r="Y184" i="6"/>
  <c r="AD184" i="6"/>
  <c r="C184" i="6"/>
  <c r="G184" i="6"/>
  <c r="U184" i="6" s="1"/>
  <c r="AB184" i="6" s="1"/>
  <c r="B542" i="6"/>
  <c r="Q541" i="6"/>
  <c r="S541" i="6" s="1"/>
  <c r="Q541" i="5"/>
  <c r="B542" i="5"/>
  <c r="I198" i="5" l="1"/>
  <c r="N198" i="5"/>
  <c r="O198" i="5"/>
  <c r="R184" i="6"/>
  <c r="E184" i="6"/>
  <c r="N184" i="6" s="1"/>
  <c r="F184" i="6"/>
  <c r="O184" i="6" s="1"/>
  <c r="Q542" i="6"/>
  <c r="S542" i="6" s="1"/>
  <c r="B543" i="6"/>
  <c r="Q542" i="5"/>
  <c r="B543" i="5"/>
  <c r="J198" i="5" l="1"/>
  <c r="G199" i="5"/>
  <c r="C199" i="5"/>
  <c r="J184" i="6"/>
  <c r="D185" i="6" s="1"/>
  <c r="T185" i="6" s="1"/>
  <c r="Y185" i="6" s="1"/>
  <c r="AA184" i="6"/>
  <c r="X184" i="6"/>
  <c r="M184" i="6"/>
  <c r="L184" i="6"/>
  <c r="Q543" i="6"/>
  <c r="S543" i="6" s="1"/>
  <c r="B544" i="6"/>
  <c r="B544" i="5"/>
  <c r="Q543" i="5"/>
  <c r="R199" i="5" l="1"/>
  <c r="T199" i="5"/>
  <c r="H199" i="5"/>
  <c r="D199" i="5"/>
  <c r="E199" i="5" s="1"/>
  <c r="L199" i="5" s="1"/>
  <c r="AD185" i="6"/>
  <c r="I184" i="6"/>
  <c r="C185" i="6" s="1"/>
  <c r="E185" i="6" s="1"/>
  <c r="N185" i="6" s="1"/>
  <c r="H185" i="6"/>
  <c r="V185" i="6" s="1"/>
  <c r="AE185" i="6" s="1"/>
  <c r="B545" i="6"/>
  <c r="Q544" i="6"/>
  <c r="S544" i="6" s="1"/>
  <c r="B545" i="5"/>
  <c r="Q544" i="5"/>
  <c r="F199" i="5" l="1"/>
  <c r="M199" i="5" s="1"/>
  <c r="I199" i="5" s="1"/>
  <c r="U199" i="5"/>
  <c r="S199" i="5"/>
  <c r="N199" i="5"/>
  <c r="O199" i="5"/>
  <c r="J199" i="5" s="1"/>
  <c r="H200" i="5" s="1"/>
  <c r="G185" i="6"/>
  <c r="U185" i="6" s="1"/>
  <c r="AB185" i="6" s="1"/>
  <c r="F185" i="6"/>
  <c r="O185" i="6" s="1"/>
  <c r="J185" i="6" s="1"/>
  <c r="R185" i="6"/>
  <c r="AA185" i="6" s="1"/>
  <c r="L185" i="6"/>
  <c r="B546" i="6"/>
  <c r="Q545" i="6"/>
  <c r="S545" i="6" s="1"/>
  <c r="Q545" i="5"/>
  <c r="B546" i="5"/>
  <c r="U200" i="5" l="1"/>
  <c r="D200" i="5"/>
  <c r="C200" i="5"/>
  <c r="G200" i="5"/>
  <c r="X185" i="6"/>
  <c r="M185" i="6"/>
  <c r="I185" i="6" s="1"/>
  <c r="D186" i="6"/>
  <c r="T186" i="6" s="1"/>
  <c r="H186" i="6"/>
  <c r="Q546" i="6"/>
  <c r="S546" i="6" s="1"/>
  <c r="B547" i="6"/>
  <c r="Q546" i="5"/>
  <c r="B547" i="5"/>
  <c r="T200" i="5" l="1"/>
  <c r="E200" i="5"/>
  <c r="L200" i="5" s="1"/>
  <c r="R200" i="5"/>
  <c r="F200" i="5"/>
  <c r="M200" i="5" s="1"/>
  <c r="I200" i="5" s="1"/>
  <c r="G201" i="5" s="1"/>
  <c r="N200" i="5"/>
  <c r="S200" i="5"/>
  <c r="G186" i="6"/>
  <c r="U186" i="6" s="1"/>
  <c r="AB186" i="6" s="1"/>
  <c r="C186" i="6"/>
  <c r="R186" i="6" s="1"/>
  <c r="X186" i="6" s="1"/>
  <c r="Y186" i="6"/>
  <c r="AD186" i="6"/>
  <c r="V186" i="6"/>
  <c r="AE186" i="6" s="1"/>
  <c r="Q547" i="6"/>
  <c r="S547" i="6" s="1"/>
  <c r="B548" i="6"/>
  <c r="B548" i="5"/>
  <c r="Q547" i="5"/>
  <c r="T201" i="5" l="1"/>
  <c r="C201" i="5"/>
  <c r="O200" i="5"/>
  <c r="J200" i="5" s="1"/>
  <c r="AA186" i="6"/>
  <c r="F186" i="6"/>
  <c r="M186" i="6" s="1"/>
  <c r="E186" i="6"/>
  <c r="L186" i="6" s="1"/>
  <c r="B549" i="6"/>
  <c r="Q548" i="6"/>
  <c r="S548" i="6" s="1"/>
  <c r="B549" i="5"/>
  <c r="Q548" i="5"/>
  <c r="R201" i="5" l="1"/>
  <c r="H201" i="5"/>
  <c r="U201" i="5" s="1"/>
  <c r="D201" i="5"/>
  <c r="O186" i="6"/>
  <c r="N186" i="6"/>
  <c r="I186" i="6"/>
  <c r="C187" i="6" s="1"/>
  <c r="B550" i="6"/>
  <c r="Q549" i="6"/>
  <c r="S549" i="6" s="1"/>
  <c r="Q549" i="5"/>
  <c r="B550" i="5"/>
  <c r="S201" i="5" l="1"/>
  <c r="E201" i="5"/>
  <c r="L201" i="5" s="1"/>
  <c r="F201" i="5"/>
  <c r="M201" i="5" s="1"/>
  <c r="J186" i="6"/>
  <c r="D187" i="6" s="1"/>
  <c r="E187" i="6" s="1"/>
  <c r="N187" i="6" s="1"/>
  <c r="G187" i="6"/>
  <c r="U187" i="6" s="1"/>
  <c r="AB187" i="6" s="1"/>
  <c r="R187" i="6"/>
  <c r="Q550" i="6"/>
  <c r="S550" i="6" s="1"/>
  <c r="B551" i="6"/>
  <c r="Q550" i="5"/>
  <c r="B551" i="5"/>
  <c r="N201" i="5" l="1"/>
  <c r="I201" i="5"/>
  <c r="O201" i="5"/>
  <c r="H187" i="6"/>
  <c r="V187" i="6" s="1"/>
  <c r="AE187" i="6" s="1"/>
  <c r="AA187" i="6"/>
  <c r="X187" i="6"/>
  <c r="T187" i="6"/>
  <c r="F187" i="6"/>
  <c r="L187" i="6"/>
  <c r="Q551" i="6"/>
  <c r="S551" i="6" s="1"/>
  <c r="B552" i="6"/>
  <c r="B552" i="5"/>
  <c r="Q551" i="5"/>
  <c r="G202" i="5" l="1"/>
  <c r="C202" i="5"/>
  <c r="J201" i="5"/>
  <c r="Y187" i="6"/>
  <c r="AD187" i="6"/>
  <c r="O187" i="6"/>
  <c r="J187" i="6" s="1"/>
  <c r="M187" i="6"/>
  <c r="I187" i="6" s="1"/>
  <c r="B553" i="6"/>
  <c r="Q552" i="6"/>
  <c r="S552" i="6" s="1"/>
  <c r="B553" i="5"/>
  <c r="Q552" i="5"/>
  <c r="H202" i="5" l="1"/>
  <c r="U202" i="5" s="1"/>
  <c r="D202" i="5"/>
  <c r="E202" i="5" s="1"/>
  <c r="L202" i="5" s="1"/>
  <c r="I202" i="5" s="1"/>
  <c r="F202" i="5"/>
  <c r="M202" i="5" s="1"/>
  <c r="R202" i="5"/>
  <c r="T202" i="5"/>
  <c r="G188" i="6"/>
  <c r="U188" i="6" s="1"/>
  <c r="AB188" i="6" s="1"/>
  <c r="C188" i="6"/>
  <c r="H188" i="6"/>
  <c r="V188" i="6" s="1"/>
  <c r="AE188" i="6" s="1"/>
  <c r="D188" i="6"/>
  <c r="B554" i="6"/>
  <c r="Q553" i="6"/>
  <c r="S553" i="6" s="1"/>
  <c r="Q553" i="5"/>
  <c r="B554" i="5"/>
  <c r="G203" i="5" l="1"/>
  <c r="C203" i="5"/>
  <c r="N202" i="5"/>
  <c r="O202" i="5"/>
  <c r="S202" i="5"/>
  <c r="J202" i="5"/>
  <c r="H203" i="5" s="1"/>
  <c r="T188" i="6"/>
  <c r="R188" i="6"/>
  <c r="E188" i="6"/>
  <c r="N188" i="6" s="1"/>
  <c r="F188" i="6"/>
  <c r="O188" i="6" s="1"/>
  <c r="B555" i="6"/>
  <c r="Q554" i="6"/>
  <c r="S554" i="6" s="1"/>
  <c r="Q554" i="5"/>
  <c r="B555" i="5"/>
  <c r="D203" i="5" l="1"/>
  <c r="U203" i="5"/>
  <c r="E203" i="5"/>
  <c r="L203" i="5" s="1"/>
  <c r="R203" i="5"/>
  <c r="F203" i="5"/>
  <c r="M203" i="5" s="1"/>
  <c r="T203" i="5"/>
  <c r="M188" i="6"/>
  <c r="Y188" i="6"/>
  <c r="AD188" i="6"/>
  <c r="L188" i="6"/>
  <c r="X188" i="6"/>
  <c r="AA188" i="6"/>
  <c r="J188" i="6"/>
  <c r="Q555" i="6"/>
  <c r="S555" i="6" s="1"/>
  <c r="B556" i="6"/>
  <c r="B556" i="5"/>
  <c r="Q555" i="5"/>
  <c r="I203" i="5" l="1"/>
  <c r="N203" i="5"/>
  <c r="S203" i="5"/>
  <c r="O203" i="5"/>
  <c r="I188" i="6"/>
  <c r="C189" i="6" s="1"/>
  <c r="H189" i="6"/>
  <c r="D189" i="6"/>
  <c r="B557" i="6"/>
  <c r="Q556" i="6"/>
  <c r="S556" i="6" s="1"/>
  <c r="B557" i="5"/>
  <c r="Q556" i="5"/>
  <c r="J203" i="5" l="1"/>
  <c r="G204" i="5"/>
  <c r="T204" i="5" s="1"/>
  <c r="C204" i="5"/>
  <c r="G189" i="6"/>
  <c r="U189" i="6" s="1"/>
  <c r="AB189" i="6" s="1"/>
  <c r="R189" i="6"/>
  <c r="E189" i="6"/>
  <c r="N189" i="6" s="1"/>
  <c r="F189" i="6"/>
  <c r="O189" i="6" s="1"/>
  <c r="T189" i="6"/>
  <c r="V189" i="6"/>
  <c r="AE189" i="6" s="1"/>
  <c r="B558" i="6"/>
  <c r="Q557" i="6"/>
  <c r="S557" i="6" s="1"/>
  <c r="Q557" i="5"/>
  <c r="B558" i="5"/>
  <c r="R204" i="5" l="1"/>
  <c r="E204" i="5"/>
  <c r="L204" i="5"/>
  <c r="F204" i="5"/>
  <c r="M204" i="5" s="1"/>
  <c r="H204" i="5"/>
  <c r="D204" i="5"/>
  <c r="L189" i="6"/>
  <c r="X189" i="6"/>
  <c r="AA189" i="6"/>
  <c r="M189" i="6"/>
  <c r="Y189" i="6"/>
  <c r="AD189" i="6"/>
  <c r="J189" i="6"/>
  <c r="Q558" i="6"/>
  <c r="S558" i="6" s="1"/>
  <c r="B559" i="6"/>
  <c r="Q558" i="5"/>
  <c r="B559" i="5"/>
  <c r="I204" i="5" l="1"/>
  <c r="U204" i="5"/>
  <c r="S204" i="5"/>
  <c r="O204" i="5"/>
  <c r="N204" i="5"/>
  <c r="J204" i="5" s="1"/>
  <c r="H205" i="5" s="1"/>
  <c r="I189" i="6"/>
  <c r="G190" i="6" s="1"/>
  <c r="U190" i="6" s="1"/>
  <c r="AB190" i="6" s="1"/>
  <c r="H190" i="6"/>
  <c r="V190" i="6" s="1"/>
  <c r="AE190" i="6" s="1"/>
  <c r="D190" i="6"/>
  <c r="Q559" i="6"/>
  <c r="S559" i="6" s="1"/>
  <c r="B560" i="6"/>
  <c r="B560" i="5"/>
  <c r="Q559" i="5"/>
  <c r="U205" i="5" l="1"/>
  <c r="D205" i="5"/>
  <c r="G205" i="5"/>
  <c r="C205" i="5"/>
  <c r="C190" i="6"/>
  <c r="E190" i="6" s="1"/>
  <c r="N190" i="6" s="1"/>
  <c r="T190" i="6"/>
  <c r="B561" i="6"/>
  <c r="Q560" i="6"/>
  <c r="S560" i="6" s="1"/>
  <c r="B561" i="5"/>
  <c r="Q560" i="5"/>
  <c r="E205" i="5" l="1"/>
  <c r="N205" i="5" s="1"/>
  <c r="R205" i="5"/>
  <c r="F205" i="5"/>
  <c r="O205" i="5" s="1"/>
  <c r="L205" i="5"/>
  <c r="M205" i="5"/>
  <c r="I205" i="5" s="1"/>
  <c r="G206" i="5" s="1"/>
  <c r="S205" i="5"/>
  <c r="J205" i="5"/>
  <c r="H206" i="5" s="1"/>
  <c r="T205" i="5"/>
  <c r="F190" i="6"/>
  <c r="O190" i="6" s="1"/>
  <c r="J190" i="6" s="1"/>
  <c r="H191" i="6" s="1"/>
  <c r="V191" i="6" s="1"/>
  <c r="AE191" i="6" s="1"/>
  <c r="R190" i="6"/>
  <c r="AA190" i="6" s="1"/>
  <c r="L190" i="6"/>
  <c r="Y190" i="6"/>
  <c r="AD190" i="6"/>
  <c r="B562" i="6"/>
  <c r="Q561" i="6"/>
  <c r="S561" i="6" s="1"/>
  <c r="Q561" i="5"/>
  <c r="B562" i="5"/>
  <c r="T206" i="5" l="1"/>
  <c r="U206" i="5"/>
  <c r="C206" i="5"/>
  <c r="D206" i="5"/>
  <c r="X190" i="6"/>
  <c r="M190" i="6"/>
  <c r="I190" i="6" s="1"/>
  <c r="G191" i="6" s="1"/>
  <c r="U191" i="6" s="1"/>
  <c r="AB191" i="6" s="1"/>
  <c r="D191" i="6"/>
  <c r="T191" i="6" s="1"/>
  <c r="Y191" i="6" s="1"/>
  <c r="Q562" i="6"/>
  <c r="S562" i="6" s="1"/>
  <c r="B563" i="6"/>
  <c r="Q562" i="5"/>
  <c r="B563" i="5"/>
  <c r="S206" i="5" l="1"/>
  <c r="F206" i="5"/>
  <c r="O206" i="5" s="1"/>
  <c r="R206" i="5"/>
  <c r="M206" i="5"/>
  <c r="E206" i="5"/>
  <c r="L206" i="5" s="1"/>
  <c r="I206" i="5" s="1"/>
  <c r="G207" i="5" s="1"/>
  <c r="AD191" i="6"/>
  <c r="C191" i="6"/>
  <c r="Q563" i="6"/>
  <c r="S563" i="6" s="1"/>
  <c r="B564" i="6"/>
  <c r="Q563" i="5"/>
  <c r="B564" i="5"/>
  <c r="C207" i="5" l="1"/>
  <c r="T207" i="5"/>
  <c r="N206" i="5"/>
  <c r="J206" i="5" s="1"/>
  <c r="R191" i="6"/>
  <c r="AA191" i="6" s="1"/>
  <c r="E191" i="6"/>
  <c r="N191" i="6" s="1"/>
  <c r="F191" i="6"/>
  <c r="O191" i="6" s="1"/>
  <c r="B565" i="6"/>
  <c r="Q564" i="6"/>
  <c r="S564" i="6" s="1"/>
  <c r="B565" i="5"/>
  <c r="Q564" i="5"/>
  <c r="H207" i="5" l="1"/>
  <c r="U207" i="5" s="1"/>
  <c r="D207" i="5"/>
  <c r="R207" i="5"/>
  <c r="F207" i="5"/>
  <c r="M207" i="5" s="1"/>
  <c r="X191" i="6"/>
  <c r="M191" i="6"/>
  <c r="J191" i="6"/>
  <c r="H192" i="6" s="1"/>
  <c r="L191" i="6"/>
  <c r="B566" i="6"/>
  <c r="Q565" i="6"/>
  <c r="S565" i="6" s="1"/>
  <c r="B566" i="5"/>
  <c r="Q565" i="5"/>
  <c r="E207" i="5" l="1"/>
  <c r="L207" i="5" s="1"/>
  <c r="S207" i="5"/>
  <c r="O207" i="5"/>
  <c r="N207" i="5"/>
  <c r="J207" i="5" s="1"/>
  <c r="I207" i="5"/>
  <c r="I191" i="6"/>
  <c r="C192" i="6" s="1"/>
  <c r="R192" i="6" s="1"/>
  <c r="D192" i="6"/>
  <c r="T192" i="6" s="1"/>
  <c r="Y192" i="6" s="1"/>
  <c r="V192" i="6"/>
  <c r="AE192" i="6" s="1"/>
  <c r="Q566" i="6"/>
  <c r="S566" i="6" s="1"/>
  <c r="B567" i="6"/>
  <c r="Q566" i="5"/>
  <c r="B567" i="5"/>
  <c r="H208" i="5" l="1"/>
  <c r="D208" i="5"/>
  <c r="G208" i="5"/>
  <c r="C208" i="5"/>
  <c r="G192" i="6"/>
  <c r="U192" i="6" s="1"/>
  <c r="AB192" i="6" s="1"/>
  <c r="AD192" i="6"/>
  <c r="E192" i="6"/>
  <c r="N192" i="6" s="1"/>
  <c r="F192" i="6"/>
  <c r="O192" i="6" s="1"/>
  <c r="X192" i="6"/>
  <c r="AA192" i="6"/>
  <c r="Q567" i="6"/>
  <c r="S567" i="6" s="1"/>
  <c r="B568" i="6"/>
  <c r="Q567" i="5"/>
  <c r="B568" i="5"/>
  <c r="R208" i="5" l="1"/>
  <c r="E208" i="5"/>
  <c r="L208" i="5" s="1"/>
  <c r="F208" i="5"/>
  <c r="O208" i="5" s="1"/>
  <c r="J208" i="5" s="1"/>
  <c r="T208" i="5"/>
  <c r="S208" i="5"/>
  <c r="N208" i="5"/>
  <c r="U208" i="5"/>
  <c r="L192" i="6"/>
  <c r="J192" i="6"/>
  <c r="H193" i="6" s="1"/>
  <c r="V193" i="6" s="1"/>
  <c r="AE193" i="6" s="1"/>
  <c r="M192" i="6"/>
  <c r="I192" i="6" s="1"/>
  <c r="B569" i="6"/>
  <c r="Q568" i="6"/>
  <c r="S568" i="6" s="1"/>
  <c r="B569" i="5"/>
  <c r="Q568" i="5"/>
  <c r="H209" i="5" l="1"/>
  <c r="D209" i="5"/>
  <c r="M208" i="5"/>
  <c r="I208" i="5"/>
  <c r="D193" i="6"/>
  <c r="T193" i="6" s="1"/>
  <c r="G193" i="6"/>
  <c r="U193" i="6" s="1"/>
  <c r="AB193" i="6" s="1"/>
  <c r="C193" i="6"/>
  <c r="R193" i="6" s="1"/>
  <c r="AA193" i="6" s="1"/>
  <c r="B570" i="6"/>
  <c r="Q569" i="6"/>
  <c r="S569" i="6" s="1"/>
  <c r="B570" i="5"/>
  <c r="Q569" i="5"/>
  <c r="S209" i="5" l="1"/>
  <c r="G209" i="5"/>
  <c r="C209" i="5"/>
  <c r="U209" i="5"/>
  <c r="F193" i="6"/>
  <c r="M193" i="6" s="1"/>
  <c r="E193" i="6"/>
  <c r="L193" i="6" s="1"/>
  <c r="X193" i="6"/>
  <c r="Y193" i="6"/>
  <c r="AD193" i="6"/>
  <c r="Q570" i="6"/>
  <c r="S570" i="6" s="1"/>
  <c r="B571" i="6"/>
  <c r="Q570" i="5"/>
  <c r="B571" i="5"/>
  <c r="E209" i="5" l="1"/>
  <c r="R209" i="5"/>
  <c r="F209" i="5"/>
  <c r="O209" i="5" s="1"/>
  <c r="M209" i="5"/>
  <c r="T209" i="5"/>
  <c r="N193" i="6"/>
  <c r="I193" i="6"/>
  <c r="G194" i="6" s="1"/>
  <c r="U194" i="6" s="1"/>
  <c r="AB194" i="6" s="1"/>
  <c r="O193" i="6"/>
  <c r="Q571" i="6"/>
  <c r="S571" i="6" s="1"/>
  <c r="B572" i="6"/>
  <c r="Q571" i="5"/>
  <c r="B572" i="5"/>
  <c r="J193" i="6" l="1"/>
  <c r="D194" i="6" s="1"/>
  <c r="L209" i="5"/>
  <c r="I209" i="5" s="1"/>
  <c r="N209" i="5"/>
  <c r="J209" i="5" s="1"/>
  <c r="C194" i="6"/>
  <c r="R194" i="6" s="1"/>
  <c r="X194" i="6" s="1"/>
  <c r="B573" i="6"/>
  <c r="Q572" i="6"/>
  <c r="S572" i="6" s="1"/>
  <c r="B573" i="5"/>
  <c r="Q572" i="5"/>
  <c r="H194" i="6" l="1"/>
  <c r="V194" i="6" s="1"/>
  <c r="AE194" i="6" s="1"/>
  <c r="D210" i="5"/>
  <c r="H210" i="5"/>
  <c r="C210" i="5"/>
  <c r="G210" i="5"/>
  <c r="AA194" i="6"/>
  <c r="E194" i="6"/>
  <c r="L194" i="6" s="1"/>
  <c r="T194" i="6"/>
  <c r="F194" i="6"/>
  <c r="M194" i="6" s="1"/>
  <c r="B574" i="6"/>
  <c r="Q573" i="6"/>
  <c r="S573" i="6" s="1"/>
  <c r="B574" i="5"/>
  <c r="Q573" i="5"/>
  <c r="F210" i="5" l="1"/>
  <c r="O210" i="5" s="1"/>
  <c r="J210" i="5" s="1"/>
  <c r="D211" i="5" s="1"/>
  <c r="E210" i="5"/>
  <c r="L210" i="5" s="1"/>
  <c r="R210" i="5"/>
  <c r="T210" i="5"/>
  <c r="U210" i="5"/>
  <c r="S210" i="5"/>
  <c r="N210" i="5"/>
  <c r="O194" i="6"/>
  <c r="N194" i="6"/>
  <c r="AD194" i="6"/>
  <c r="Y194" i="6"/>
  <c r="I194" i="6"/>
  <c r="Q574" i="6"/>
  <c r="S574" i="6" s="1"/>
  <c r="B575" i="6"/>
  <c r="Q574" i="5"/>
  <c r="B575" i="5"/>
  <c r="S211" i="5" l="1"/>
  <c r="H211" i="5"/>
  <c r="M210" i="5"/>
  <c r="I210" i="5"/>
  <c r="J194" i="6"/>
  <c r="C195" i="6"/>
  <c r="G195" i="6"/>
  <c r="U195" i="6" s="1"/>
  <c r="AB195" i="6" s="1"/>
  <c r="Q575" i="6"/>
  <c r="S575" i="6" s="1"/>
  <c r="B576" i="6"/>
  <c r="Q575" i="5"/>
  <c r="B576" i="5"/>
  <c r="C211" i="5" l="1"/>
  <c r="G211" i="5"/>
  <c r="U211" i="5"/>
  <c r="H195" i="6"/>
  <c r="V195" i="6" s="1"/>
  <c r="AE195" i="6" s="1"/>
  <c r="D195" i="6"/>
  <c r="T195" i="6" s="1"/>
  <c r="AD195" i="6" s="1"/>
  <c r="R195" i="6"/>
  <c r="B577" i="6"/>
  <c r="Q576" i="6"/>
  <c r="S576" i="6" s="1"/>
  <c r="B577" i="5"/>
  <c r="Q576" i="5"/>
  <c r="E211" i="5" l="1"/>
  <c r="N211" i="5" s="1"/>
  <c r="R211" i="5"/>
  <c r="F211" i="5"/>
  <c r="L211" i="5"/>
  <c r="T211" i="5"/>
  <c r="F195" i="6"/>
  <c r="M195" i="6" s="1"/>
  <c r="Y195" i="6"/>
  <c r="E195" i="6"/>
  <c r="L195" i="6" s="1"/>
  <c r="AA195" i="6"/>
  <c r="X195" i="6"/>
  <c r="B578" i="6"/>
  <c r="Q577" i="6"/>
  <c r="S577" i="6" s="1"/>
  <c r="B578" i="5"/>
  <c r="Q577" i="5"/>
  <c r="I211" i="5" l="1"/>
  <c r="M211" i="5"/>
  <c r="O211" i="5"/>
  <c r="J211" i="5" s="1"/>
  <c r="O195" i="6"/>
  <c r="I195" i="6"/>
  <c r="C196" i="6" s="1"/>
  <c r="N195" i="6"/>
  <c r="J195" i="6" s="1"/>
  <c r="Q578" i="6"/>
  <c r="S578" i="6" s="1"/>
  <c r="B579" i="6"/>
  <c r="Q578" i="5"/>
  <c r="B579" i="5"/>
  <c r="D212" i="5" l="1"/>
  <c r="H212" i="5"/>
  <c r="G212" i="5"/>
  <c r="C212" i="5"/>
  <c r="G196" i="6"/>
  <c r="U196" i="6" s="1"/>
  <c r="AB196" i="6" s="1"/>
  <c r="D196" i="6"/>
  <c r="F196" i="6" s="1"/>
  <c r="M196" i="6" s="1"/>
  <c r="H196" i="6"/>
  <c r="V196" i="6" s="1"/>
  <c r="AE196" i="6" s="1"/>
  <c r="R196" i="6"/>
  <c r="Q579" i="6"/>
  <c r="S579" i="6" s="1"/>
  <c r="B580" i="6"/>
  <c r="B580" i="5"/>
  <c r="Q579" i="5"/>
  <c r="T212" i="5" l="1"/>
  <c r="R212" i="5"/>
  <c r="F212" i="5"/>
  <c r="M212" i="5" s="1"/>
  <c r="E212" i="5"/>
  <c r="L212" i="5" s="1"/>
  <c r="I212" i="5" s="1"/>
  <c r="G213" i="5" s="1"/>
  <c r="U212" i="5"/>
  <c r="S212" i="5"/>
  <c r="E196" i="6"/>
  <c r="L196" i="6" s="1"/>
  <c r="I196" i="6" s="1"/>
  <c r="C197" i="6" s="1"/>
  <c r="R197" i="6" s="1"/>
  <c r="T196" i="6"/>
  <c r="AD196" i="6" s="1"/>
  <c r="N196" i="6"/>
  <c r="O196" i="6"/>
  <c r="X196" i="6"/>
  <c r="AA196" i="6"/>
  <c r="B581" i="6"/>
  <c r="Q580" i="6"/>
  <c r="S580" i="6" s="1"/>
  <c r="B581" i="5"/>
  <c r="Q580" i="5"/>
  <c r="T213" i="5" l="1"/>
  <c r="C213" i="5"/>
  <c r="O212" i="5"/>
  <c r="N212" i="5"/>
  <c r="J212" i="5" s="1"/>
  <c r="Y196" i="6"/>
  <c r="G197" i="6"/>
  <c r="U197" i="6" s="1"/>
  <c r="AB197" i="6" s="1"/>
  <c r="J196" i="6"/>
  <c r="H197" i="6" s="1"/>
  <c r="V197" i="6" s="1"/>
  <c r="AE197" i="6" s="1"/>
  <c r="X197" i="6"/>
  <c r="AA197" i="6"/>
  <c r="B582" i="6"/>
  <c r="Q581" i="6"/>
  <c r="S581" i="6" s="1"/>
  <c r="Q581" i="5"/>
  <c r="B582" i="5"/>
  <c r="R213" i="5" l="1"/>
  <c r="D213" i="5"/>
  <c r="F213" i="5" s="1"/>
  <c r="M213" i="5" s="1"/>
  <c r="H213" i="5"/>
  <c r="D197" i="6"/>
  <c r="T197" i="6" s="1"/>
  <c r="B583" i="6"/>
  <c r="Q582" i="6"/>
  <c r="S582" i="6" s="1"/>
  <c r="Q582" i="5"/>
  <c r="B583" i="5"/>
  <c r="U213" i="5" l="1"/>
  <c r="E213" i="5"/>
  <c r="L213" i="5" s="1"/>
  <c r="I213" i="5" s="1"/>
  <c r="N213" i="5"/>
  <c r="O213" i="5"/>
  <c r="S213" i="5"/>
  <c r="E197" i="6"/>
  <c r="L197" i="6" s="1"/>
  <c r="F197" i="6"/>
  <c r="M197" i="6" s="1"/>
  <c r="AD197" i="6"/>
  <c r="Y197" i="6"/>
  <c r="Q583" i="6"/>
  <c r="S583" i="6" s="1"/>
  <c r="B584" i="6"/>
  <c r="B584" i="5"/>
  <c r="Q583" i="5"/>
  <c r="J213" i="5" l="1"/>
  <c r="G214" i="5"/>
  <c r="C214" i="5"/>
  <c r="O197" i="6"/>
  <c r="I197" i="6"/>
  <c r="G198" i="6" s="1"/>
  <c r="U198" i="6" s="1"/>
  <c r="AB198" i="6" s="1"/>
  <c r="N197" i="6"/>
  <c r="Q584" i="6"/>
  <c r="S584" i="6" s="1"/>
  <c r="B585" i="6"/>
  <c r="B585" i="5"/>
  <c r="Q584" i="5"/>
  <c r="R214" i="5" l="1"/>
  <c r="F214" i="5"/>
  <c r="O214" i="5" s="1"/>
  <c r="T214" i="5"/>
  <c r="H214" i="5"/>
  <c r="D214" i="5"/>
  <c r="E214" i="5" s="1"/>
  <c r="J197" i="6"/>
  <c r="H198" i="6" s="1"/>
  <c r="C198" i="6"/>
  <c r="R198" i="6" s="1"/>
  <c r="X198" i="6" s="1"/>
  <c r="D198" i="6"/>
  <c r="AA198" i="6"/>
  <c r="V198" i="6"/>
  <c r="AE198" i="6" s="1"/>
  <c r="B586" i="6"/>
  <c r="Q585" i="6"/>
  <c r="S585" i="6" s="1"/>
  <c r="B586" i="5"/>
  <c r="Q585" i="5"/>
  <c r="N214" i="5" l="1"/>
  <c r="J214" i="5" s="1"/>
  <c r="L214" i="5"/>
  <c r="S214" i="5"/>
  <c r="D215" i="5"/>
  <c r="M214" i="5"/>
  <c r="U214" i="5"/>
  <c r="H215" i="5"/>
  <c r="F198" i="6"/>
  <c r="O198" i="6" s="1"/>
  <c r="T198" i="6"/>
  <c r="Y198" i="6" s="1"/>
  <c r="E198" i="6"/>
  <c r="N198" i="6" s="1"/>
  <c r="Q586" i="6"/>
  <c r="S586" i="6" s="1"/>
  <c r="B587" i="6"/>
  <c r="Q586" i="5"/>
  <c r="B587" i="5"/>
  <c r="U215" i="5" l="1"/>
  <c r="M198" i="6"/>
  <c r="I214" i="5"/>
  <c r="S215" i="5"/>
  <c r="J198" i="6"/>
  <c r="D199" i="6" s="1"/>
  <c r="AD198" i="6"/>
  <c r="L198" i="6"/>
  <c r="Q587" i="6"/>
  <c r="S587" i="6" s="1"/>
  <c r="B588" i="6"/>
  <c r="Q587" i="5"/>
  <c r="B588" i="5"/>
  <c r="G215" i="5" l="1"/>
  <c r="C215" i="5"/>
  <c r="I198" i="6"/>
  <c r="G199" i="6" s="1"/>
  <c r="U199" i="6" s="1"/>
  <c r="AB199" i="6" s="1"/>
  <c r="H199" i="6"/>
  <c r="V199" i="6" s="1"/>
  <c r="AE199" i="6" s="1"/>
  <c r="T199" i="6"/>
  <c r="B589" i="6"/>
  <c r="Q588" i="6"/>
  <c r="S588" i="6" s="1"/>
  <c r="B589" i="5"/>
  <c r="Q588" i="5"/>
  <c r="F215" i="5" l="1"/>
  <c r="O215" i="5" s="1"/>
  <c r="R215" i="5"/>
  <c r="E215" i="5"/>
  <c r="N215" i="5" s="1"/>
  <c r="J215" i="5" s="1"/>
  <c r="L215" i="5"/>
  <c r="M215" i="5"/>
  <c r="C199" i="6"/>
  <c r="R199" i="6" s="1"/>
  <c r="X199" i="6" s="1"/>
  <c r="T215" i="5"/>
  <c r="AD199" i="6"/>
  <c r="Y199" i="6"/>
  <c r="B590" i="6"/>
  <c r="Q589" i="6"/>
  <c r="S589" i="6" s="1"/>
  <c r="B590" i="5"/>
  <c r="Q589" i="5"/>
  <c r="I215" i="5" l="1"/>
  <c r="E199" i="6"/>
  <c r="N199" i="6" s="1"/>
  <c r="AA199" i="6"/>
  <c r="F199" i="6"/>
  <c r="O199" i="6" s="1"/>
  <c r="H216" i="5"/>
  <c r="D216" i="5"/>
  <c r="L199" i="6"/>
  <c r="J199" i="6"/>
  <c r="D200" i="6" s="1"/>
  <c r="T200" i="6" s="1"/>
  <c r="Y200" i="6" s="1"/>
  <c r="B591" i="6"/>
  <c r="Q590" i="6"/>
  <c r="S590" i="6" s="1"/>
  <c r="Q590" i="5"/>
  <c r="B591" i="5"/>
  <c r="S216" i="5" l="1"/>
  <c r="U216" i="5"/>
  <c r="M199" i="6"/>
  <c r="I199" i="6" s="1"/>
  <c r="G200" i="6" s="1"/>
  <c r="U200" i="6" s="1"/>
  <c r="AB200" i="6" s="1"/>
  <c r="G216" i="5"/>
  <c r="C216" i="5"/>
  <c r="H200" i="6"/>
  <c r="V200" i="6" s="1"/>
  <c r="AE200" i="6" s="1"/>
  <c r="AD200" i="6"/>
  <c r="Q591" i="6"/>
  <c r="S591" i="6" s="1"/>
  <c r="B592" i="6"/>
  <c r="Q591" i="5"/>
  <c r="B592" i="5"/>
  <c r="T216" i="5" l="1"/>
  <c r="C200" i="6"/>
  <c r="R200" i="6" s="1"/>
  <c r="E216" i="5"/>
  <c r="N216" i="5" s="1"/>
  <c r="F216" i="5"/>
  <c r="O216" i="5" s="1"/>
  <c r="J216" i="5" s="1"/>
  <c r="M216" i="5"/>
  <c r="R216" i="5"/>
  <c r="F200" i="6"/>
  <c r="M200" i="6" s="1"/>
  <c r="X200" i="6"/>
  <c r="AA200" i="6"/>
  <c r="Q592" i="6"/>
  <c r="S592" i="6" s="1"/>
  <c r="B593" i="6"/>
  <c r="B593" i="5"/>
  <c r="Q592" i="5"/>
  <c r="L216" i="5" l="1"/>
  <c r="I216" i="5" s="1"/>
  <c r="D217" i="5"/>
  <c r="H217" i="5"/>
  <c r="U217" i="5" s="1"/>
  <c r="E200" i="6"/>
  <c r="O200" i="6"/>
  <c r="B594" i="6"/>
  <c r="Q593" i="6"/>
  <c r="S593" i="6" s="1"/>
  <c r="B594" i="5"/>
  <c r="Q593" i="5"/>
  <c r="J200" i="6" l="1"/>
  <c r="H201" i="6" s="1"/>
  <c r="S217" i="5"/>
  <c r="N200" i="6"/>
  <c r="L200" i="6"/>
  <c r="I200" i="6" s="1"/>
  <c r="C201" i="6" s="1"/>
  <c r="C217" i="5"/>
  <c r="G217" i="5"/>
  <c r="B595" i="6"/>
  <c r="Q594" i="6"/>
  <c r="S594" i="6" s="1"/>
  <c r="Q594" i="5"/>
  <c r="B595" i="5"/>
  <c r="E217" i="5" l="1"/>
  <c r="R217" i="5"/>
  <c r="F217" i="5"/>
  <c r="O217" i="5" s="1"/>
  <c r="D201" i="6"/>
  <c r="T201" i="6" s="1"/>
  <c r="G201" i="6"/>
  <c r="U201" i="6" s="1"/>
  <c r="AB201" i="6" s="1"/>
  <c r="T217" i="5"/>
  <c r="V201" i="6"/>
  <c r="AE201" i="6" s="1"/>
  <c r="R201" i="6"/>
  <c r="F201" i="6"/>
  <c r="M201" i="6" s="1"/>
  <c r="Q595" i="6"/>
  <c r="S595" i="6" s="1"/>
  <c r="B596" i="6"/>
  <c r="Q595" i="5"/>
  <c r="B596" i="5"/>
  <c r="E201" i="6" l="1"/>
  <c r="L201" i="6" s="1"/>
  <c r="M217" i="5"/>
  <c r="L217" i="5"/>
  <c r="I217" i="5" s="1"/>
  <c r="N217" i="5"/>
  <c r="J217" i="5" s="1"/>
  <c r="N201" i="6"/>
  <c r="AD201" i="6"/>
  <c r="Y201" i="6"/>
  <c r="I201" i="6"/>
  <c r="AA201" i="6"/>
  <c r="X201" i="6"/>
  <c r="O201" i="6"/>
  <c r="Q596" i="6"/>
  <c r="S596" i="6" s="1"/>
  <c r="B597" i="6"/>
  <c r="B597" i="5"/>
  <c r="Q596" i="5"/>
  <c r="H218" i="5" l="1"/>
  <c r="D218" i="5"/>
  <c r="G218" i="5"/>
  <c r="C218" i="5"/>
  <c r="J201" i="6"/>
  <c r="H202" i="6" s="1"/>
  <c r="C202" i="6"/>
  <c r="G202" i="6"/>
  <c r="B598" i="6"/>
  <c r="Q597" i="6"/>
  <c r="S597" i="6" s="1"/>
  <c r="B598" i="5"/>
  <c r="Q597" i="5"/>
  <c r="T218" i="5" l="1"/>
  <c r="E218" i="5"/>
  <c r="L218" i="5" s="1"/>
  <c r="N218" i="5"/>
  <c r="S218" i="5"/>
  <c r="R218" i="5"/>
  <c r="F218" i="5"/>
  <c r="M218" i="5" s="1"/>
  <c r="I218" i="5" s="1"/>
  <c r="G219" i="5" s="1"/>
  <c r="U218" i="5"/>
  <c r="D202" i="6"/>
  <c r="F202" i="6" s="1"/>
  <c r="M202" i="6" s="1"/>
  <c r="U202" i="6"/>
  <c r="AB202" i="6" s="1"/>
  <c r="R202" i="6"/>
  <c r="V202" i="6"/>
  <c r="AE202" i="6" s="1"/>
  <c r="B599" i="6"/>
  <c r="Q598" i="6"/>
  <c r="S598" i="6" s="1"/>
  <c r="Q598" i="5"/>
  <c r="B599" i="5"/>
  <c r="T219" i="5" l="1"/>
  <c r="O218" i="5"/>
  <c r="J218" i="5" s="1"/>
  <c r="C219" i="5"/>
  <c r="E202" i="6"/>
  <c r="L202" i="6" s="1"/>
  <c r="I202" i="6" s="1"/>
  <c r="C203" i="6" s="1"/>
  <c r="T202" i="6"/>
  <c r="AD202" i="6" s="1"/>
  <c r="X202" i="6"/>
  <c r="AA202" i="6"/>
  <c r="O202" i="6"/>
  <c r="Q599" i="6"/>
  <c r="S599" i="6" s="1"/>
  <c r="B600" i="6"/>
  <c r="Q599" i="5"/>
  <c r="B600" i="5"/>
  <c r="H219" i="5" l="1"/>
  <c r="D219" i="5"/>
  <c r="F219" i="5"/>
  <c r="M219" i="5" s="1"/>
  <c r="R219" i="5"/>
  <c r="E219" i="5"/>
  <c r="L219" i="5" s="1"/>
  <c r="I219" i="5" s="1"/>
  <c r="Y202" i="6"/>
  <c r="N202" i="6"/>
  <c r="J202" i="6" s="1"/>
  <c r="G203" i="6"/>
  <c r="U203" i="6" s="1"/>
  <c r="AB203" i="6" s="1"/>
  <c r="R203" i="6"/>
  <c r="B601" i="6"/>
  <c r="Q600" i="6"/>
  <c r="S600" i="6" s="1"/>
  <c r="B601" i="5"/>
  <c r="Q600" i="5"/>
  <c r="G220" i="5" l="1"/>
  <c r="C220" i="5"/>
  <c r="S219" i="5"/>
  <c r="O219" i="5"/>
  <c r="N219" i="5"/>
  <c r="J219" i="5" s="1"/>
  <c r="H220" i="5" s="1"/>
  <c r="U219" i="5"/>
  <c r="X203" i="6"/>
  <c r="AA203" i="6"/>
  <c r="H203" i="6"/>
  <c r="D203" i="6"/>
  <c r="Q601" i="6"/>
  <c r="S601" i="6" s="1"/>
  <c r="B602" i="6"/>
  <c r="B602" i="5"/>
  <c r="Q601" i="5"/>
  <c r="U220" i="5" l="1"/>
  <c r="D220" i="5"/>
  <c r="R220" i="5"/>
  <c r="E220" i="5"/>
  <c r="N220" i="5" s="1"/>
  <c r="F220" i="5"/>
  <c r="M220" i="5" s="1"/>
  <c r="L220" i="5"/>
  <c r="I220" i="5" s="1"/>
  <c r="G221" i="5" s="1"/>
  <c r="T220" i="5"/>
  <c r="V203" i="6"/>
  <c r="AE203" i="6" s="1"/>
  <c r="E203" i="6"/>
  <c r="L203" i="6" s="1"/>
  <c r="T203" i="6"/>
  <c r="F203" i="6"/>
  <c r="M203" i="6" s="1"/>
  <c r="Q602" i="6"/>
  <c r="S602" i="6" s="1"/>
  <c r="B603" i="6"/>
  <c r="Q602" i="5"/>
  <c r="B603" i="5"/>
  <c r="T221" i="5" l="1"/>
  <c r="C221" i="5"/>
  <c r="O220" i="5"/>
  <c r="J220" i="5" s="1"/>
  <c r="S220" i="5"/>
  <c r="I203" i="6"/>
  <c r="G204" i="6" s="1"/>
  <c r="O203" i="6"/>
  <c r="AD203" i="6"/>
  <c r="Y203" i="6"/>
  <c r="N203" i="6"/>
  <c r="B604" i="6"/>
  <c r="Q603" i="6"/>
  <c r="S603" i="6" s="1"/>
  <c r="B604" i="5"/>
  <c r="Q603" i="5"/>
  <c r="H221" i="5" l="1"/>
  <c r="D221" i="5"/>
  <c r="E221" i="5"/>
  <c r="N221" i="5" s="1"/>
  <c r="J221" i="5" s="1"/>
  <c r="F221" i="5"/>
  <c r="O221" i="5" s="1"/>
  <c r="R221" i="5"/>
  <c r="L221" i="5"/>
  <c r="M221" i="5"/>
  <c r="C204" i="6"/>
  <c r="R204" i="6" s="1"/>
  <c r="J203" i="6"/>
  <c r="H204" i="6" s="1"/>
  <c r="U204" i="6"/>
  <c r="AB204" i="6" s="1"/>
  <c r="B605" i="6"/>
  <c r="Q604" i="6"/>
  <c r="S604" i="6" s="1"/>
  <c r="Q604" i="5"/>
  <c r="B605" i="5"/>
  <c r="S221" i="5" l="1"/>
  <c r="D222" i="5"/>
  <c r="I221" i="5"/>
  <c r="U221" i="5"/>
  <c r="H222" i="5"/>
  <c r="D204" i="6"/>
  <c r="F204" i="6" s="1"/>
  <c r="M204" i="6" s="1"/>
  <c r="X204" i="6"/>
  <c r="AA204" i="6"/>
  <c r="V204" i="6"/>
  <c r="AE204" i="6" s="1"/>
  <c r="Q605" i="6"/>
  <c r="S605" i="6" s="1"/>
  <c r="B606" i="6"/>
  <c r="B606" i="5"/>
  <c r="Q605" i="5"/>
  <c r="G222" i="5" l="1"/>
  <c r="C222" i="5"/>
  <c r="U222" i="5"/>
  <c r="S222" i="5"/>
  <c r="O204" i="6"/>
  <c r="E204" i="6"/>
  <c r="L204" i="6" s="1"/>
  <c r="I204" i="6" s="1"/>
  <c r="C205" i="6" s="1"/>
  <c r="T204" i="6"/>
  <c r="AD204" i="6" s="1"/>
  <c r="Q606" i="6"/>
  <c r="S606" i="6" s="1"/>
  <c r="B607" i="6"/>
  <c r="B607" i="5"/>
  <c r="Q606" i="5"/>
  <c r="F222" i="5" l="1"/>
  <c r="O222" i="5" s="1"/>
  <c r="R222" i="5"/>
  <c r="E222" i="5"/>
  <c r="N222" i="5" s="1"/>
  <c r="J222" i="5" s="1"/>
  <c r="M222" i="5"/>
  <c r="L222" i="5"/>
  <c r="I222" i="5" s="1"/>
  <c r="C223" i="5" s="1"/>
  <c r="T222" i="5"/>
  <c r="G223" i="5"/>
  <c r="G205" i="6"/>
  <c r="U205" i="6" s="1"/>
  <c r="AB205" i="6" s="1"/>
  <c r="Y204" i="6"/>
  <c r="N204" i="6"/>
  <c r="J204" i="6" s="1"/>
  <c r="D205" i="6" s="1"/>
  <c r="R205" i="6"/>
  <c r="B608" i="6"/>
  <c r="Q607" i="6"/>
  <c r="S607" i="6" s="1"/>
  <c r="Q607" i="5"/>
  <c r="B608" i="5"/>
  <c r="R223" i="5" l="1"/>
  <c r="T223" i="5"/>
  <c r="D223" i="5"/>
  <c r="F223" i="5" s="1"/>
  <c r="H223" i="5"/>
  <c r="E205" i="6"/>
  <c r="L205" i="6" s="1"/>
  <c r="F205" i="6"/>
  <c r="M205" i="6" s="1"/>
  <c r="H205" i="6"/>
  <c r="V205" i="6" s="1"/>
  <c r="AE205" i="6" s="1"/>
  <c r="X205" i="6"/>
  <c r="AA205" i="6"/>
  <c r="T205" i="6"/>
  <c r="B609" i="6"/>
  <c r="Q608" i="6"/>
  <c r="S608" i="6" s="1"/>
  <c r="Q608" i="5"/>
  <c r="B609" i="5"/>
  <c r="O223" i="5" l="1"/>
  <c r="M223" i="5"/>
  <c r="E223" i="5"/>
  <c r="U223" i="5"/>
  <c r="S223" i="5"/>
  <c r="O205" i="6"/>
  <c r="I205" i="6"/>
  <c r="G206" i="6" s="1"/>
  <c r="U206" i="6" s="1"/>
  <c r="AB206" i="6" s="1"/>
  <c r="N205" i="6"/>
  <c r="Y205" i="6"/>
  <c r="AD205" i="6"/>
  <c r="Q609" i="6"/>
  <c r="S609" i="6" s="1"/>
  <c r="B610" i="6"/>
  <c r="Q609" i="5"/>
  <c r="B610" i="5"/>
  <c r="N223" i="5" l="1"/>
  <c r="J223" i="5" s="1"/>
  <c r="L223" i="5"/>
  <c r="I223" i="5" s="1"/>
  <c r="J205" i="6"/>
  <c r="H206" i="6" s="1"/>
  <c r="V206" i="6" s="1"/>
  <c r="AE206" i="6" s="1"/>
  <c r="C206" i="6"/>
  <c r="R206" i="6" s="1"/>
  <c r="AA206" i="6" s="1"/>
  <c r="D206" i="6"/>
  <c r="Q610" i="6"/>
  <c r="S610" i="6" s="1"/>
  <c r="B611" i="6"/>
  <c r="B611" i="5"/>
  <c r="Q610" i="5"/>
  <c r="G224" i="5" l="1"/>
  <c r="C224" i="5"/>
  <c r="H224" i="5"/>
  <c r="D224" i="5"/>
  <c r="X206" i="6"/>
  <c r="E206" i="6"/>
  <c r="L206" i="6" s="1"/>
  <c r="F206" i="6"/>
  <c r="T206" i="6"/>
  <c r="Q611" i="6"/>
  <c r="S611" i="6" s="1"/>
  <c r="B612" i="6"/>
  <c r="B612" i="5"/>
  <c r="Q611" i="5"/>
  <c r="U224" i="5" l="1"/>
  <c r="R224" i="5"/>
  <c r="F224" i="5"/>
  <c r="O224" i="5" s="1"/>
  <c r="E224" i="5"/>
  <c r="N224" i="5" s="1"/>
  <c r="J224" i="5" s="1"/>
  <c r="S224" i="5"/>
  <c r="T224" i="5"/>
  <c r="N206" i="6"/>
  <c r="AD206" i="6"/>
  <c r="Y206" i="6"/>
  <c r="M206" i="6"/>
  <c r="I206" i="6" s="1"/>
  <c r="O206" i="6"/>
  <c r="B613" i="6"/>
  <c r="Q612" i="6"/>
  <c r="S612" i="6" s="1"/>
  <c r="Q612" i="5"/>
  <c r="B613" i="5"/>
  <c r="H225" i="5" l="1"/>
  <c r="D225" i="5"/>
  <c r="M224" i="5"/>
  <c r="L224" i="5"/>
  <c r="J206" i="6"/>
  <c r="D207" i="6" s="1"/>
  <c r="T207" i="6" s="1"/>
  <c r="AD207" i="6" s="1"/>
  <c r="G207" i="6"/>
  <c r="U207" i="6" s="1"/>
  <c r="AB207" i="6" s="1"/>
  <c r="C207" i="6"/>
  <c r="R207" i="6" s="1"/>
  <c r="H207" i="6"/>
  <c r="V207" i="6" s="1"/>
  <c r="AE207" i="6" s="1"/>
  <c r="B614" i="6"/>
  <c r="Q613" i="6"/>
  <c r="S613" i="6" s="1"/>
  <c r="B614" i="5"/>
  <c r="Q613" i="5"/>
  <c r="I224" i="5" l="1"/>
  <c r="S225" i="5"/>
  <c r="U225" i="5"/>
  <c r="Y207" i="6"/>
  <c r="E207" i="6"/>
  <c r="N207" i="6" s="1"/>
  <c r="F207" i="6"/>
  <c r="M207" i="6" s="1"/>
  <c r="X207" i="6"/>
  <c r="AA207" i="6"/>
  <c r="Q614" i="6"/>
  <c r="S614" i="6" s="1"/>
  <c r="B615" i="6"/>
  <c r="Q614" i="5"/>
  <c r="B615" i="5"/>
  <c r="G225" i="5" l="1"/>
  <c r="C225" i="5"/>
  <c r="L207" i="6"/>
  <c r="I207" i="6" s="1"/>
  <c r="G208" i="6" s="1"/>
  <c r="U208" i="6" s="1"/>
  <c r="AB208" i="6" s="1"/>
  <c r="O207" i="6"/>
  <c r="J207" i="6" s="1"/>
  <c r="H208" i="6" s="1"/>
  <c r="V208" i="6" s="1"/>
  <c r="AE208" i="6" s="1"/>
  <c r="Q615" i="6"/>
  <c r="S615" i="6" s="1"/>
  <c r="B616" i="6"/>
  <c r="B616" i="5"/>
  <c r="Q615" i="5"/>
  <c r="E225" i="5" l="1"/>
  <c r="N225" i="5" s="1"/>
  <c r="R225" i="5"/>
  <c r="L225" i="5"/>
  <c r="F225" i="5"/>
  <c r="O225" i="5" s="1"/>
  <c r="T225" i="5"/>
  <c r="C208" i="6"/>
  <c r="D208" i="6"/>
  <c r="T208" i="6" s="1"/>
  <c r="AD208" i="6" s="1"/>
  <c r="R208" i="6"/>
  <c r="B617" i="6"/>
  <c r="Q616" i="6"/>
  <c r="S616" i="6" s="1"/>
  <c r="B617" i="5"/>
  <c r="Q616" i="5"/>
  <c r="M225" i="5" l="1"/>
  <c r="I225" i="5" s="1"/>
  <c r="J225" i="5"/>
  <c r="Y208" i="6"/>
  <c r="F208" i="6"/>
  <c r="M208" i="6" s="1"/>
  <c r="E208" i="6"/>
  <c r="L208" i="6" s="1"/>
  <c r="X208" i="6"/>
  <c r="AA208" i="6"/>
  <c r="B618" i="6"/>
  <c r="Q617" i="6"/>
  <c r="S617" i="6" s="1"/>
  <c r="Q617" i="5"/>
  <c r="B618" i="5"/>
  <c r="D226" i="5" l="1"/>
  <c r="H226" i="5"/>
  <c r="G226" i="5"/>
  <c r="C226" i="5"/>
  <c r="N208" i="6"/>
  <c r="I208" i="6"/>
  <c r="O208" i="6"/>
  <c r="Q618" i="6"/>
  <c r="S618" i="6" s="1"/>
  <c r="B619" i="6"/>
  <c r="Q618" i="5"/>
  <c r="B619" i="5"/>
  <c r="F226" i="5" l="1"/>
  <c r="O226" i="5" s="1"/>
  <c r="E226" i="5"/>
  <c r="L226" i="5" s="1"/>
  <c r="R226" i="5"/>
  <c r="U226" i="5"/>
  <c r="T226" i="5"/>
  <c r="S226" i="5"/>
  <c r="N226" i="5"/>
  <c r="G209" i="6"/>
  <c r="U209" i="6" s="1"/>
  <c r="AB209" i="6" s="1"/>
  <c r="C209" i="6"/>
  <c r="R209" i="6" s="1"/>
  <c r="X209" i="6" s="1"/>
  <c r="J208" i="6"/>
  <c r="Q619" i="6"/>
  <c r="S619" i="6" s="1"/>
  <c r="B620" i="6"/>
  <c r="B620" i="5"/>
  <c r="Q619" i="5"/>
  <c r="J226" i="5" l="1"/>
  <c r="M226" i="5"/>
  <c r="I226" i="5"/>
  <c r="AA209" i="6"/>
  <c r="D209" i="6"/>
  <c r="H209" i="6"/>
  <c r="V209" i="6" s="1"/>
  <c r="AE209" i="6" s="1"/>
  <c r="B621" i="6"/>
  <c r="Q620" i="6"/>
  <c r="S620" i="6" s="1"/>
  <c r="Q620" i="5"/>
  <c r="B621" i="5"/>
  <c r="G227" i="5" l="1"/>
  <c r="C227" i="5"/>
  <c r="D227" i="5"/>
  <c r="H227" i="5"/>
  <c r="E209" i="6"/>
  <c r="L209" i="6" s="1"/>
  <c r="T209" i="6"/>
  <c r="F209" i="6"/>
  <c r="M209" i="6" s="1"/>
  <c r="Q621" i="6"/>
  <c r="S621" i="6" s="1"/>
  <c r="B622" i="6"/>
  <c r="B622" i="5"/>
  <c r="Q621" i="5"/>
  <c r="U227" i="5" l="1"/>
  <c r="R227" i="5"/>
  <c r="F227" i="5"/>
  <c r="M227" i="5" s="1"/>
  <c r="E227" i="5"/>
  <c r="L227" i="5" s="1"/>
  <c r="I227" i="5"/>
  <c r="G228" i="5" s="1"/>
  <c r="N227" i="5"/>
  <c r="S227" i="5"/>
  <c r="T227" i="5"/>
  <c r="O209" i="6"/>
  <c r="I209" i="6"/>
  <c r="C210" i="6" s="1"/>
  <c r="R210" i="6" s="1"/>
  <c r="X210" i="6" s="1"/>
  <c r="Y209" i="6"/>
  <c r="AD209" i="6"/>
  <c r="N209" i="6"/>
  <c r="B623" i="6"/>
  <c r="Q622" i="6"/>
  <c r="S622" i="6" s="1"/>
  <c r="B623" i="5"/>
  <c r="Q622" i="5"/>
  <c r="T228" i="5" l="1"/>
  <c r="C228" i="5"/>
  <c r="O227" i="5"/>
  <c r="J227" i="5" s="1"/>
  <c r="J209" i="6"/>
  <c r="H210" i="6" s="1"/>
  <c r="V210" i="6" s="1"/>
  <c r="AE210" i="6" s="1"/>
  <c r="G210" i="6"/>
  <c r="U210" i="6" s="1"/>
  <c r="AB210" i="6" s="1"/>
  <c r="AA210" i="6"/>
  <c r="D210" i="6"/>
  <c r="F210" i="6" s="1"/>
  <c r="M210" i="6" s="1"/>
  <c r="B624" i="6"/>
  <c r="Q623" i="6"/>
  <c r="S623" i="6" s="1"/>
  <c r="Q623" i="5"/>
  <c r="B624" i="5"/>
  <c r="H228" i="5" l="1"/>
  <c r="D228" i="5"/>
  <c r="F228" i="5"/>
  <c r="O228" i="5" s="1"/>
  <c r="R228" i="5"/>
  <c r="E228" i="5"/>
  <c r="N228" i="5" s="1"/>
  <c r="J228" i="5" s="1"/>
  <c r="M228" i="5"/>
  <c r="L228" i="5"/>
  <c r="I228" i="5"/>
  <c r="G229" i="5" s="1"/>
  <c r="E210" i="6"/>
  <c r="L210" i="6" s="1"/>
  <c r="I210" i="6" s="1"/>
  <c r="O210" i="6"/>
  <c r="T210" i="6"/>
  <c r="Q624" i="6"/>
  <c r="S624" i="6" s="1"/>
  <c r="B625" i="6"/>
  <c r="B625" i="5"/>
  <c r="Q624" i="5"/>
  <c r="T229" i="5" l="1"/>
  <c r="S228" i="5"/>
  <c r="D229" i="5"/>
  <c r="C229" i="5"/>
  <c r="U228" i="5"/>
  <c r="H229" i="5"/>
  <c r="N210" i="6"/>
  <c r="J210" i="6" s="1"/>
  <c r="C211" i="6"/>
  <c r="G211" i="6"/>
  <c r="U211" i="6" s="1"/>
  <c r="AB211" i="6" s="1"/>
  <c r="AD210" i="6"/>
  <c r="Y210" i="6"/>
  <c r="Q625" i="6"/>
  <c r="S625" i="6" s="1"/>
  <c r="B626" i="6"/>
  <c r="B626" i="5"/>
  <c r="Q625" i="5"/>
  <c r="R229" i="5" l="1"/>
  <c r="F229" i="5"/>
  <c r="O229" i="5" s="1"/>
  <c r="E229" i="5"/>
  <c r="N229" i="5" s="1"/>
  <c r="J229" i="5" s="1"/>
  <c r="D230" i="5" s="1"/>
  <c r="M229" i="5"/>
  <c r="U229" i="5"/>
  <c r="H230" i="5"/>
  <c r="S229" i="5"/>
  <c r="H211" i="6"/>
  <c r="V211" i="6" s="1"/>
  <c r="AE211" i="6" s="1"/>
  <c r="D211" i="6"/>
  <c r="T211" i="6" s="1"/>
  <c r="AD211" i="6" s="1"/>
  <c r="R211" i="6"/>
  <c r="B627" i="6"/>
  <c r="Q626" i="6"/>
  <c r="S626" i="6" s="1"/>
  <c r="Q626" i="5"/>
  <c r="B627" i="5"/>
  <c r="S230" i="5" l="1"/>
  <c r="U230" i="5"/>
  <c r="L229" i="5"/>
  <c r="I229" i="5" s="1"/>
  <c r="Y211" i="6"/>
  <c r="E211" i="6"/>
  <c r="L211" i="6" s="1"/>
  <c r="F211" i="6"/>
  <c r="M211" i="6" s="1"/>
  <c r="AA211" i="6"/>
  <c r="X211" i="6"/>
  <c r="B628" i="6"/>
  <c r="Q627" i="6"/>
  <c r="S627" i="6" s="1"/>
  <c r="Q627" i="5"/>
  <c r="B628" i="5"/>
  <c r="G230" i="5" l="1"/>
  <c r="C230" i="5"/>
  <c r="I211" i="6"/>
  <c r="G212" i="6" s="1"/>
  <c r="U212" i="6" s="1"/>
  <c r="AB212" i="6" s="1"/>
  <c r="N211" i="6"/>
  <c r="O211" i="6"/>
  <c r="Q628" i="6"/>
  <c r="S628" i="6" s="1"/>
  <c r="B629" i="6"/>
  <c r="Q628" i="5"/>
  <c r="B629" i="5"/>
  <c r="R230" i="5" l="1"/>
  <c r="E230" i="5"/>
  <c r="N230" i="5" s="1"/>
  <c r="F230" i="5"/>
  <c r="O230" i="5" s="1"/>
  <c r="T230" i="5"/>
  <c r="J211" i="6"/>
  <c r="D212" i="6" s="1"/>
  <c r="T212" i="6" s="1"/>
  <c r="C212" i="6"/>
  <c r="R212" i="6" s="1"/>
  <c r="AA212" i="6" s="1"/>
  <c r="Q629" i="6"/>
  <c r="S629" i="6" s="1"/>
  <c r="B630" i="6"/>
  <c r="B630" i="5"/>
  <c r="Q629" i="5"/>
  <c r="M230" i="5" l="1"/>
  <c r="L230" i="5"/>
  <c r="J230" i="5"/>
  <c r="H212" i="6"/>
  <c r="V212" i="6" s="1"/>
  <c r="AE212" i="6" s="1"/>
  <c r="X212" i="6"/>
  <c r="F212" i="6"/>
  <c r="M212" i="6" s="1"/>
  <c r="E212" i="6"/>
  <c r="L212" i="6" s="1"/>
  <c r="AD212" i="6"/>
  <c r="Y212" i="6"/>
  <c r="B631" i="6"/>
  <c r="Q630" i="6"/>
  <c r="S630" i="6" s="1"/>
  <c r="B631" i="5"/>
  <c r="Q630" i="5"/>
  <c r="D231" i="5" l="1"/>
  <c r="H231" i="5"/>
  <c r="I230" i="5"/>
  <c r="O212" i="6"/>
  <c r="I212" i="6"/>
  <c r="G213" i="6" s="1"/>
  <c r="U213" i="6" s="1"/>
  <c r="AB213" i="6" s="1"/>
  <c r="N212" i="6"/>
  <c r="J212" i="6" s="1"/>
  <c r="B632" i="6"/>
  <c r="Q631" i="6"/>
  <c r="S631" i="6" s="1"/>
  <c r="Q631" i="5"/>
  <c r="B632" i="5"/>
  <c r="U231" i="5" l="1"/>
  <c r="C231" i="5"/>
  <c r="G231" i="5"/>
  <c r="S231" i="5"/>
  <c r="C213" i="6"/>
  <c r="R213" i="6" s="1"/>
  <c r="H213" i="6"/>
  <c r="V213" i="6" s="1"/>
  <c r="AE213" i="6" s="1"/>
  <c r="D213" i="6"/>
  <c r="T213" i="6" s="1"/>
  <c r="Y213" i="6" s="1"/>
  <c r="Q632" i="6"/>
  <c r="S632" i="6" s="1"/>
  <c r="B633" i="6"/>
  <c r="Q632" i="5"/>
  <c r="B633" i="5"/>
  <c r="T231" i="5" l="1"/>
  <c r="F231" i="5"/>
  <c r="O231" i="5" s="1"/>
  <c r="R231" i="5"/>
  <c r="E231" i="5"/>
  <c r="AD213" i="6"/>
  <c r="E213" i="6"/>
  <c r="N213" i="6" s="1"/>
  <c r="F213" i="6"/>
  <c r="M213" i="6" s="1"/>
  <c r="X213" i="6"/>
  <c r="AA213" i="6"/>
  <c r="Q633" i="6"/>
  <c r="S633" i="6" s="1"/>
  <c r="B634" i="6"/>
  <c r="B634" i="5"/>
  <c r="Q633" i="5"/>
  <c r="L231" i="5" l="1"/>
  <c r="N231" i="5"/>
  <c r="J231" i="5" s="1"/>
  <c r="M231" i="5"/>
  <c r="L213" i="6"/>
  <c r="I213" i="6" s="1"/>
  <c r="G214" i="6" s="1"/>
  <c r="U214" i="6" s="1"/>
  <c r="AB214" i="6" s="1"/>
  <c r="O213" i="6"/>
  <c r="J213" i="6" s="1"/>
  <c r="D214" i="6" s="1"/>
  <c r="B635" i="6"/>
  <c r="Q634" i="6"/>
  <c r="S634" i="6" s="1"/>
  <c r="B635" i="5"/>
  <c r="Q634" i="5"/>
  <c r="H232" i="5" l="1"/>
  <c r="D232" i="5"/>
  <c r="I231" i="5"/>
  <c r="H214" i="6"/>
  <c r="V214" i="6" s="1"/>
  <c r="AE214" i="6" s="1"/>
  <c r="C214" i="6"/>
  <c r="F214" i="6" s="1"/>
  <c r="T214" i="6"/>
  <c r="B636" i="6"/>
  <c r="Q635" i="6"/>
  <c r="S635" i="6" s="1"/>
  <c r="Q635" i="5"/>
  <c r="B636" i="5"/>
  <c r="S232" i="5" l="1"/>
  <c r="C232" i="5"/>
  <c r="G232" i="5"/>
  <c r="U232" i="5"/>
  <c r="E214" i="6"/>
  <c r="L214" i="6" s="1"/>
  <c r="R214" i="6"/>
  <c r="AA214" i="6" s="1"/>
  <c r="M214" i="6"/>
  <c r="I214" i="6" s="1"/>
  <c r="O214" i="6"/>
  <c r="N214" i="6"/>
  <c r="AD214" i="6"/>
  <c r="Y214" i="6"/>
  <c r="Q636" i="6"/>
  <c r="S636" i="6" s="1"/>
  <c r="B637" i="6"/>
  <c r="Q636" i="5"/>
  <c r="B637" i="5"/>
  <c r="R232" i="5" l="1"/>
  <c r="F232" i="5"/>
  <c r="E232" i="5"/>
  <c r="T232" i="5"/>
  <c r="X214" i="6"/>
  <c r="J214" i="6"/>
  <c r="H215" i="6" s="1"/>
  <c r="V215" i="6" s="1"/>
  <c r="AE215" i="6" s="1"/>
  <c r="C215" i="6"/>
  <c r="G215" i="6"/>
  <c r="U215" i="6" s="1"/>
  <c r="AB215" i="6" s="1"/>
  <c r="Q637" i="6"/>
  <c r="S637" i="6" s="1"/>
  <c r="B7" i="6"/>
  <c r="Q637" i="5"/>
  <c r="B7" i="5"/>
  <c r="L232" i="5" l="1"/>
  <c r="I232" i="5" s="1"/>
  <c r="N232" i="5"/>
  <c r="M232" i="5"/>
  <c r="O232" i="5"/>
  <c r="D215" i="6"/>
  <c r="T215" i="6" s="1"/>
  <c r="R215" i="6"/>
  <c r="J232" i="5" l="1"/>
  <c r="C233" i="5"/>
  <c r="G233" i="5"/>
  <c r="Y215" i="6"/>
  <c r="AD215" i="6"/>
  <c r="F215" i="6"/>
  <c r="M215" i="6" s="1"/>
  <c r="E215" i="6"/>
  <c r="L215" i="6" s="1"/>
  <c r="X215" i="6"/>
  <c r="AA215" i="6"/>
  <c r="T233" i="5" l="1"/>
  <c r="R233" i="5"/>
  <c r="D233" i="5"/>
  <c r="H233" i="5"/>
  <c r="N215" i="6"/>
  <c r="O215" i="6"/>
  <c r="I215" i="6"/>
  <c r="S233" i="5" l="1"/>
  <c r="E233" i="5"/>
  <c r="L233" i="5" s="1"/>
  <c r="F233" i="5"/>
  <c r="M233" i="5" s="1"/>
  <c r="U233" i="5"/>
  <c r="J215" i="6"/>
  <c r="H216" i="6" s="1"/>
  <c r="V216" i="6" s="1"/>
  <c r="AE216" i="6" s="1"/>
  <c r="C216" i="6"/>
  <c r="R216" i="6" s="1"/>
  <c r="G216" i="6"/>
  <c r="U216" i="6" s="1"/>
  <c r="AB216" i="6" s="1"/>
  <c r="N233" i="5" l="1"/>
  <c r="O233" i="5"/>
  <c r="I233" i="5"/>
  <c r="D216" i="6"/>
  <c r="T216" i="6" s="1"/>
  <c r="AD216" i="6" s="1"/>
  <c r="AA216" i="6"/>
  <c r="X216" i="6"/>
  <c r="Y216" i="6"/>
  <c r="C234" i="5" l="1"/>
  <c r="G234" i="5"/>
  <c r="J233" i="5"/>
  <c r="E216" i="6"/>
  <c r="L216" i="6" s="1"/>
  <c r="F216" i="6"/>
  <c r="M216" i="6" s="1"/>
  <c r="I216" i="6"/>
  <c r="C217" i="6" s="1"/>
  <c r="R217" i="6" s="1"/>
  <c r="AA217" i="6" s="1"/>
  <c r="N216" i="6"/>
  <c r="T234" i="5" l="1"/>
  <c r="H234" i="5"/>
  <c r="D234" i="5"/>
  <c r="F234" i="5"/>
  <c r="M234" i="5" s="1"/>
  <c r="R234" i="5"/>
  <c r="E234" i="5"/>
  <c r="L234" i="5" s="1"/>
  <c r="O216" i="6"/>
  <c r="J216" i="6" s="1"/>
  <c r="D217" i="6" s="1"/>
  <c r="F217" i="6" s="1"/>
  <c r="G217" i="6"/>
  <c r="U217" i="6" s="1"/>
  <c r="AB217" i="6" s="1"/>
  <c r="X217" i="6"/>
  <c r="I234" i="5" l="1"/>
  <c r="O234" i="5"/>
  <c r="N234" i="5"/>
  <c r="J234" i="5" s="1"/>
  <c r="S234" i="5"/>
  <c r="D235" i="5"/>
  <c r="U234" i="5"/>
  <c r="H235" i="5"/>
  <c r="H217" i="6"/>
  <c r="V217" i="6" s="1"/>
  <c r="AE217" i="6" s="1"/>
  <c r="T217" i="6"/>
  <c r="AD217" i="6" s="1"/>
  <c r="E217" i="6"/>
  <c r="L217" i="6" s="1"/>
  <c r="O217" i="6"/>
  <c r="M217" i="6"/>
  <c r="U235" i="5" l="1"/>
  <c r="S235" i="5"/>
  <c r="C235" i="5"/>
  <c r="G235" i="5"/>
  <c r="N217" i="6"/>
  <c r="J217" i="6" s="1"/>
  <c r="D218" i="6" s="1"/>
  <c r="T218" i="6" s="1"/>
  <c r="Y218" i="6" s="1"/>
  <c r="Y217" i="6"/>
  <c r="I217" i="6"/>
  <c r="C218" i="6" s="1"/>
  <c r="T235" i="5" l="1"/>
  <c r="R235" i="5"/>
  <c r="E235" i="5"/>
  <c r="F235" i="5"/>
  <c r="G218" i="6"/>
  <c r="U218" i="6" s="1"/>
  <c r="AB218" i="6" s="1"/>
  <c r="H218" i="6"/>
  <c r="V218" i="6" s="1"/>
  <c r="AE218" i="6" s="1"/>
  <c r="AD218" i="6"/>
  <c r="F218" i="6"/>
  <c r="M218" i="6" s="1"/>
  <c r="E218" i="6"/>
  <c r="R218" i="6"/>
  <c r="M235" i="5" l="1"/>
  <c r="O235" i="5"/>
  <c r="L235" i="5"/>
  <c r="I235" i="5" s="1"/>
  <c r="N235" i="5"/>
  <c r="J235" i="5" s="1"/>
  <c r="X218" i="6"/>
  <c r="AA218" i="6"/>
  <c r="L218" i="6"/>
  <c r="I218" i="6" s="1"/>
  <c r="N218" i="6"/>
  <c r="O218" i="6"/>
  <c r="G236" i="5" l="1"/>
  <c r="C236" i="5"/>
  <c r="H236" i="5"/>
  <c r="D236" i="5"/>
  <c r="J218" i="6"/>
  <c r="G219" i="6"/>
  <c r="U219" i="6" s="1"/>
  <c r="AB219" i="6" s="1"/>
  <c r="C219" i="6"/>
  <c r="R236" i="5" l="1"/>
  <c r="E236" i="5"/>
  <c r="L236" i="5" s="1"/>
  <c r="F236" i="5"/>
  <c r="M236" i="5" s="1"/>
  <c r="I236" i="5"/>
  <c r="G237" i="5" s="1"/>
  <c r="O236" i="5"/>
  <c r="N236" i="5"/>
  <c r="J236" i="5" s="1"/>
  <c r="D237" i="5" s="1"/>
  <c r="S236" i="5"/>
  <c r="U236" i="5"/>
  <c r="T236" i="5"/>
  <c r="R219" i="6"/>
  <c r="H219" i="6"/>
  <c r="V219" i="6" s="1"/>
  <c r="AE219" i="6" s="1"/>
  <c r="D219" i="6"/>
  <c r="S237" i="5" l="1"/>
  <c r="T237" i="5"/>
  <c r="H237" i="5"/>
  <c r="C237" i="5"/>
  <c r="F219" i="6"/>
  <c r="M219" i="6" s="1"/>
  <c r="T219" i="6"/>
  <c r="E219" i="6"/>
  <c r="L219" i="6" s="1"/>
  <c r="AA219" i="6"/>
  <c r="X219" i="6"/>
  <c r="R237" i="5" l="1"/>
  <c r="F237" i="5"/>
  <c r="O237" i="5" s="1"/>
  <c r="E237" i="5"/>
  <c r="N237" i="5" s="1"/>
  <c r="J237" i="5" s="1"/>
  <c r="D238" i="5" s="1"/>
  <c r="M237" i="5"/>
  <c r="L237" i="5"/>
  <c r="I237" i="5"/>
  <c r="G238" i="5" s="1"/>
  <c r="U237" i="5"/>
  <c r="N219" i="6"/>
  <c r="I219" i="6"/>
  <c r="G220" i="6" s="1"/>
  <c r="U220" i="6" s="1"/>
  <c r="AB220" i="6" s="1"/>
  <c r="O219" i="6"/>
  <c r="AD219" i="6"/>
  <c r="Y219" i="6"/>
  <c r="S238" i="5" l="1"/>
  <c r="T238" i="5"/>
  <c r="C238" i="5"/>
  <c r="H238" i="5"/>
  <c r="J219" i="6"/>
  <c r="H220" i="6" s="1"/>
  <c r="V220" i="6" s="1"/>
  <c r="AE220" i="6" s="1"/>
  <c r="C220" i="6"/>
  <c r="R220" i="6" s="1"/>
  <c r="F238" i="5" l="1"/>
  <c r="O238" i="5" s="1"/>
  <c r="M238" i="5"/>
  <c r="R238" i="5"/>
  <c r="E238" i="5"/>
  <c r="N238" i="5" s="1"/>
  <c r="J238" i="5" s="1"/>
  <c r="D239" i="5" s="1"/>
  <c r="U238" i="5"/>
  <c r="D220" i="6"/>
  <c r="T220" i="6" s="1"/>
  <c r="AD220" i="6" s="1"/>
  <c r="X220" i="6"/>
  <c r="AA220" i="6"/>
  <c r="Y220" i="6"/>
  <c r="S239" i="5" l="1"/>
  <c r="L238" i="5"/>
  <c r="I238" i="5" s="1"/>
  <c r="H239" i="5"/>
  <c r="E220" i="6"/>
  <c r="L220" i="6" s="1"/>
  <c r="F220" i="6"/>
  <c r="M220" i="6" s="1"/>
  <c r="C239" i="5" l="1"/>
  <c r="G239" i="5"/>
  <c r="U239" i="5"/>
  <c r="N220" i="6"/>
  <c r="I220" i="6"/>
  <c r="C221" i="6" s="1"/>
  <c r="R221" i="6" s="1"/>
  <c r="O220" i="6"/>
  <c r="J220" i="6"/>
  <c r="D221" i="6" s="1"/>
  <c r="F221" i="6" s="1"/>
  <c r="M221" i="6" s="1"/>
  <c r="G221" i="6" l="1"/>
  <c r="U221" i="6" s="1"/>
  <c r="AB221" i="6" s="1"/>
  <c r="T239" i="5"/>
  <c r="R239" i="5"/>
  <c r="E239" i="5"/>
  <c r="F239" i="5"/>
  <c r="E221" i="6"/>
  <c r="L221" i="6" s="1"/>
  <c r="I221" i="6" s="1"/>
  <c r="G222" i="6" s="1"/>
  <c r="U222" i="6" s="1"/>
  <c r="AB222" i="6" s="1"/>
  <c r="T221" i="6"/>
  <c r="Y221" i="6" s="1"/>
  <c r="H221" i="6"/>
  <c r="V221" i="6" s="1"/>
  <c r="AE221" i="6" s="1"/>
  <c r="O221" i="6"/>
  <c r="AD221" i="6"/>
  <c r="AA221" i="6"/>
  <c r="X221" i="6"/>
  <c r="M239" i="5" l="1"/>
  <c r="O239" i="5"/>
  <c r="L239" i="5"/>
  <c r="I239" i="5" s="1"/>
  <c r="N239" i="5"/>
  <c r="J239" i="5" s="1"/>
  <c r="N221" i="6"/>
  <c r="C222" i="6"/>
  <c r="R222" i="6" s="1"/>
  <c r="AA222" i="6" s="1"/>
  <c r="J221" i="6"/>
  <c r="D222" i="6" s="1"/>
  <c r="C240" i="5" l="1"/>
  <c r="G240" i="5"/>
  <c r="X222" i="6"/>
  <c r="H240" i="5"/>
  <c r="D240" i="5"/>
  <c r="H222" i="6"/>
  <c r="V222" i="6" s="1"/>
  <c r="AE222" i="6" s="1"/>
  <c r="E222" i="6"/>
  <c r="L222" i="6" s="1"/>
  <c r="T222" i="6"/>
  <c r="F222" i="6"/>
  <c r="M222" i="6" s="1"/>
  <c r="S240" i="5" l="1"/>
  <c r="O240" i="5"/>
  <c r="U240" i="5"/>
  <c r="T240" i="5"/>
  <c r="R240" i="5"/>
  <c r="F240" i="5"/>
  <c r="M240" i="5" s="1"/>
  <c r="E240" i="5"/>
  <c r="L240" i="5" s="1"/>
  <c r="I240" i="5" s="1"/>
  <c r="O222" i="6"/>
  <c r="N222" i="6"/>
  <c r="Y222" i="6"/>
  <c r="AD222" i="6"/>
  <c r="I222" i="6"/>
  <c r="C241" i="5" l="1"/>
  <c r="G241" i="5"/>
  <c r="N240" i="5"/>
  <c r="J240" i="5" s="1"/>
  <c r="J222" i="6"/>
  <c r="G223" i="6"/>
  <c r="U223" i="6" s="1"/>
  <c r="AB223" i="6" s="1"/>
  <c r="C223" i="6"/>
  <c r="D241" i="5" l="1"/>
  <c r="E241" i="5" s="1"/>
  <c r="L241" i="5" s="1"/>
  <c r="H241" i="5"/>
  <c r="T241" i="5"/>
  <c r="R241" i="5"/>
  <c r="H223" i="6"/>
  <c r="V223" i="6" s="1"/>
  <c r="AE223" i="6" s="1"/>
  <c r="D223" i="6"/>
  <c r="T223" i="6" s="1"/>
  <c r="Y223" i="6" s="1"/>
  <c r="R223" i="6"/>
  <c r="F241" i="5" l="1"/>
  <c r="M241" i="5" s="1"/>
  <c r="I241" i="5" s="1"/>
  <c r="U241" i="5"/>
  <c r="S241" i="5"/>
  <c r="N241" i="5"/>
  <c r="O241" i="5"/>
  <c r="J241" i="5" s="1"/>
  <c r="H242" i="5" s="1"/>
  <c r="AD223" i="6"/>
  <c r="E223" i="6"/>
  <c r="L223" i="6" s="1"/>
  <c r="F223" i="6"/>
  <c r="M223" i="6" s="1"/>
  <c r="X223" i="6"/>
  <c r="AA223" i="6"/>
  <c r="C242" i="5" l="1"/>
  <c r="G242" i="5"/>
  <c r="U242" i="5"/>
  <c r="D242" i="5"/>
  <c r="N223" i="6"/>
  <c r="I223" i="6"/>
  <c r="G224" i="6" s="1"/>
  <c r="U224" i="6" s="1"/>
  <c r="AB224" i="6" s="1"/>
  <c r="O223" i="6"/>
  <c r="S242" i="5" l="1"/>
  <c r="T242" i="5"/>
  <c r="F242" i="5"/>
  <c r="M242" i="5" s="1"/>
  <c r="R242" i="5"/>
  <c r="L242" i="5"/>
  <c r="E242" i="5"/>
  <c r="N242" i="5" s="1"/>
  <c r="C224" i="6"/>
  <c r="R224" i="6" s="1"/>
  <c r="AA224" i="6" s="1"/>
  <c r="J223" i="6"/>
  <c r="D224" i="6" s="1"/>
  <c r="T224" i="6" s="1"/>
  <c r="AD224" i="6" s="1"/>
  <c r="O242" i="5" l="1"/>
  <c r="J242" i="5" s="1"/>
  <c r="I242" i="5"/>
  <c r="H224" i="6"/>
  <c r="V224" i="6" s="1"/>
  <c r="AE224" i="6" s="1"/>
  <c r="X224" i="6"/>
  <c r="F224" i="6"/>
  <c r="M224" i="6" s="1"/>
  <c r="Y224" i="6"/>
  <c r="E224" i="6"/>
  <c r="D243" i="5" l="1"/>
  <c r="H243" i="5"/>
  <c r="C243" i="5"/>
  <c r="G243" i="5"/>
  <c r="O224" i="6"/>
  <c r="L224" i="6"/>
  <c r="I224" i="6" s="1"/>
  <c r="N224" i="6"/>
  <c r="T243" i="5" l="1"/>
  <c r="U243" i="5"/>
  <c r="F243" i="5"/>
  <c r="O243" i="5" s="1"/>
  <c r="R243" i="5"/>
  <c r="E243" i="5"/>
  <c r="N243" i="5" s="1"/>
  <c r="J243" i="5" s="1"/>
  <c r="M243" i="5"/>
  <c r="L243" i="5"/>
  <c r="I243" i="5" s="1"/>
  <c r="G244" i="5" s="1"/>
  <c r="S243" i="5"/>
  <c r="J224" i="6"/>
  <c r="H225" i="6" s="1"/>
  <c r="V225" i="6" s="1"/>
  <c r="AE225" i="6" s="1"/>
  <c r="G225" i="6"/>
  <c r="U225" i="6" s="1"/>
  <c r="AB225" i="6" s="1"/>
  <c r="C225" i="6"/>
  <c r="H244" i="5" l="1"/>
  <c r="D244" i="5"/>
  <c r="T244" i="5"/>
  <c r="C244" i="5"/>
  <c r="D225" i="6"/>
  <c r="E225" i="6" s="1"/>
  <c r="L225" i="6" s="1"/>
  <c r="R225" i="6"/>
  <c r="E244" i="5" l="1"/>
  <c r="N244" i="5" s="1"/>
  <c r="F244" i="5"/>
  <c r="M244" i="5" s="1"/>
  <c r="R244" i="5"/>
  <c r="S244" i="5"/>
  <c r="O244" i="5"/>
  <c r="U244" i="5"/>
  <c r="F225" i="6"/>
  <c r="M225" i="6" s="1"/>
  <c r="I225" i="6" s="1"/>
  <c r="G226" i="6" s="1"/>
  <c r="U226" i="6" s="1"/>
  <c r="AB226" i="6" s="1"/>
  <c r="T225" i="6"/>
  <c r="AD225" i="6" s="1"/>
  <c r="N225" i="6"/>
  <c r="AA225" i="6"/>
  <c r="X225" i="6"/>
  <c r="L244" i="5" l="1"/>
  <c r="I244" i="5" s="1"/>
  <c r="J244" i="5"/>
  <c r="O225" i="6"/>
  <c r="J225" i="6" s="1"/>
  <c r="C226" i="6"/>
  <c r="R226" i="6" s="1"/>
  <c r="X226" i="6" s="1"/>
  <c r="Y225" i="6"/>
  <c r="H245" i="5" l="1"/>
  <c r="D245" i="5"/>
  <c r="G245" i="5"/>
  <c r="C245" i="5"/>
  <c r="D226" i="6"/>
  <c r="T226" i="6" s="1"/>
  <c r="H226" i="6"/>
  <c r="V226" i="6" s="1"/>
  <c r="AE226" i="6" s="1"/>
  <c r="AA226" i="6"/>
  <c r="E226" i="6"/>
  <c r="R245" i="5" l="1"/>
  <c r="E245" i="5"/>
  <c r="L245" i="5" s="1"/>
  <c r="T245" i="5"/>
  <c r="F245" i="5"/>
  <c r="M245" i="5" s="1"/>
  <c r="O245" i="5"/>
  <c r="S245" i="5"/>
  <c r="U245" i="5"/>
  <c r="F226" i="6"/>
  <c r="O226" i="6" s="1"/>
  <c r="L226" i="6"/>
  <c r="N226" i="6"/>
  <c r="Y226" i="6"/>
  <c r="AD226" i="6"/>
  <c r="I245" i="5" l="1"/>
  <c r="N245" i="5"/>
  <c r="J245" i="5" s="1"/>
  <c r="M226" i="6"/>
  <c r="I226" i="6" s="1"/>
  <c r="C227" i="6" s="1"/>
  <c r="J226" i="6"/>
  <c r="D246" i="5" l="1"/>
  <c r="H246" i="5"/>
  <c r="U246" i="5" s="1"/>
  <c r="C246" i="5"/>
  <c r="G246" i="5"/>
  <c r="G227" i="6"/>
  <c r="U227" i="6" s="1"/>
  <c r="AB227" i="6" s="1"/>
  <c r="R227" i="6"/>
  <c r="H227" i="6"/>
  <c r="V227" i="6" s="1"/>
  <c r="AE227" i="6" s="1"/>
  <c r="D227" i="6"/>
  <c r="E227" i="6" s="1"/>
  <c r="L227" i="6" s="1"/>
  <c r="T246" i="5" l="1"/>
  <c r="R246" i="5"/>
  <c r="E246" i="5"/>
  <c r="L246" i="5" s="1"/>
  <c r="F246" i="5"/>
  <c r="O246" i="5" s="1"/>
  <c r="S246" i="5"/>
  <c r="X227" i="6"/>
  <c r="AA227" i="6"/>
  <c r="T227" i="6"/>
  <c r="N227" i="6"/>
  <c r="F227" i="6"/>
  <c r="M246" i="5" l="1"/>
  <c r="I246" i="5"/>
  <c r="N246" i="5"/>
  <c r="J246" i="5" s="1"/>
  <c r="AD227" i="6"/>
  <c r="Y227" i="6"/>
  <c r="O227" i="6"/>
  <c r="J227" i="6" s="1"/>
  <c r="M227" i="6"/>
  <c r="I227" i="6" s="1"/>
  <c r="H247" i="5" l="1"/>
  <c r="D247" i="5"/>
  <c r="G247" i="5"/>
  <c r="C247" i="5"/>
  <c r="H228" i="6"/>
  <c r="V228" i="6" s="1"/>
  <c r="AE228" i="6" s="1"/>
  <c r="D228" i="6"/>
  <c r="C228" i="6"/>
  <c r="G228" i="6"/>
  <c r="U228" i="6" s="1"/>
  <c r="AB228" i="6" s="1"/>
  <c r="S247" i="5" l="1"/>
  <c r="F247" i="5"/>
  <c r="O247" i="5" s="1"/>
  <c r="R247" i="5"/>
  <c r="E247" i="5"/>
  <c r="L247" i="5" s="1"/>
  <c r="T247" i="5"/>
  <c r="U247" i="5"/>
  <c r="R228" i="6"/>
  <c r="E228" i="6"/>
  <c r="N228" i="6" s="1"/>
  <c r="F228" i="6"/>
  <c r="M228" i="6" s="1"/>
  <c r="T228" i="6"/>
  <c r="M247" i="5" l="1"/>
  <c r="N247" i="5"/>
  <c r="J247" i="5" s="1"/>
  <c r="I247" i="5"/>
  <c r="O228" i="6"/>
  <c r="J228" i="6" s="1"/>
  <c r="L228" i="6"/>
  <c r="I228" i="6" s="1"/>
  <c r="AD228" i="6"/>
  <c r="Y228" i="6"/>
  <c r="AA228" i="6"/>
  <c r="X228" i="6"/>
  <c r="C248" i="5" l="1"/>
  <c r="G248" i="5"/>
  <c r="D248" i="5"/>
  <c r="H248" i="5"/>
  <c r="D229" i="6"/>
  <c r="H229" i="6"/>
  <c r="V229" i="6" s="1"/>
  <c r="AE229" i="6" s="1"/>
  <c r="G229" i="6"/>
  <c r="U229" i="6" s="1"/>
  <c r="AB229" i="6" s="1"/>
  <c r="C229" i="6"/>
  <c r="E248" i="5" l="1"/>
  <c r="L248" i="5" s="1"/>
  <c r="N248" i="5"/>
  <c r="S248" i="5"/>
  <c r="O248" i="5"/>
  <c r="J248" i="5" s="1"/>
  <c r="D249" i="5" s="1"/>
  <c r="U248" i="5"/>
  <c r="H249" i="5"/>
  <c r="T248" i="5"/>
  <c r="R248" i="5"/>
  <c r="F248" i="5"/>
  <c r="M248" i="5" s="1"/>
  <c r="I248" i="5" s="1"/>
  <c r="G249" i="5" s="1"/>
  <c r="R229" i="6"/>
  <c r="F229" i="6"/>
  <c r="M229" i="6" s="1"/>
  <c r="E229" i="6"/>
  <c r="N229" i="6" s="1"/>
  <c r="T229" i="6"/>
  <c r="S249" i="5" l="1"/>
  <c r="T249" i="5"/>
  <c r="U249" i="5"/>
  <c r="C249" i="5"/>
  <c r="O229" i="6"/>
  <c r="J229" i="6" s="1"/>
  <c r="L229" i="6"/>
  <c r="I229" i="6" s="1"/>
  <c r="C230" i="6" s="1"/>
  <c r="Y229" i="6"/>
  <c r="AD229" i="6"/>
  <c r="X229" i="6"/>
  <c r="AA229" i="6"/>
  <c r="R249" i="5" l="1"/>
  <c r="F249" i="5"/>
  <c r="E249" i="5"/>
  <c r="H230" i="6"/>
  <c r="V230" i="6" s="1"/>
  <c r="AE230" i="6" s="1"/>
  <c r="D230" i="6"/>
  <c r="T230" i="6" s="1"/>
  <c r="Y230" i="6" s="1"/>
  <c r="G230" i="6"/>
  <c r="U230" i="6" s="1"/>
  <c r="AB230" i="6" s="1"/>
  <c r="R230" i="6"/>
  <c r="L249" i="5" l="1"/>
  <c r="I249" i="5" s="1"/>
  <c r="N249" i="5"/>
  <c r="M249" i="5"/>
  <c r="O249" i="5"/>
  <c r="F230" i="6"/>
  <c r="M230" i="6" s="1"/>
  <c r="AD230" i="6"/>
  <c r="E230" i="6"/>
  <c r="X230" i="6"/>
  <c r="AA230" i="6"/>
  <c r="G250" i="5" l="1"/>
  <c r="C250" i="5"/>
  <c r="J249" i="5"/>
  <c r="O230" i="6"/>
  <c r="N230" i="6"/>
  <c r="L230" i="6"/>
  <c r="I230" i="6" s="1"/>
  <c r="R250" i="5" l="1"/>
  <c r="D250" i="5"/>
  <c r="E250" i="5" s="1"/>
  <c r="L250" i="5" s="1"/>
  <c r="H250" i="5"/>
  <c r="T250" i="5"/>
  <c r="J230" i="6"/>
  <c r="H231" i="6" s="1"/>
  <c r="V231" i="6" s="1"/>
  <c r="AE231" i="6" s="1"/>
  <c r="C231" i="6"/>
  <c r="G231" i="6"/>
  <c r="U231" i="6" s="1"/>
  <c r="AB231" i="6" s="1"/>
  <c r="U250" i="5" l="1"/>
  <c r="N250" i="5"/>
  <c r="S250" i="5"/>
  <c r="F250" i="5"/>
  <c r="M250" i="5" s="1"/>
  <c r="I250" i="5" s="1"/>
  <c r="D231" i="6"/>
  <c r="T231" i="6" s="1"/>
  <c r="AD231" i="6" s="1"/>
  <c r="R231" i="6"/>
  <c r="G251" i="5" l="1"/>
  <c r="C251" i="5"/>
  <c r="O250" i="5"/>
  <c r="J250" i="5" s="1"/>
  <c r="Y231" i="6"/>
  <c r="E231" i="6"/>
  <c r="N231" i="6" s="1"/>
  <c r="F231" i="6"/>
  <c r="O231" i="6" s="1"/>
  <c r="X231" i="6"/>
  <c r="AA231" i="6"/>
  <c r="H251" i="5" l="1"/>
  <c r="D251" i="5"/>
  <c r="E251" i="5"/>
  <c r="L251" i="5"/>
  <c r="F251" i="5"/>
  <c r="O251" i="5" s="1"/>
  <c r="R251" i="5"/>
  <c r="T251" i="5"/>
  <c r="J231" i="6"/>
  <c r="D232" i="6" s="1"/>
  <c r="T232" i="6" s="1"/>
  <c r="AD232" i="6" s="1"/>
  <c r="M231" i="6"/>
  <c r="L231" i="6"/>
  <c r="I231" i="6" s="1"/>
  <c r="G232" i="6" s="1"/>
  <c r="U232" i="6" s="1"/>
  <c r="AB232" i="6" s="1"/>
  <c r="N251" i="5" l="1"/>
  <c r="J251" i="5" s="1"/>
  <c r="D252" i="5" s="1"/>
  <c r="S251" i="5"/>
  <c r="M251" i="5"/>
  <c r="I251" i="5" s="1"/>
  <c r="U251" i="5"/>
  <c r="H232" i="6"/>
  <c r="V232" i="6" s="1"/>
  <c r="AE232" i="6" s="1"/>
  <c r="C232" i="6"/>
  <c r="R232" i="6" s="1"/>
  <c r="X232" i="6" s="1"/>
  <c r="Y232" i="6"/>
  <c r="S252" i="5" l="1"/>
  <c r="G252" i="5"/>
  <c r="C252" i="5"/>
  <c r="H252" i="5"/>
  <c r="F232" i="6"/>
  <c r="O232" i="6" s="1"/>
  <c r="E232" i="6"/>
  <c r="N232" i="6" s="1"/>
  <c r="AA232" i="6"/>
  <c r="U252" i="5" l="1"/>
  <c r="R252" i="5"/>
  <c r="E252" i="5"/>
  <c r="F252" i="5"/>
  <c r="O252" i="5" s="1"/>
  <c r="M252" i="5"/>
  <c r="M232" i="6"/>
  <c r="T252" i="5"/>
  <c r="J232" i="6"/>
  <c r="H233" i="6" s="1"/>
  <c r="V233" i="6" s="1"/>
  <c r="AE233" i="6" s="1"/>
  <c r="L232" i="6"/>
  <c r="D233" i="6"/>
  <c r="T233" i="6" s="1"/>
  <c r="Y233" i="6" s="1"/>
  <c r="I252" i="5" l="1"/>
  <c r="I232" i="6"/>
  <c r="L252" i="5"/>
  <c r="N252" i="5"/>
  <c r="J252" i="5" s="1"/>
  <c r="AD233" i="6"/>
  <c r="H253" i="5" l="1"/>
  <c r="D253" i="5"/>
  <c r="C233" i="6"/>
  <c r="G233" i="6"/>
  <c r="U233" i="6" s="1"/>
  <c r="AB233" i="6" s="1"/>
  <c r="G253" i="5"/>
  <c r="C253" i="5"/>
  <c r="E253" i="5" l="1"/>
  <c r="N253" i="5" s="1"/>
  <c r="R253" i="5"/>
  <c r="F253" i="5"/>
  <c r="O253" i="5" s="1"/>
  <c r="T253" i="5"/>
  <c r="R233" i="6"/>
  <c r="E233" i="6"/>
  <c r="N233" i="6" s="1"/>
  <c r="F233" i="6"/>
  <c r="O233" i="6" s="1"/>
  <c r="L233" i="6"/>
  <c r="M233" i="6"/>
  <c r="S253" i="5"/>
  <c r="I233" i="6"/>
  <c r="C234" i="6" s="1"/>
  <c r="U253" i="5"/>
  <c r="M253" i="5" l="1"/>
  <c r="R234" i="6"/>
  <c r="J253" i="5"/>
  <c r="G234" i="6"/>
  <c r="U234" i="6" s="1"/>
  <c r="AB234" i="6" s="1"/>
  <c r="J233" i="6"/>
  <c r="X233" i="6"/>
  <c r="AA233" i="6"/>
  <c r="L253" i="5"/>
  <c r="I253" i="5" s="1"/>
  <c r="X234" i="6"/>
  <c r="AA234" i="6"/>
  <c r="D234" i="6" l="1"/>
  <c r="H234" i="6"/>
  <c r="V234" i="6" s="1"/>
  <c r="AE234" i="6" s="1"/>
  <c r="H254" i="5"/>
  <c r="D254" i="5"/>
  <c r="C254" i="5"/>
  <c r="G254" i="5"/>
  <c r="F254" i="5" l="1"/>
  <c r="O254" i="5" s="1"/>
  <c r="R254" i="5"/>
  <c r="M254" i="5"/>
  <c r="E254" i="5"/>
  <c r="L254" i="5" s="1"/>
  <c r="I254" i="5" s="1"/>
  <c r="G255" i="5" s="1"/>
  <c r="U254" i="5"/>
  <c r="T254" i="5"/>
  <c r="S254" i="5"/>
  <c r="T234" i="6"/>
  <c r="E234" i="6"/>
  <c r="L234" i="6" s="1"/>
  <c r="F234" i="6"/>
  <c r="T255" i="5" l="1"/>
  <c r="I234" i="6"/>
  <c r="C255" i="5"/>
  <c r="N254" i="5"/>
  <c r="J254" i="5" s="1"/>
  <c r="Y234" i="6"/>
  <c r="AD234" i="6"/>
  <c r="N234" i="6"/>
  <c r="J234" i="6" s="1"/>
  <c r="O234" i="6"/>
  <c r="M234" i="6"/>
  <c r="H235" i="6" l="1"/>
  <c r="V235" i="6" s="1"/>
  <c r="AE235" i="6" s="1"/>
  <c r="D235" i="6"/>
  <c r="T235" i="6" s="1"/>
  <c r="C235" i="6"/>
  <c r="G235" i="6"/>
  <c r="U235" i="6" s="1"/>
  <c r="AB235" i="6" s="1"/>
  <c r="D255" i="5"/>
  <c r="H255" i="5"/>
  <c r="R255" i="5"/>
  <c r="F255" i="5"/>
  <c r="M255" i="5" s="1"/>
  <c r="U255" i="5" l="1"/>
  <c r="Y235" i="6"/>
  <c r="AD235" i="6"/>
  <c r="S255" i="5"/>
  <c r="N255" i="5"/>
  <c r="O255" i="5"/>
  <c r="F235" i="6"/>
  <c r="O235" i="6" s="1"/>
  <c r="E235" i="6"/>
  <c r="R235" i="6"/>
  <c r="E255" i="5"/>
  <c r="L255" i="5" s="1"/>
  <c r="I255" i="5" s="1"/>
  <c r="L235" i="6" l="1"/>
  <c r="N235" i="6"/>
  <c r="J235" i="6" s="1"/>
  <c r="J255" i="5"/>
  <c r="G256" i="5"/>
  <c r="C256" i="5"/>
  <c r="AA235" i="6"/>
  <c r="X235" i="6"/>
  <c r="M235" i="6"/>
  <c r="T256" i="5" l="1"/>
  <c r="H236" i="6"/>
  <c r="V236" i="6" s="1"/>
  <c r="AE236" i="6" s="1"/>
  <c r="D236" i="6"/>
  <c r="T236" i="6" s="1"/>
  <c r="AD236" i="6" s="1"/>
  <c r="E256" i="5"/>
  <c r="L256" i="5" s="1"/>
  <c r="R256" i="5"/>
  <c r="D256" i="5"/>
  <c r="H256" i="5"/>
  <c r="I235" i="6"/>
  <c r="G236" i="6" l="1"/>
  <c r="U236" i="6" s="1"/>
  <c r="AB236" i="6" s="1"/>
  <c r="C236" i="6"/>
  <c r="Y236" i="6"/>
  <c r="U256" i="5"/>
  <c r="S256" i="5"/>
  <c r="N256" i="5"/>
  <c r="F256" i="5"/>
  <c r="M256" i="5" s="1"/>
  <c r="I256" i="5" s="1"/>
  <c r="C257" i="5" l="1"/>
  <c r="G257" i="5"/>
  <c r="E236" i="6"/>
  <c r="N236" i="6" s="1"/>
  <c r="R236" i="6"/>
  <c r="F236" i="6"/>
  <c r="L236" i="6"/>
  <c r="O256" i="5"/>
  <c r="J256" i="5" s="1"/>
  <c r="D257" i="5" l="1"/>
  <c r="F257" i="5" s="1"/>
  <c r="M257" i="5" s="1"/>
  <c r="H257" i="5"/>
  <c r="O236" i="6"/>
  <c r="J236" i="6" s="1"/>
  <c r="M236" i="6"/>
  <c r="I236" i="6" s="1"/>
  <c r="X236" i="6"/>
  <c r="AA236" i="6"/>
  <c r="T257" i="5"/>
  <c r="R257" i="5"/>
  <c r="C237" i="6" l="1"/>
  <c r="G237" i="6"/>
  <c r="U237" i="6" s="1"/>
  <c r="AB237" i="6" s="1"/>
  <c r="H237" i="6"/>
  <c r="V237" i="6" s="1"/>
  <c r="AE237" i="6" s="1"/>
  <c r="D237" i="6"/>
  <c r="T237" i="6" s="1"/>
  <c r="E257" i="5"/>
  <c r="L257" i="5" s="1"/>
  <c r="I257" i="5" s="1"/>
  <c r="U257" i="5"/>
  <c r="S257" i="5"/>
  <c r="O257" i="5"/>
  <c r="AD237" i="6" l="1"/>
  <c r="Y237" i="6"/>
  <c r="N257" i="5"/>
  <c r="J257" i="5" s="1"/>
  <c r="C258" i="5"/>
  <c r="G258" i="5"/>
  <c r="E237" i="6"/>
  <c r="N237" i="6" s="1"/>
  <c r="F237" i="6"/>
  <c r="R237" i="6"/>
  <c r="O237" i="6" l="1"/>
  <c r="J237" i="6" s="1"/>
  <c r="M237" i="6"/>
  <c r="D258" i="5"/>
  <c r="H258" i="5"/>
  <c r="U258" i="5" s="1"/>
  <c r="X237" i="6"/>
  <c r="AA237" i="6"/>
  <c r="T258" i="5"/>
  <c r="R258" i="5"/>
  <c r="L237" i="6"/>
  <c r="F258" i="5" l="1"/>
  <c r="M258" i="5" s="1"/>
  <c r="S258" i="5"/>
  <c r="O258" i="5"/>
  <c r="I237" i="6"/>
  <c r="E258" i="5"/>
  <c r="L258" i="5" s="1"/>
  <c r="I258" i="5" s="1"/>
  <c r="H238" i="6"/>
  <c r="V238" i="6" s="1"/>
  <c r="AE238" i="6" s="1"/>
  <c r="D238" i="6"/>
  <c r="G238" i="6" l="1"/>
  <c r="U238" i="6" s="1"/>
  <c r="AB238" i="6" s="1"/>
  <c r="C238" i="6"/>
  <c r="T238" i="6"/>
  <c r="N258" i="5"/>
  <c r="J258" i="5" s="1"/>
  <c r="C259" i="5"/>
  <c r="G259" i="5"/>
  <c r="R259" i="5" l="1"/>
  <c r="H259" i="5"/>
  <c r="D259" i="5"/>
  <c r="AD238" i="6"/>
  <c r="Y238" i="6"/>
  <c r="T259" i="5"/>
  <c r="E238" i="6"/>
  <c r="N238" i="6" s="1"/>
  <c r="R238" i="6"/>
  <c r="F238" i="6"/>
  <c r="O238" i="6" s="1"/>
  <c r="L238" i="6"/>
  <c r="X238" i="6" l="1"/>
  <c r="AA238" i="6"/>
  <c r="S259" i="5"/>
  <c r="N259" i="5"/>
  <c r="M238" i="6"/>
  <c r="I238" i="6" s="1"/>
  <c r="U259" i="5"/>
  <c r="E259" i="5"/>
  <c r="L259" i="5" s="1"/>
  <c r="J238" i="6"/>
  <c r="F259" i="5"/>
  <c r="M259" i="5" s="1"/>
  <c r="G239" i="6" l="1"/>
  <c r="U239" i="6" s="1"/>
  <c r="AB239" i="6" s="1"/>
  <c r="C239" i="6"/>
  <c r="O259" i="5"/>
  <c r="J259" i="5"/>
  <c r="H239" i="6"/>
  <c r="V239" i="6" s="1"/>
  <c r="AE239" i="6" s="1"/>
  <c r="D239" i="6"/>
  <c r="I259" i="5"/>
  <c r="T239" i="6" l="1"/>
  <c r="D260" i="5"/>
  <c r="H260" i="5"/>
  <c r="E239" i="6"/>
  <c r="N239" i="6" s="1"/>
  <c r="J239" i="6" s="1"/>
  <c r="R239" i="6"/>
  <c r="F239" i="6"/>
  <c r="O239" i="6" s="1"/>
  <c r="L239" i="6"/>
  <c r="G260" i="5"/>
  <c r="C260" i="5"/>
  <c r="D240" i="6" l="1"/>
  <c r="T240" i="6" s="1"/>
  <c r="H240" i="6"/>
  <c r="V240" i="6" s="1"/>
  <c r="AE240" i="6" s="1"/>
  <c r="U260" i="5"/>
  <c r="R260" i="5"/>
  <c r="F260" i="5"/>
  <c r="M260" i="5" s="1"/>
  <c r="E260" i="5"/>
  <c r="L260" i="5" s="1"/>
  <c r="I260" i="5" s="1"/>
  <c r="C261" i="5" s="1"/>
  <c r="AA239" i="6"/>
  <c r="X239" i="6"/>
  <c r="S260" i="5"/>
  <c r="T260" i="5"/>
  <c r="M239" i="6"/>
  <c r="I239" i="6" s="1"/>
  <c r="Y239" i="6"/>
  <c r="AD239" i="6"/>
  <c r="Y240" i="6"/>
  <c r="AD240" i="6"/>
  <c r="G240" i="6" l="1"/>
  <c r="U240" i="6" s="1"/>
  <c r="AB240" i="6" s="1"/>
  <c r="C240" i="6"/>
  <c r="R261" i="5"/>
  <c r="N260" i="5"/>
  <c r="J260" i="5" s="1"/>
  <c r="O260" i="5"/>
  <c r="G261" i="5"/>
  <c r="H261" i="5" l="1"/>
  <c r="D261" i="5"/>
  <c r="R240" i="6"/>
  <c r="E240" i="6"/>
  <c r="F240" i="6"/>
  <c r="T261" i="5"/>
  <c r="O240" i="6" l="1"/>
  <c r="M240" i="6"/>
  <c r="S261" i="5"/>
  <c r="E261" i="5"/>
  <c r="L261" i="5" s="1"/>
  <c r="F261" i="5"/>
  <c r="M261" i="5" s="1"/>
  <c r="N240" i="6"/>
  <c r="L240" i="6"/>
  <c r="I240" i="6" s="1"/>
  <c r="X240" i="6"/>
  <c r="AA240" i="6"/>
  <c r="U261" i="5"/>
  <c r="O261" i="5" l="1"/>
  <c r="I261" i="5"/>
  <c r="N261" i="5"/>
  <c r="J261" i="5" s="1"/>
  <c r="C241" i="6"/>
  <c r="G241" i="6"/>
  <c r="U241" i="6" s="1"/>
  <c r="AB241" i="6" s="1"/>
  <c r="J240" i="6"/>
  <c r="R241" i="6" l="1"/>
  <c r="C262" i="5"/>
  <c r="G262" i="5"/>
  <c r="D241" i="6"/>
  <c r="E241" i="6" s="1"/>
  <c r="H241" i="6"/>
  <c r="V241" i="6" s="1"/>
  <c r="AE241" i="6" s="1"/>
  <c r="D262" i="5"/>
  <c r="H262" i="5"/>
  <c r="N241" i="6" l="1"/>
  <c r="L241" i="6"/>
  <c r="T262" i="5"/>
  <c r="U262" i="5"/>
  <c r="AA241" i="6"/>
  <c r="X241" i="6"/>
  <c r="T241" i="6"/>
  <c r="R262" i="5"/>
  <c r="E262" i="5"/>
  <c r="L262" i="5" s="1"/>
  <c r="F262" i="5"/>
  <c r="M262" i="5" s="1"/>
  <c r="S262" i="5"/>
  <c r="N262" i="5"/>
  <c r="F241" i="6"/>
  <c r="I262" i="5" l="1"/>
  <c r="O241" i="6"/>
  <c r="J241" i="6" s="1"/>
  <c r="M241" i="6"/>
  <c r="I241" i="6" s="1"/>
  <c r="O262" i="5"/>
  <c r="J262" i="5" s="1"/>
  <c r="AD241" i="6"/>
  <c r="Y241" i="6"/>
  <c r="H263" i="5" l="1"/>
  <c r="D263" i="5"/>
  <c r="G242" i="6"/>
  <c r="U242" i="6" s="1"/>
  <c r="AB242" i="6" s="1"/>
  <c r="C242" i="6"/>
  <c r="H242" i="6"/>
  <c r="V242" i="6" s="1"/>
  <c r="AE242" i="6" s="1"/>
  <c r="D242" i="6"/>
  <c r="C263" i="5"/>
  <c r="G263" i="5"/>
  <c r="T263" i="5" l="1"/>
  <c r="T242" i="6"/>
  <c r="R263" i="5"/>
  <c r="E263" i="5"/>
  <c r="L263" i="5" s="1"/>
  <c r="F263" i="5"/>
  <c r="M263" i="5" s="1"/>
  <c r="R242" i="6"/>
  <c r="E242" i="6"/>
  <c r="N242" i="6" s="1"/>
  <c r="F242" i="6"/>
  <c r="O242" i="6" s="1"/>
  <c r="J242" i="6" s="1"/>
  <c r="S263" i="5"/>
  <c r="U263" i="5"/>
  <c r="D243" i="6" l="1"/>
  <c r="H243" i="6"/>
  <c r="V243" i="6" s="1"/>
  <c r="AE243" i="6" s="1"/>
  <c r="M242" i="6"/>
  <c r="Y242" i="6"/>
  <c r="AD242" i="6"/>
  <c r="N263" i="5"/>
  <c r="J263" i="5" s="1"/>
  <c r="I263" i="5"/>
  <c r="L242" i="6"/>
  <c r="O263" i="5"/>
  <c r="AA242" i="6"/>
  <c r="X242" i="6"/>
  <c r="G264" i="5" l="1"/>
  <c r="C264" i="5"/>
  <c r="I242" i="6"/>
  <c r="D264" i="5"/>
  <c r="H264" i="5"/>
  <c r="T243" i="6"/>
  <c r="AD243" i="6" l="1"/>
  <c r="Y243" i="6"/>
  <c r="U264" i="5"/>
  <c r="S264" i="5"/>
  <c r="N264" i="5"/>
  <c r="O264" i="5"/>
  <c r="J264" i="5" s="1"/>
  <c r="R264" i="5"/>
  <c r="E264" i="5"/>
  <c r="L264" i="5" s="1"/>
  <c r="F264" i="5"/>
  <c r="M264" i="5" s="1"/>
  <c r="G243" i="6"/>
  <c r="C243" i="6"/>
  <c r="T264" i="5"/>
  <c r="D265" i="5" l="1"/>
  <c r="H265" i="5"/>
  <c r="U243" i="6"/>
  <c r="AB243" i="6" s="1"/>
  <c r="E243" i="6"/>
  <c r="F243" i="6"/>
  <c r="O243" i="6" s="1"/>
  <c r="R243" i="6"/>
  <c r="I264" i="5"/>
  <c r="M243" i="6" l="1"/>
  <c r="L243" i="6"/>
  <c r="N243" i="6"/>
  <c r="J243" i="6" s="1"/>
  <c r="G265" i="5"/>
  <c r="C265" i="5"/>
  <c r="U265" i="5"/>
  <c r="AA243" i="6"/>
  <c r="X243" i="6"/>
  <c r="S265" i="5"/>
  <c r="R265" i="5" l="1"/>
  <c r="F265" i="5"/>
  <c r="E265" i="5"/>
  <c r="T265" i="5"/>
  <c r="H244" i="6"/>
  <c r="D244" i="6"/>
  <c r="I243" i="6"/>
  <c r="V244" i="6" l="1"/>
  <c r="AE244" i="6" s="1"/>
  <c r="L265" i="5"/>
  <c r="N265" i="5"/>
  <c r="M265" i="5"/>
  <c r="O265" i="5"/>
  <c r="T244" i="6"/>
  <c r="C244" i="6"/>
  <c r="G244" i="6"/>
  <c r="AD244" i="6" l="1"/>
  <c r="Y244" i="6"/>
  <c r="I265" i="5"/>
  <c r="J265" i="5"/>
  <c r="U244" i="6"/>
  <c r="AB244" i="6" s="1"/>
  <c r="E244" i="6"/>
  <c r="N244" i="6" s="1"/>
  <c r="J244" i="6" s="1"/>
  <c r="F244" i="6"/>
  <c r="O244" i="6" s="1"/>
  <c r="R244" i="6"/>
  <c r="D245" i="6" l="1"/>
  <c r="H245" i="6"/>
  <c r="D266" i="5"/>
  <c r="H266" i="5"/>
  <c r="L244" i="6"/>
  <c r="I244" i="6" s="1"/>
  <c r="M244" i="6"/>
  <c r="C266" i="5"/>
  <c r="G266" i="5"/>
  <c r="X244" i="6"/>
  <c r="AA244" i="6"/>
  <c r="R266" i="5" l="1"/>
  <c r="F266" i="5"/>
  <c r="M266" i="5" s="1"/>
  <c r="E266" i="5"/>
  <c r="L266" i="5" s="1"/>
  <c r="I266" i="5" s="1"/>
  <c r="C267" i="5" s="1"/>
  <c r="T266" i="5"/>
  <c r="G267" i="5"/>
  <c r="U266" i="5"/>
  <c r="G245" i="6"/>
  <c r="C245" i="6"/>
  <c r="S266" i="5"/>
  <c r="N266" i="5"/>
  <c r="O266" i="5"/>
  <c r="J266" i="5" s="1"/>
  <c r="H267" i="5" s="1"/>
  <c r="V245" i="6"/>
  <c r="AE245" i="6" s="1"/>
  <c r="T245" i="6"/>
  <c r="U267" i="5" l="1"/>
  <c r="R267" i="5"/>
  <c r="D267" i="5"/>
  <c r="F267" i="5" s="1"/>
  <c r="M267" i="5" s="1"/>
  <c r="T267" i="5"/>
  <c r="E245" i="6"/>
  <c r="N245" i="6" s="1"/>
  <c r="F245" i="6"/>
  <c r="O245" i="6" s="1"/>
  <c r="R245" i="6"/>
  <c r="M245" i="6"/>
  <c r="L245" i="6"/>
  <c r="I245" i="6" s="1"/>
  <c r="Y245" i="6"/>
  <c r="AD245" i="6"/>
  <c r="U245" i="6"/>
  <c r="AB245" i="6" s="1"/>
  <c r="C246" i="6" l="1"/>
  <c r="G246" i="6"/>
  <c r="E267" i="5"/>
  <c r="L267" i="5" s="1"/>
  <c r="I267" i="5" s="1"/>
  <c r="X245" i="6"/>
  <c r="AA245" i="6"/>
  <c r="S267" i="5"/>
  <c r="N267" i="5"/>
  <c r="O267" i="5"/>
  <c r="J245" i="6"/>
  <c r="J267" i="5" l="1"/>
  <c r="G268" i="5"/>
  <c r="C268" i="5"/>
  <c r="D246" i="6"/>
  <c r="H246" i="6"/>
  <c r="U246" i="6"/>
  <c r="AB246" i="6" s="1"/>
  <c r="F246" i="6"/>
  <c r="O246" i="6" s="1"/>
  <c r="R246" i="6"/>
  <c r="T246" i="6" l="1"/>
  <c r="R268" i="5"/>
  <c r="F268" i="5"/>
  <c r="M268" i="5"/>
  <c r="E246" i="6"/>
  <c r="T268" i="5"/>
  <c r="V246" i="6"/>
  <c r="AE246" i="6" s="1"/>
  <c r="M246" i="6"/>
  <c r="AA246" i="6"/>
  <c r="X246" i="6"/>
  <c r="H268" i="5"/>
  <c r="D268" i="5"/>
  <c r="E268" i="5" s="1"/>
  <c r="L268" i="5" s="1"/>
  <c r="I268" i="5" s="1"/>
  <c r="C269" i="5" l="1"/>
  <c r="G269" i="5"/>
  <c r="S268" i="5"/>
  <c r="N268" i="5"/>
  <c r="O268" i="5"/>
  <c r="J268" i="5" s="1"/>
  <c r="D269" i="5" s="1"/>
  <c r="U268" i="5"/>
  <c r="N246" i="6"/>
  <c r="J246" i="6" s="1"/>
  <c r="L246" i="6"/>
  <c r="I246" i="6" s="1"/>
  <c r="Y246" i="6"/>
  <c r="AD246" i="6"/>
  <c r="S269" i="5" l="1"/>
  <c r="H269" i="5"/>
  <c r="G247" i="6"/>
  <c r="C247" i="6"/>
  <c r="T269" i="5"/>
  <c r="D247" i="6"/>
  <c r="H247" i="6"/>
  <c r="V247" i="6" s="1"/>
  <c r="AE247" i="6" s="1"/>
  <c r="R269" i="5"/>
  <c r="E269" i="5"/>
  <c r="L269" i="5" s="1"/>
  <c r="F269" i="5"/>
  <c r="M269" i="5" s="1"/>
  <c r="I269" i="5"/>
  <c r="G270" i="5" s="1"/>
  <c r="T270" i="5" l="1"/>
  <c r="E247" i="6"/>
  <c r="N247" i="6" s="1"/>
  <c r="J247" i="6" s="1"/>
  <c r="R247" i="6"/>
  <c r="F247" i="6"/>
  <c r="O247" i="6" s="1"/>
  <c r="L247" i="6"/>
  <c r="I247" i="6" s="1"/>
  <c r="M247" i="6"/>
  <c r="C270" i="5"/>
  <c r="U247" i="6"/>
  <c r="AB247" i="6" s="1"/>
  <c r="O269" i="5"/>
  <c r="J269" i="5" s="1"/>
  <c r="D270" i="5" s="1"/>
  <c r="U269" i="5"/>
  <c r="T247" i="6"/>
  <c r="N269" i="5"/>
  <c r="S270" i="5" l="1"/>
  <c r="G248" i="6"/>
  <c r="U248" i="6" s="1"/>
  <c r="AB248" i="6" s="1"/>
  <c r="C248" i="6"/>
  <c r="H248" i="6"/>
  <c r="D248" i="6"/>
  <c r="H270" i="5"/>
  <c r="AA247" i="6"/>
  <c r="X247" i="6"/>
  <c r="F270" i="5"/>
  <c r="O270" i="5" s="1"/>
  <c r="E270" i="5"/>
  <c r="L270" i="5" s="1"/>
  <c r="I270" i="5" s="1"/>
  <c r="G271" i="5" s="1"/>
  <c r="R270" i="5"/>
  <c r="M270" i="5"/>
  <c r="C271" i="5"/>
  <c r="AD247" i="6"/>
  <c r="Y247" i="6"/>
  <c r="V248" i="6" l="1"/>
  <c r="AE248" i="6" s="1"/>
  <c r="R248" i="6"/>
  <c r="F248" i="6"/>
  <c r="O248" i="6" s="1"/>
  <c r="E248" i="6"/>
  <c r="N248" i="6" s="1"/>
  <c r="J248" i="6" s="1"/>
  <c r="L248" i="6"/>
  <c r="M248" i="6"/>
  <c r="I248" i="6" s="1"/>
  <c r="R271" i="5"/>
  <c r="T271" i="5"/>
  <c r="T248" i="6"/>
  <c r="N270" i="5"/>
  <c r="J270" i="5" s="1"/>
  <c r="D271" i="5" s="1"/>
  <c r="E271" i="5" s="1"/>
  <c r="U270" i="5"/>
  <c r="H271" i="5"/>
  <c r="C249" i="6" l="1"/>
  <c r="G249" i="6"/>
  <c r="U249" i="6" s="1"/>
  <c r="AB249" i="6" s="1"/>
  <c r="D249" i="6"/>
  <c r="T249" i="6" s="1"/>
  <c r="H249" i="6"/>
  <c r="V249" i="6" s="1"/>
  <c r="AE249" i="6" s="1"/>
  <c r="N271" i="5"/>
  <c r="L271" i="5"/>
  <c r="X248" i="6"/>
  <c r="AA248" i="6"/>
  <c r="U271" i="5"/>
  <c r="S271" i="5"/>
  <c r="F271" i="5"/>
  <c r="AD248" i="6"/>
  <c r="Y248" i="6"/>
  <c r="O271" i="5" l="1"/>
  <c r="J271" i="5" s="1"/>
  <c r="M271" i="5"/>
  <c r="Y249" i="6"/>
  <c r="AD249" i="6"/>
  <c r="I271" i="5"/>
  <c r="O249" i="6"/>
  <c r="R249" i="6"/>
  <c r="E249" i="6"/>
  <c r="F249" i="6"/>
  <c r="M249" i="6" s="1"/>
  <c r="H272" i="5" l="1"/>
  <c r="D272" i="5"/>
  <c r="X249" i="6"/>
  <c r="AA249" i="6"/>
  <c r="G272" i="5"/>
  <c r="C272" i="5"/>
  <c r="N249" i="6"/>
  <c r="J249" i="6" s="1"/>
  <c r="L249" i="6"/>
  <c r="I249" i="6" s="1"/>
  <c r="H250" i="6" l="1"/>
  <c r="V250" i="6" s="1"/>
  <c r="AE250" i="6" s="1"/>
  <c r="D250" i="6"/>
  <c r="T272" i="5"/>
  <c r="F272" i="5"/>
  <c r="O272" i="5" s="1"/>
  <c r="M272" i="5"/>
  <c r="E272" i="5"/>
  <c r="L272" i="5" s="1"/>
  <c r="I272" i="5" s="1"/>
  <c r="C273" i="5" s="1"/>
  <c r="R272" i="5"/>
  <c r="S272" i="5"/>
  <c r="C250" i="6"/>
  <c r="G250" i="6"/>
  <c r="U250" i="6" s="1"/>
  <c r="AB250" i="6" s="1"/>
  <c r="U272" i="5"/>
  <c r="R273" i="5" l="1"/>
  <c r="N272" i="5"/>
  <c r="J272" i="5" s="1"/>
  <c r="G273" i="5"/>
  <c r="F250" i="6"/>
  <c r="O250" i="6" s="1"/>
  <c r="T250" i="6"/>
  <c r="E250" i="6"/>
  <c r="N250" i="6" s="1"/>
  <c r="J250" i="6" s="1"/>
  <c r="R250" i="6"/>
  <c r="L250" i="6"/>
  <c r="D251" i="6" l="1"/>
  <c r="T251" i="6" s="1"/>
  <c r="H251" i="6"/>
  <c r="V251" i="6" s="1"/>
  <c r="AE251" i="6" s="1"/>
  <c r="AA250" i="6"/>
  <c r="X250" i="6"/>
  <c r="T273" i="5"/>
  <c r="H273" i="5"/>
  <c r="D273" i="5"/>
  <c r="M250" i="6"/>
  <c r="I250" i="6" s="1"/>
  <c r="AD250" i="6"/>
  <c r="Y250" i="6"/>
  <c r="G251" i="6" l="1"/>
  <c r="U251" i="6" s="1"/>
  <c r="AB251" i="6" s="1"/>
  <c r="C251" i="6"/>
  <c r="U273" i="5"/>
  <c r="AD251" i="6"/>
  <c r="Y251" i="6"/>
  <c r="S273" i="5"/>
  <c r="O273" i="5"/>
  <c r="F273" i="5"/>
  <c r="M273" i="5" s="1"/>
  <c r="E273" i="5"/>
  <c r="L273" i="5" s="1"/>
  <c r="I273" i="5" s="1"/>
  <c r="C274" i="5" l="1"/>
  <c r="G274" i="5"/>
  <c r="E251" i="6"/>
  <c r="N251" i="6" s="1"/>
  <c r="R251" i="6"/>
  <c r="L251" i="6"/>
  <c r="F251" i="6"/>
  <c r="N273" i="5"/>
  <c r="J273" i="5" s="1"/>
  <c r="M251" i="6" l="1"/>
  <c r="I251" i="6" s="1"/>
  <c r="O251" i="6"/>
  <c r="J251" i="6" s="1"/>
  <c r="D274" i="5"/>
  <c r="H274" i="5"/>
  <c r="AA251" i="6"/>
  <c r="X251" i="6"/>
  <c r="T274" i="5"/>
  <c r="R274" i="5"/>
  <c r="U274" i="5" l="1"/>
  <c r="E274" i="5"/>
  <c r="L274" i="5" s="1"/>
  <c r="I274" i="5" s="1"/>
  <c r="O274" i="5"/>
  <c r="S274" i="5"/>
  <c r="N274" i="5"/>
  <c r="J274" i="5" s="1"/>
  <c r="H275" i="5" s="1"/>
  <c r="H252" i="6"/>
  <c r="V252" i="6" s="1"/>
  <c r="AE252" i="6" s="1"/>
  <c r="D252" i="6"/>
  <c r="T252" i="6" s="1"/>
  <c r="F274" i="5"/>
  <c r="M274" i="5" s="1"/>
  <c r="C252" i="6"/>
  <c r="G252" i="6"/>
  <c r="U252" i="6" s="1"/>
  <c r="AB252" i="6" s="1"/>
  <c r="U275" i="5" l="1"/>
  <c r="D275" i="5"/>
  <c r="R252" i="6"/>
  <c r="F252" i="6"/>
  <c r="O252" i="6" s="1"/>
  <c r="E252" i="6"/>
  <c r="G275" i="5"/>
  <c r="C275" i="5"/>
  <c r="AD252" i="6"/>
  <c r="Y252" i="6"/>
  <c r="L252" i="6" l="1"/>
  <c r="N252" i="6"/>
  <c r="T275" i="5"/>
  <c r="J252" i="6"/>
  <c r="AA252" i="6"/>
  <c r="X252" i="6"/>
  <c r="E275" i="5"/>
  <c r="L275" i="5" s="1"/>
  <c r="F275" i="5"/>
  <c r="M275" i="5" s="1"/>
  <c r="R275" i="5"/>
  <c r="S275" i="5"/>
  <c r="M252" i="6"/>
  <c r="I252" i="6" s="1"/>
  <c r="I275" i="5" l="1"/>
  <c r="N275" i="5"/>
  <c r="O275" i="5"/>
  <c r="G253" i="6"/>
  <c r="U253" i="6" s="1"/>
  <c r="AB253" i="6" s="1"/>
  <c r="C253" i="6"/>
  <c r="H253" i="6"/>
  <c r="V253" i="6" s="1"/>
  <c r="AE253" i="6" s="1"/>
  <c r="D253" i="6"/>
  <c r="T253" i="6" s="1"/>
  <c r="AD253" i="6" s="1"/>
  <c r="Y253" i="6" l="1"/>
  <c r="J275" i="5"/>
  <c r="E253" i="6"/>
  <c r="L253" i="6" s="1"/>
  <c r="F253" i="6"/>
  <c r="O253" i="6" s="1"/>
  <c r="R253" i="6"/>
  <c r="M253" i="6"/>
  <c r="I253" i="6" s="1"/>
  <c r="G254" i="6" s="1"/>
  <c r="U254" i="6" s="1"/>
  <c r="AB254" i="6" s="1"/>
  <c r="G276" i="5"/>
  <c r="C276" i="5"/>
  <c r="AA253" i="6" l="1"/>
  <c r="X253" i="6"/>
  <c r="C254" i="6"/>
  <c r="H276" i="5"/>
  <c r="D276" i="5"/>
  <c r="R276" i="5"/>
  <c r="E276" i="5"/>
  <c r="L276" i="5" s="1"/>
  <c r="N253" i="6"/>
  <c r="J253" i="6" s="1"/>
  <c r="T276" i="5"/>
  <c r="R254" i="6"/>
  <c r="I276" i="5" l="1"/>
  <c r="F276" i="5"/>
  <c r="M276" i="5" s="1"/>
  <c r="O276" i="5"/>
  <c r="S276" i="5"/>
  <c r="N276" i="5"/>
  <c r="J276" i="5" s="1"/>
  <c r="D277" i="5" s="1"/>
  <c r="U276" i="5"/>
  <c r="H254" i="6"/>
  <c r="V254" i="6" s="1"/>
  <c r="AE254" i="6" s="1"/>
  <c r="D254" i="6"/>
  <c r="X254" i="6"/>
  <c r="AA254" i="6"/>
  <c r="S277" i="5" l="1"/>
  <c r="H277" i="5"/>
  <c r="E254" i="6"/>
  <c r="F254" i="6"/>
  <c r="T254" i="6"/>
  <c r="G277" i="5"/>
  <c r="C277" i="5"/>
  <c r="M254" i="6" l="1"/>
  <c r="O254" i="6"/>
  <c r="Y254" i="6"/>
  <c r="AD254" i="6"/>
  <c r="U277" i="5"/>
  <c r="L254" i="6"/>
  <c r="I254" i="6" s="1"/>
  <c r="N254" i="6"/>
  <c r="R277" i="5"/>
  <c r="F277" i="5"/>
  <c r="E277" i="5"/>
  <c r="T277" i="5"/>
  <c r="G255" i="6" l="1"/>
  <c r="U255" i="6" s="1"/>
  <c r="AB255" i="6" s="1"/>
  <c r="C255" i="6"/>
  <c r="M277" i="5"/>
  <c r="O277" i="5"/>
  <c r="L277" i="5"/>
  <c r="I277" i="5" s="1"/>
  <c r="N277" i="5"/>
  <c r="J277" i="5" s="1"/>
  <c r="J254" i="6"/>
  <c r="H255" i="6" l="1"/>
  <c r="V255" i="6" s="1"/>
  <c r="AE255" i="6" s="1"/>
  <c r="D255" i="6"/>
  <c r="H278" i="5"/>
  <c r="D278" i="5"/>
  <c r="R255" i="6"/>
  <c r="E255" i="6"/>
  <c r="L255" i="6" s="1"/>
  <c r="I255" i="6" s="1"/>
  <c r="G256" i="6" s="1"/>
  <c r="U256" i="6" s="1"/>
  <c r="AB256" i="6" s="1"/>
  <c r="F255" i="6"/>
  <c r="M255" i="6" s="1"/>
  <c r="G278" i="5"/>
  <c r="C278" i="5"/>
  <c r="T278" i="5" l="1"/>
  <c r="F278" i="5"/>
  <c r="M278" i="5" s="1"/>
  <c r="R278" i="5"/>
  <c r="E278" i="5"/>
  <c r="L278" i="5" s="1"/>
  <c r="I278" i="5" s="1"/>
  <c r="G279" i="5" s="1"/>
  <c r="O278" i="5"/>
  <c r="S278" i="5"/>
  <c r="U278" i="5"/>
  <c r="AA255" i="6"/>
  <c r="X255" i="6"/>
  <c r="C256" i="6"/>
  <c r="R256" i="6" s="1"/>
  <c r="T255" i="6"/>
  <c r="N255" i="6"/>
  <c r="O255" i="6"/>
  <c r="AA256" i="6"/>
  <c r="X256" i="6"/>
  <c r="T279" i="5" l="1"/>
  <c r="C279" i="5"/>
  <c r="J255" i="6"/>
  <c r="AD255" i="6"/>
  <c r="Y255" i="6"/>
  <c r="N278" i="5"/>
  <c r="J278" i="5" s="1"/>
  <c r="D279" i="5" l="1"/>
  <c r="H279" i="5"/>
  <c r="R279" i="5"/>
  <c r="E279" i="5"/>
  <c r="L279" i="5" s="1"/>
  <c r="D256" i="6"/>
  <c r="H256" i="6"/>
  <c r="V256" i="6" s="1"/>
  <c r="AE256" i="6" s="1"/>
  <c r="E256" i="6" l="1"/>
  <c r="L256" i="6" s="1"/>
  <c r="T256" i="6"/>
  <c r="F256" i="6"/>
  <c r="U279" i="5"/>
  <c r="H280" i="5"/>
  <c r="U280" i="5" s="1"/>
  <c r="I279" i="5"/>
  <c r="F279" i="5"/>
  <c r="M279" i="5" s="1"/>
  <c r="S279" i="5"/>
  <c r="O279" i="5"/>
  <c r="N279" i="5"/>
  <c r="J279" i="5" s="1"/>
  <c r="D280" i="5" s="1"/>
  <c r="S280" i="5" l="1"/>
  <c r="O256" i="6"/>
  <c r="M256" i="6"/>
  <c r="I256" i="6" s="1"/>
  <c r="G280" i="5"/>
  <c r="C280" i="5"/>
  <c r="N256" i="6"/>
  <c r="AD256" i="6"/>
  <c r="Y256" i="6"/>
  <c r="G257" i="6" l="1"/>
  <c r="U257" i="6" s="1"/>
  <c r="AB257" i="6" s="1"/>
  <c r="C257" i="6"/>
  <c r="T280" i="5"/>
  <c r="J256" i="6"/>
  <c r="F280" i="5"/>
  <c r="O280" i="5" s="1"/>
  <c r="R280" i="5"/>
  <c r="E280" i="5"/>
  <c r="L280" i="5" l="1"/>
  <c r="I280" i="5" s="1"/>
  <c r="N280" i="5"/>
  <c r="J280" i="5" s="1"/>
  <c r="R257" i="6"/>
  <c r="H257" i="6"/>
  <c r="V257" i="6" s="1"/>
  <c r="AE257" i="6" s="1"/>
  <c r="D257" i="6"/>
  <c r="F257" i="6" s="1"/>
  <c r="M280" i="5"/>
  <c r="O257" i="6" l="1"/>
  <c r="M257" i="6"/>
  <c r="X257" i="6"/>
  <c r="AA257" i="6"/>
  <c r="T257" i="6"/>
  <c r="E257" i="6"/>
  <c r="H281" i="5"/>
  <c r="D281" i="5"/>
  <c r="G281" i="5"/>
  <c r="C281" i="5"/>
  <c r="N257" i="6" l="1"/>
  <c r="J257" i="6" s="1"/>
  <c r="L257" i="6"/>
  <c r="I257" i="6" s="1"/>
  <c r="AD257" i="6"/>
  <c r="Y257" i="6"/>
  <c r="U281" i="5"/>
  <c r="R281" i="5"/>
  <c r="E281" i="5"/>
  <c r="L281" i="5" s="1"/>
  <c r="I281" i="5" s="1"/>
  <c r="F281" i="5"/>
  <c r="M281" i="5" s="1"/>
  <c r="T281" i="5"/>
  <c r="S281" i="5"/>
  <c r="O281" i="5"/>
  <c r="G282" i="5" l="1"/>
  <c r="C282" i="5"/>
  <c r="N281" i="5"/>
  <c r="J281" i="5" s="1"/>
  <c r="G258" i="6"/>
  <c r="C258" i="6"/>
  <c r="H258" i="6"/>
  <c r="D258" i="6"/>
  <c r="D282" i="5" l="1"/>
  <c r="H282" i="5"/>
  <c r="T258" i="6"/>
  <c r="R258" i="6"/>
  <c r="E258" i="6"/>
  <c r="N258" i="6" s="1"/>
  <c r="F258" i="6"/>
  <c r="M258" i="6" s="1"/>
  <c r="F282" i="5"/>
  <c r="M282" i="5" s="1"/>
  <c r="E282" i="5"/>
  <c r="L282" i="5"/>
  <c r="R282" i="5"/>
  <c r="I282" i="5"/>
  <c r="C283" i="5" s="1"/>
  <c r="V258" i="6"/>
  <c r="AE258" i="6" s="1"/>
  <c r="U258" i="6"/>
  <c r="AB258" i="6" s="1"/>
  <c r="T282" i="5"/>
  <c r="R283" i="5" l="1"/>
  <c r="G283" i="5"/>
  <c r="AA258" i="6"/>
  <c r="X258" i="6"/>
  <c r="O258" i="6"/>
  <c r="J258" i="6" s="1"/>
  <c r="Y258" i="6"/>
  <c r="AD258" i="6"/>
  <c r="U282" i="5"/>
  <c r="L258" i="6"/>
  <c r="I258" i="6" s="1"/>
  <c r="S282" i="5"/>
  <c r="N282" i="5"/>
  <c r="O282" i="5"/>
  <c r="T283" i="5" l="1"/>
  <c r="C259" i="6"/>
  <c r="G259" i="6"/>
  <c r="J282" i="5"/>
  <c r="H259" i="6"/>
  <c r="D259" i="6"/>
  <c r="D283" i="5" l="1"/>
  <c r="H283" i="5"/>
  <c r="T259" i="6"/>
  <c r="N259" i="6"/>
  <c r="U259" i="6"/>
  <c r="AB259" i="6" s="1"/>
  <c r="V259" i="6"/>
  <c r="AE259" i="6" s="1"/>
  <c r="R259" i="6"/>
  <c r="E259" i="6"/>
  <c r="L259" i="6" s="1"/>
  <c r="F259" i="6"/>
  <c r="O259" i="6" s="1"/>
  <c r="M259" i="6"/>
  <c r="I259" i="6" s="1"/>
  <c r="C260" i="6" l="1"/>
  <c r="G260" i="6"/>
  <c r="U260" i="6" s="1"/>
  <c r="AB260" i="6" s="1"/>
  <c r="J259" i="6"/>
  <c r="U283" i="5"/>
  <c r="Y259" i="6"/>
  <c r="AD259" i="6"/>
  <c r="X259" i="6"/>
  <c r="AA259" i="6"/>
  <c r="S283" i="5"/>
  <c r="E283" i="5"/>
  <c r="L283" i="5" s="1"/>
  <c r="F283" i="5"/>
  <c r="M283" i="5" s="1"/>
  <c r="I283" i="5" l="1"/>
  <c r="N283" i="5"/>
  <c r="H260" i="6"/>
  <c r="D260" i="6"/>
  <c r="O283" i="5"/>
  <c r="J283" i="5" s="1"/>
  <c r="R260" i="6"/>
  <c r="F260" i="6"/>
  <c r="M260" i="6" s="1"/>
  <c r="AA260" i="6" l="1"/>
  <c r="X260" i="6"/>
  <c r="H284" i="5"/>
  <c r="D284" i="5"/>
  <c r="V260" i="6"/>
  <c r="AE260" i="6" s="1"/>
  <c r="E260" i="6"/>
  <c r="L260" i="6" s="1"/>
  <c r="I260" i="6" s="1"/>
  <c r="T260" i="6"/>
  <c r="O260" i="6"/>
  <c r="G284" i="5"/>
  <c r="C284" i="5"/>
  <c r="G261" i="6" l="1"/>
  <c r="U261" i="6" s="1"/>
  <c r="AB261" i="6" s="1"/>
  <c r="C261" i="6"/>
  <c r="T284" i="5"/>
  <c r="R284" i="5"/>
  <c r="E284" i="5"/>
  <c r="N284" i="5" s="1"/>
  <c r="J284" i="5" s="1"/>
  <c r="F284" i="5"/>
  <c r="O284" i="5" s="1"/>
  <c r="N260" i="6"/>
  <c r="J260" i="6" s="1"/>
  <c r="S284" i="5"/>
  <c r="U284" i="5"/>
  <c r="AD260" i="6"/>
  <c r="Y260" i="6"/>
  <c r="D261" i="6" l="1"/>
  <c r="H261" i="6"/>
  <c r="D285" i="5"/>
  <c r="H285" i="5"/>
  <c r="L284" i="5"/>
  <c r="R261" i="6"/>
  <c r="F261" i="6"/>
  <c r="M261" i="6" s="1"/>
  <c r="E261" i="6"/>
  <c r="L261" i="6" s="1"/>
  <c r="I261" i="6" s="1"/>
  <c r="M284" i="5"/>
  <c r="I284" i="5" s="1"/>
  <c r="G262" i="6" l="1"/>
  <c r="U262" i="6" s="1"/>
  <c r="AB262" i="6" s="1"/>
  <c r="C262" i="6"/>
  <c r="AA261" i="6"/>
  <c r="X261" i="6"/>
  <c r="C285" i="5"/>
  <c r="G285" i="5"/>
  <c r="S285" i="5"/>
  <c r="U285" i="5"/>
  <c r="V261" i="6"/>
  <c r="AE261" i="6" s="1"/>
  <c r="T261" i="6"/>
  <c r="O261" i="6"/>
  <c r="N261" i="6"/>
  <c r="J261" i="6"/>
  <c r="D262" i="6" s="1"/>
  <c r="T262" i="6" l="1"/>
  <c r="Y261" i="6"/>
  <c r="AD261" i="6"/>
  <c r="T285" i="5"/>
  <c r="E285" i="5"/>
  <c r="N285" i="5" s="1"/>
  <c r="J285" i="5" s="1"/>
  <c r="F285" i="5"/>
  <c r="O285" i="5" s="1"/>
  <c r="R285" i="5"/>
  <c r="M285" i="5"/>
  <c r="H262" i="6"/>
  <c r="V262" i="6" s="1"/>
  <c r="AE262" i="6" s="1"/>
  <c r="R262" i="6"/>
  <c r="L262" i="6"/>
  <c r="I262" i="6" s="1"/>
  <c r="G263" i="6" s="1"/>
  <c r="U263" i="6" s="1"/>
  <c r="AB263" i="6" s="1"/>
  <c r="E262" i="6"/>
  <c r="N262" i="6" s="1"/>
  <c r="F262" i="6"/>
  <c r="M262" i="6" s="1"/>
  <c r="H286" i="5" l="1"/>
  <c r="D286" i="5"/>
  <c r="L285" i="5"/>
  <c r="I285" i="5" s="1"/>
  <c r="O262" i="6"/>
  <c r="J262" i="6" s="1"/>
  <c r="H263" i="6" s="1"/>
  <c r="V263" i="6" s="1"/>
  <c r="AE263" i="6" s="1"/>
  <c r="X262" i="6"/>
  <c r="AA262" i="6"/>
  <c r="D263" i="6"/>
  <c r="T263" i="6" s="1"/>
  <c r="Y263" i="6" s="1"/>
  <c r="C263" i="6"/>
  <c r="R263" i="6" s="1"/>
  <c r="AA263" i="6" s="1"/>
  <c r="AD262" i="6"/>
  <c r="Y262" i="6"/>
  <c r="X263" i="6" l="1"/>
  <c r="E263" i="6"/>
  <c r="L263" i="6" s="1"/>
  <c r="S286" i="5"/>
  <c r="F263" i="6"/>
  <c r="O263" i="6" s="1"/>
  <c r="M263" i="6"/>
  <c r="I263" i="6" s="1"/>
  <c r="C286" i="5"/>
  <c r="G286" i="5"/>
  <c r="U286" i="5"/>
  <c r="AD263" i="6"/>
  <c r="C264" i="6" l="1"/>
  <c r="G264" i="6"/>
  <c r="T286" i="5"/>
  <c r="N263" i="6"/>
  <c r="J263" i="6" s="1"/>
  <c r="E286" i="5"/>
  <c r="N286" i="5" s="1"/>
  <c r="R286" i="5"/>
  <c r="F286" i="5"/>
  <c r="O286" i="5" s="1"/>
  <c r="U264" i="6"/>
  <c r="AB264" i="6" s="1"/>
  <c r="M286" i="5" l="1"/>
  <c r="R264" i="6"/>
  <c r="J286" i="5"/>
  <c r="H264" i="6"/>
  <c r="V264" i="6" s="1"/>
  <c r="AE264" i="6" s="1"/>
  <c r="D264" i="6"/>
  <c r="L286" i="5"/>
  <c r="I286" i="5" s="1"/>
  <c r="X264" i="6"/>
  <c r="AA264" i="6"/>
  <c r="C287" i="5" l="1"/>
  <c r="G287" i="5"/>
  <c r="H287" i="5"/>
  <c r="D287" i="5"/>
  <c r="T264" i="6"/>
  <c r="F264" i="6"/>
  <c r="E264" i="6"/>
  <c r="O264" i="6" l="1"/>
  <c r="M264" i="6"/>
  <c r="S287" i="5"/>
  <c r="O287" i="5"/>
  <c r="U287" i="5"/>
  <c r="N264" i="6"/>
  <c r="J264" i="6" s="1"/>
  <c r="L264" i="6"/>
  <c r="AD264" i="6"/>
  <c r="Y264" i="6"/>
  <c r="T287" i="5"/>
  <c r="R287" i="5"/>
  <c r="E287" i="5"/>
  <c r="L287" i="5" s="1"/>
  <c r="F287" i="5"/>
  <c r="M287" i="5" s="1"/>
  <c r="N287" i="5" l="1"/>
  <c r="J287" i="5" s="1"/>
  <c r="I287" i="5"/>
  <c r="I264" i="6"/>
  <c r="D265" i="6"/>
  <c r="T265" i="6" s="1"/>
  <c r="AD265" i="6" s="1"/>
  <c r="H265" i="6"/>
  <c r="V265" i="6" s="1"/>
  <c r="AE265" i="6" s="1"/>
  <c r="C265" i="6" l="1"/>
  <c r="G265" i="6"/>
  <c r="U265" i="6" s="1"/>
  <c r="AB265" i="6" s="1"/>
  <c r="Y265" i="6"/>
  <c r="G288" i="5"/>
  <c r="C288" i="5"/>
  <c r="D288" i="5"/>
  <c r="H288" i="5"/>
  <c r="S288" i="5" l="1"/>
  <c r="U288" i="5"/>
  <c r="T288" i="5"/>
  <c r="G289" i="5"/>
  <c r="R288" i="5"/>
  <c r="E288" i="5"/>
  <c r="L288" i="5" s="1"/>
  <c r="F288" i="5"/>
  <c r="M288" i="5" s="1"/>
  <c r="I288" i="5"/>
  <c r="C289" i="5" s="1"/>
  <c r="R265" i="6"/>
  <c r="E265" i="6"/>
  <c r="N265" i="6" s="1"/>
  <c r="F265" i="6"/>
  <c r="O265" i="6" s="1"/>
  <c r="R289" i="5" l="1"/>
  <c r="T289" i="5"/>
  <c r="O288" i="5"/>
  <c r="J288" i="5" s="1"/>
  <c r="J265" i="6"/>
  <c r="AA265" i="6"/>
  <c r="X265" i="6"/>
  <c r="M265" i="6"/>
  <c r="L265" i="6"/>
  <c r="I265" i="6" s="1"/>
  <c r="N288" i="5"/>
  <c r="D289" i="5" l="1"/>
  <c r="H289" i="5"/>
  <c r="C266" i="6"/>
  <c r="G266" i="6"/>
  <c r="U266" i="6" s="1"/>
  <c r="AB266" i="6" s="1"/>
  <c r="D266" i="6"/>
  <c r="H266" i="6"/>
  <c r="T266" i="6" l="1"/>
  <c r="R266" i="6"/>
  <c r="E266" i="6"/>
  <c r="N266" i="6" s="1"/>
  <c r="J266" i="6" s="1"/>
  <c r="F266" i="6"/>
  <c r="O266" i="6" s="1"/>
  <c r="L266" i="6"/>
  <c r="V266" i="6"/>
  <c r="AE266" i="6" s="1"/>
  <c r="U289" i="5"/>
  <c r="S289" i="5"/>
  <c r="N289" i="5"/>
  <c r="F289" i="5"/>
  <c r="E289" i="5"/>
  <c r="L289" i="5" s="1"/>
  <c r="H267" i="6" l="1"/>
  <c r="V267" i="6" s="1"/>
  <c r="AE267" i="6" s="1"/>
  <c r="D267" i="6"/>
  <c r="AA266" i="6"/>
  <c r="X266" i="6"/>
  <c r="M266" i="6"/>
  <c r="I266" i="6" s="1"/>
  <c r="O289" i="5"/>
  <c r="J289" i="5" s="1"/>
  <c r="M289" i="5"/>
  <c r="I289" i="5" s="1"/>
  <c r="Y266" i="6"/>
  <c r="AD266" i="6"/>
  <c r="D290" i="5" l="1"/>
  <c r="H290" i="5"/>
  <c r="G267" i="6"/>
  <c r="C267" i="6"/>
  <c r="C290" i="5"/>
  <c r="G290" i="5"/>
  <c r="T267" i="6"/>
  <c r="T290" i="5" l="1"/>
  <c r="AD267" i="6"/>
  <c r="Y267" i="6"/>
  <c r="U267" i="6"/>
  <c r="AB267" i="6" s="1"/>
  <c r="U290" i="5"/>
  <c r="F290" i="5"/>
  <c r="O290" i="5" s="1"/>
  <c r="E290" i="5"/>
  <c r="N290" i="5" s="1"/>
  <c r="R290" i="5"/>
  <c r="L290" i="5"/>
  <c r="R267" i="6"/>
  <c r="F267" i="6"/>
  <c r="E267" i="6"/>
  <c r="S290" i="5"/>
  <c r="X267" i="6" l="1"/>
  <c r="AA267" i="6"/>
  <c r="M267" i="6"/>
  <c r="O267" i="6"/>
  <c r="I290" i="5"/>
  <c r="L267" i="6"/>
  <c r="I267" i="6" s="1"/>
  <c r="N267" i="6"/>
  <c r="J290" i="5"/>
  <c r="M290" i="5"/>
  <c r="C268" i="6" l="1"/>
  <c r="G268" i="6"/>
  <c r="H291" i="5"/>
  <c r="D291" i="5"/>
  <c r="G291" i="5"/>
  <c r="C291" i="5"/>
  <c r="J267" i="6"/>
  <c r="D268" i="6" l="1"/>
  <c r="H268" i="6"/>
  <c r="F291" i="5"/>
  <c r="O291" i="5" s="1"/>
  <c r="R291" i="5"/>
  <c r="E291" i="5"/>
  <c r="N291" i="5" s="1"/>
  <c r="J291" i="5" s="1"/>
  <c r="D292" i="5" s="1"/>
  <c r="L291" i="5"/>
  <c r="M291" i="5"/>
  <c r="S291" i="5"/>
  <c r="U291" i="5"/>
  <c r="T291" i="5"/>
  <c r="U268" i="6"/>
  <c r="AB268" i="6" s="1"/>
  <c r="R268" i="6"/>
  <c r="E268" i="6"/>
  <c r="L268" i="6" s="1"/>
  <c r="F268" i="6"/>
  <c r="M268" i="6" s="1"/>
  <c r="I268" i="6" s="1"/>
  <c r="C269" i="6" l="1"/>
  <c r="G269" i="6"/>
  <c r="S292" i="5"/>
  <c r="I291" i="5"/>
  <c r="H292" i="5"/>
  <c r="V268" i="6"/>
  <c r="AE268" i="6" s="1"/>
  <c r="AA268" i="6"/>
  <c r="X268" i="6"/>
  <c r="T268" i="6"/>
  <c r="O268" i="6"/>
  <c r="N268" i="6"/>
  <c r="J268" i="6" s="1"/>
  <c r="D269" i="6" l="1"/>
  <c r="H269" i="6"/>
  <c r="U292" i="5"/>
  <c r="G292" i="5"/>
  <c r="C292" i="5"/>
  <c r="Y268" i="6"/>
  <c r="AD268" i="6"/>
  <c r="U269" i="6"/>
  <c r="AB269" i="6" s="1"/>
  <c r="R269" i="6"/>
  <c r="E269" i="6"/>
  <c r="L269" i="6" s="1"/>
  <c r="F269" i="6"/>
  <c r="M269" i="6" s="1"/>
  <c r="I269" i="6"/>
  <c r="C270" i="6" s="1"/>
  <c r="R270" i="6" l="1"/>
  <c r="R292" i="5"/>
  <c r="E292" i="5"/>
  <c r="N292" i="5" s="1"/>
  <c r="L292" i="5"/>
  <c r="F292" i="5"/>
  <c r="O292" i="5" s="1"/>
  <c r="X269" i="6"/>
  <c r="AA269" i="6"/>
  <c r="G270" i="6"/>
  <c r="U270" i="6" s="1"/>
  <c r="AB270" i="6" s="1"/>
  <c r="V269" i="6"/>
  <c r="AE269" i="6" s="1"/>
  <c r="T292" i="5"/>
  <c r="T269" i="6"/>
  <c r="O269" i="6"/>
  <c r="N269" i="6"/>
  <c r="J269" i="6" s="1"/>
  <c r="D270" i="6" l="1"/>
  <c r="H270" i="6"/>
  <c r="J292" i="5"/>
  <c r="Y269" i="6"/>
  <c r="AD269" i="6"/>
  <c r="M292" i="5"/>
  <c r="I292" i="5" s="1"/>
  <c r="AA270" i="6"/>
  <c r="X270" i="6"/>
  <c r="C293" i="5" l="1"/>
  <c r="G293" i="5"/>
  <c r="V270" i="6"/>
  <c r="AE270" i="6" s="1"/>
  <c r="H293" i="5"/>
  <c r="D293" i="5"/>
  <c r="T270" i="6"/>
  <c r="N270" i="6"/>
  <c r="F270" i="6"/>
  <c r="E270" i="6"/>
  <c r="L270" i="6" s="1"/>
  <c r="J270" i="6" l="1"/>
  <c r="Y270" i="6"/>
  <c r="AD270" i="6"/>
  <c r="U293" i="5"/>
  <c r="S293" i="5"/>
  <c r="O270" i="6"/>
  <c r="M270" i="6"/>
  <c r="I270" i="6" s="1"/>
  <c r="T293" i="5"/>
  <c r="R293" i="5"/>
  <c r="E293" i="5"/>
  <c r="L293" i="5" s="1"/>
  <c r="F293" i="5"/>
  <c r="M293" i="5" s="1"/>
  <c r="I293" i="5" s="1"/>
  <c r="C294" i="5" l="1"/>
  <c r="G294" i="5"/>
  <c r="N293" i="5"/>
  <c r="O293" i="5"/>
  <c r="C271" i="6"/>
  <c r="G271" i="6"/>
  <c r="D271" i="6"/>
  <c r="H271" i="6"/>
  <c r="T271" i="6" l="1"/>
  <c r="U271" i="6"/>
  <c r="AB271" i="6" s="1"/>
  <c r="J293" i="5"/>
  <c r="T294" i="5"/>
  <c r="V271" i="6"/>
  <c r="AE271" i="6" s="1"/>
  <c r="E271" i="6"/>
  <c r="N271" i="6" s="1"/>
  <c r="J271" i="6" s="1"/>
  <c r="F271" i="6"/>
  <c r="O271" i="6" s="1"/>
  <c r="R271" i="6"/>
  <c r="M271" i="6"/>
  <c r="L271" i="6"/>
  <c r="I271" i="6"/>
  <c r="C272" i="6" s="1"/>
  <c r="R294" i="5"/>
  <c r="R272" i="6" l="1"/>
  <c r="H272" i="6"/>
  <c r="V272" i="6" s="1"/>
  <c r="AE272" i="6" s="1"/>
  <c r="D272" i="6"/>
  <c r="D294" i="5"/>
  <c r="H294" i="5"/>
  <c r="G272" i="6"/>
  <c r="U272" i="6" s="1"/>
  <c r="AB272" i="6" s="1"/>
  <c r="AA271" i="6"/>
  <c r="X271" i="6"/>
  <c r="Y271" i="6"/>
  <c r="AD271" i="6"/>
  <c r="S294" i="5" l="1"/>
  <c r="F294" i="5"/>
  <c r="E294" i="5"/>
  <c r="L294" i="5" s="1"/>
  <c r="T272" i="6"/>
  <c r="N272" i="6"/>
  <c r="F272" i="6"/>
  <c r="E272" i="6"/>
  <c r="L272" i="6" s="1"/>
  <c r="U294" i="5"/>
  <c r="AA272" i="6"/>
  <c r="X272" i="6"/>
  <c r="O294" i="5" l="1"/>
  <c r="M294" i="5"/>
  <c r="I294" i="5" s="1"/>
  <c r="Y272" i="6"/>
  <c r="AD272" i="6"/>
  <c r="O272" i="6"/>
  <c r="J272" i="6" s="1"/>
  <c r="M272" i="6"/>
  <c r="I272" i="6" s="1"/>
  <c r="N294" i="5"/>
  <c r="J294" i="5" s="1"/>
  <c r="H273" i="6" l="1"/>
  <c r="V273" i="6" s="1"/>
  <c r="AE273" i="6" s="1"/>
  <c r="D273" i="6"/>
  <c r="G295" i="5"/>
  <c r="C295" i="5"/>
  <c r="G273" i="6"/>
  <c r="U273" i="6" s="1"/>
  <c r="AB273" i="6" s="1"/>
  <c r="C273" i="6"/>
  <c r="H295" i="5"/>
  <c r="D295" i="5"/>
  <c r="S295" i="5" l="1"/>
  <c r="R273" i="6"/>
  <c r="E273" i="6"/>
  <c r="L273" i="6" s="1"/>
  <c r="F273" i="6"/>
  <c r="O273" i="6" s="1"/>
  <c r="M273" i="6"/>
  <c r="I273" i="6" s="1"/>
  <c r="G274" i="6" s="1"/>
  <c r="U274" i="6" s="1"/>
  <c r="AB274" i="6" s="1"/>
  <c r="R295" i="5"/>
  <c r="F295" i="5"/>
  <c r="M295" i="5" s="1"/>
  <c r="E295" i="5"/>
  <c r="L295" i="5" s="1"/>
  <c r="I295" i="5"/>
  <c r="C296" i="5" s="1"/>
  <c r="U295" i="5"/>
  <c r="T273" i="6"/>
  <c r="T295" i="5"/>
  <c r="R296" i="5" l="1"/>
  <c r="G296" i="5"/>
  <c r="O295" i="5"/>
  <c r="AA273" i="6"/>
  <c r="X273" i="6"/>
  <c r="N273" i="6"/>
  <c r="J273" i="6" s="1"/>
  <c r="N295" i="5"/>
  <c r="Y273" i="6"/>
  <c r="AD273" i="6"/>
  <c r="C274" i="6"/>
  <c r="H274" i="6" l="1"/>
  <c r="V274" i="6" s="1"/>
  <c r="AE274" i="6" s="1"/>
  <c r="D274" i="6"/>
  <c r="T296" i="5"/>
  <c r="R274" i="6"/>
  <c r="F274" i="6"/>
  <c r="O274" i="6" s="1"/>
  <c r="E274" i="6"/>
  <c r="N274" i="6" s="1"/>
  <c r="J295" i="5"/>
  <c r="X274" i="6" l="1"/>
  <c r="AA274" i="6"/>
  <c r="T274" i="6"/>
  <c r="J274" i="6"/>
  <c r="H275" i="6" s="1"/>
  <c r="V275" i="6" s="1"/>
  <c r="AE275" i="6" s="1"/>
  <c r="D296" i="5"/>
  <c r="H296" i="5"/>
  <c r="L274" i="6"/>
  <c r="M274" i="6"/>
  <c r="S296" i="5" l="1"/>
  <c r="F296" i="5"/>
  <c r="M296" i="5" s="1"/>
  <c r="E296" i="5"/>
  <c r="L296" i="5" s="1"/>
  <c r="I296" i="5" s="1"/>
  <c r="D275" i="6"/>
  <c r="T275" i="6" s="1"/>
  <c r="AD274" i="6"/>
  <c r="Y274" i="6"/>
  <c r="U296" i="5"/>
  <c r="I274" i="6"/>
  <c r="AD275" i="6" l="1"/>
  <c r="Y275" i="6"/>
  <c r="G297" i="5"/>
  <c r="C297" i="5"/>
  <c r="O296" i="5"/>
  <c r="N296" i="5"/>
  <c r="G275" i="6"/>
  <c r="U275" i="6" s="1"/>
  <c r="AB275" i="6" s="1"/>
  <c r="C275" i="6"/>
  <c r="J296" i="5" l="1"/>
  <c r="T297" i="5"/>
  <c r="R297" i="5"/>
  <c r="R275" i="6"/>
  <c r="F275" i="6"/>
  <c r="O275" i="6" s="1"/>
  <c r="E275" i="6"/>
  <c r="N275" i="6" s="1"/>
  <c r="L275" i="6"/>
  <c r="I275" i="6" s="1"/>
  <c r="M275" i="6"/>
  <c r="G276" i="6" l="1"/>
  <c r="U276" i="6" s="1"/>
  <c r="AB276" i="6" s="1"/>
  <c r="C276" i="6"/>
  <c r="H297" i="5"/>
  <c r="D297" i="5"/>
  <c r="J275" i="6"/>
  <c r="AA275" i="6"/>
  <c r="X275" i="6"/>
  <c r="R276" i="6"/>
  <c r="X276" i="6" s="1"/>
  <c r="U297" i="5" l="1"/>
  <c r="S297" i="5"/>
  <c r="E297" i="5"/>
  <c r="L297" i="5" s="1"/>
  <c r="F297" i="5"/>
  <c r="M297" i="5" s="1"/>
  <c r="H276" i="6"/>
  <c r="V276" i="6" s="1"/>
  <c r="AE276" i="6" s="1"/>
  <c r="D276" i="6"/>
  <c r="AA276" i="6"/>
  <c r="I297" i="5" l="1"/>
  <c r="N297" i="5"/>
  <c r="O297" i="5"/>
  <c r="J297" i="5" s="1"/>
  <c r="T276" i="6"/>
  <c r="F276" i="6"/>
  <c r="E276" i="6"/>
  <c r="Y276" i="6" l="1"/>
  <c r="AD276" i="6"/>
  <c r="O276" i="6"/>
  <c r="M276" i="6"/>
  <c r="N276" i="6"/>
  <c r="L276" i="6"/>
  <c r="H298" i="5"/>
  <c r="D298" i="5"/>
  <c r="C298" i="5"/>
  <c r="G298" i="5"/>
  <c r="S298" i="5" l="1"/>
  <c r="I276" i="6"/>
  <c r="T298" i="5"/>
  <c r="U298" i="5"/>
  <c r="J276" i="6"/>
  <c r="R298" i="5"/>
  <c r="F298" i="5"/>
  <c r="M298" i="5" s="1"/>
  <c r="E298" i="5"/>
  <c r="N298" i="5" s="1"/>
  <c r="L298" i="5"/>
  <c r="I298" i="5" s="1"/>
  <c r="C299" i="5" s="1"/>
  <c r="R299" i="5" l="1"/>
  <c r="G299" i="5"/>
  <c r="O298" i="5"/>
  <c r="J298" i="5" s="1"/>
  <c r="G277" i="6"/>
  <c r="U277" i="6" s="1"/>
  <c r="AB277" i="6" s="1"/>
  <c r="C277" i="6"/>
  <c r="H277" i="6"/>
  <c r="V277" i="6" s="1"/>
  <c r="AE277" i="6" s="1"/>
  <c r="D277" i="6"/>
  <c r="D299" i="5" l="1"/>
  <c r="H299" i="5"/>
  <c r="T277" i="6"/>
  <c r="N277" i="6"/>
  <c r="J277" i="6" s="1"/>
  <c r="T299" i="5"/>
  <c r="R277" i="6"/>
  <c r="F277" i="6"/>
  <c r="O277" i="6" s="1"/>
  <c r="E277" i="6"/>
  <c r="L277" i="6"/>
  <c r="M277" i="6"/>
  <c r="I277" i="6" l="1"/>
  <c r="X277" i="6"/>
  <c r="AA277" i="6"/>
  <c r="U299" i="5"/>
  <c r="H278" i="6"/>
  <c r="V278" i="6" s="1"/>
  <c r="AE278" i="6" s="1"/>
  <c r="D278" i="6"/>
  <c r="T278" i="6" s="1"/>
  <c r="Y277" i="6"/>
  <c r="AD277" i="6"/>
  <c r="S299" i="5"/>
  <c r="F299" i="5"/>
  <c r="M299" i="5" s="1"/>
  <c r="E299" i="5"/>
  <c r="L299" i="5" s="1"/>
  <c r="I299" i="5" s="1"/>
  <c r="C300" i="5" l="1"/>
  <c r="G300" i="5"/>
  <c r="O299" i="5"/>
  <c r="Y278" i="6"/>
  <c r="AD278" i="6"/>
  <c r="N299" i="5"/>
  <c r="G278" i="6"/>
  <c r="U278" i="6" s="1"/>
  <c r="AB278" i="6" s="1"/>
  <c r="C278" i="6"/>
  <c r="J299" i="5" l="1"/>
  <c r="F278" i="6"/>
  <c r="O278" i="6" s="1"/>
  <c r="E278" i="6"/>
  <c r="N278" i="6" s="1"/>
  <c r="J278" i="6" s="1"/>
  <c r="D279" i="6" s="1"/>
  <c r="T279" i="6" s="1"/>
  <c r="Y279" i="6" s="1"/>
  <c r="R278" i="6"/>
  <c r="L278" i="6"/>
  <c r="M278" i="6"/>
  <c r="T300" i="5"/>
  <c r="R300" i="5"/>
  <c r="H279" i="6"/>
  <c r="V279" i="6" s="1"/>
  <c r="AE279" i="6" s="1"/>
  <c r="AD279" i="6" l="1"/>
  <c r="X278" i="6"/>
  <c r="AA278" i="6"/>
  <c r="I278" i="6"/>
  <c r="D300" i="5"/>
  <c r="H300" i="5"/>
  <c r="S300" i="5" l="1"/>
  <c r="F300" i="5"/>
  <c r="M300" i="5" s="1"/>
  <c r="E300" i="5"/>
  <c r="L300" i="5" s="1"/>
  <c r="I300" i="5" s="1"/>
  <c r="G279" i="6"/>
  <c r="U279" i="6" s="1"/>
  <c r="AB279" i="6" s="1"/>
  <c r="C279" i="6"/>
  <c r="U300" i="5"/>
  <c r="R279" i="6" l="1"/>
  <c r="F279" i="6"/>
  <c r="E279" i="6"/>
  <c r="N279" i="6" s="1"/>
  <c r="G301" i="5"/>
  <c r="C301" i="5"/>
  <c r="O300" i="5"/>
  <c r="N300" i="5"/>
  <c r="R301" i="5" l="1"/>
  <c r="L279" i="6"/>
  <c r="M279" i="6"/>
  <c r="O279" i="6"/>
  <c r="J279" i="6" s="1"/>
  <c r="T301" i="5"/>
  <c r="J300" i="5"/>
  <c r="AA279" i="6"/>
  <c r="X279" i="6"/>
  <c r="H280" i="6" l="1"/>
  <c r="V280" i="6" s="1"/>
  <c r="AE280" i="6" s="1"/>
  <c r="D280" i="6"/>
  <c r="T280" i="6" s="1"/>
  <c r="I279" i="6"/>
  <c r="H301" i="5"/>
  <c r="D301" i="5"/>
  <c r="C280" i="6" l="1"/>
  <c r="G280" i="6"/>
  <c r="U280" i="6" s="1"/>
  <c r="AB280" i="6" s="1"/>
  <c r="U301" i="5"/>
  <c r="AD280" i="6"/>
  <c r="Y280" i="6"/>
  <c r="N301" i="5"/>
  <c r="S301" i="5"/>
  <c r="E301" i="5"/>
  <c r="L301" i="5" s="1"/>
  <c r="F301" i="5"/>
  <c r="M301" i="5" s="1"/>
  <c r="I301" i="5" l="1"/>
  <c r="O301" i="5"/>
  <c r="J301" i="5" s="1"/>
  <c r="R280" i="6"/>
  <c r="E280" i="6"/>
  <c r="N280" i="6" s="1"/>
  <c r="F280" i="6"/>
  <c r="D302" i="5" l="1"/>
  <c r="H302" i="5"/>
  <c r="U302" i="5" s="1"/>
  <c r="M280" i="6"/>
  <c r="O280" i="6"/>
  <c r="J280" i="6" s="1"/>
  <c r="L280" i="6"/>
  <c r="I280" i="6" s="1"/>
  <c r="AA280" i="6"/>
  <c r="X280" i="6"/>
  <c r="G302" i="5"/>
  <c r="C302" i="5"/>
  <c r="T302" i="5" l="1"/>
  <c r="G281" i="6"/>
  <c r="U281" i="6" s="1"/>
  <c r="AB281" i="6" s="1"/>
  <c r="C281" i="6"/>
  <c r="E302" i="5"/>
  <c r="L302" i="5" s="1"/>
  <c r="R302" i="5"/>
  <c r="F302" i="5"/>
  <c r="M302" i="5" s="1"/>
  <c r="H281" i="6"/>
  <c r="V281" i="6" s="1"/>
  <c r="AE281" i="6" s="1"/>
  <c r="D281" i="6"/>
  <c r="S302" i="5"/>
  <c r="N302" i="5" l="1"/>
  <c r="I302" i="5"/>
  <c r="R281" i="6"/>
  <c r="F281" i="6"/>
  <c r="M281" i="6" s="1"/>
  <c r="E281" i="6"/>
  <c r="N281" i="6" s="1"/>
  <c r="J281" i="6" s="1"/>
  <c r="O302" i="5"/>
  <c r="T281" i="6"/>
  <c r="O281" i="6"/>
  <c r="D282" i="6" l="1"/>
  <c r="H282" i="6"/>
  <c r="V282" i="6" s="1"/>
  <c r="AE282" i="6" s="1"/>
  <c r="L281" i="6"/>
  <c r="I281" i="6" s="1"/>
  <c r="X281" i="6"/>
  <c r="AA281" i="6"/>
  <c r="Y281" i="6"/>
  <c r="AD281" i="6"/>
  <c r="C303" i="5"/>
  <c r="G303" i="5"/>
  <c r="J302" i="5"/>
  <c r="T282" i="6"/>
  <c r="R303" i="5" l="1"/>
  <c r="G282" i="6"/>
  <c r="U282" i="6" s="1"/>
  <c r="AB282" i="6" s="1"/>
  <c r="C282" i="6"/>
  <c r="H303" i="5"/>
  <c r="D303" i="5"/>
  <c r="T303" i="5"/>
  <c r="AD282" i="6"/>
  <c r="Y282" i="6"/>
  <c r="S303" i="5" l="1"/>
  <c r="U303" i="5"/>
  <c r="F303" i="5"/>
  <c r="M303" i="5" s="1"/>
  <c r="R282" i="6"/>
  <c r="F282" i="6"/>
  <c r="E282" i="6"/>
  <c r="E303" i="5"/>
  <c r="L303" i="5" s="1"/>
  <c r="X282" i="6" l="1"/>
  <c r="AA282" i="6"/>
  <c r="O303" i="5"/>
  <c r="I303" i="5"/>
  <c r="L282" i="6"/>
  <c r="N282" i="6"/>
  <c r="J282" i="6" s="1"/>
  <c r="H283" i="6" s="1"/>
  <c r="V283" i="6" s="1"/>
  <c r="AE283" i="6" s="1"/>
  <c r="M282" i="6"/>
  <c r="O282" i="6"/>
  <c r="N303" i="5"/>
  <c r="G304" i="5" l="1"/>
  <c r="C304" i="5"/>
  <c r="I282" i="6"/>
  <c r="D283" i="6"/>
  <c r="J303" i="5"/>
  <c r="G283" i="6" l="1"/>
  <c r="U283" i="6" s="1"/>
  <c r="AB283" i="6" s="1"/>
  <c r="C283" i="6"/>
  <c r="D304" i="5"/>
  <c r="H304" i="5"/>
  <c r="F304" i="5"/>
  <c r="M304" i="5" s="1"/>
  <c r="R304" i="5"/>
  <c r="E304" i="5"/>
  <c r="L304" i="5" s="1"/>
  <c r="I304" i="5" s="1"/>
  <c r="F283" i="6"/>
  <c r="M283" i="6" s="1"/>
  <c r="O283" i="6"/>
  <c r="T283" i="6"/>
  <c r="T304" i="5"/>
  <c r="C305" i="5" l="1"/>
  <c r="G305" i="5"/>
  <c r="U304" i="5"/>
  <c r="O304" i="5"/>
  <c r="N304" i="5"/>
  <c r="J304" i="5" s="1"/>
  <c r="H305" i="5" s="1"/>
  <c r="S304" i="5"/>
  <c r="AD283" i="6"/>
  <c r="Y283" i="6"/>
  <c r="R283" i="6"/>
  <c r="E283" i="6"/>
  <c r="N283" i="6" s="1"/>
  <c r="J283" i="6" s="1"/>
  <c r="L283" i="6"/>
  <c r="I283" i="6" s="1"/>
  <c r="U305" i="5" l="1"/>
  <c r="D305" i="5"/>
  <c r="G284" i="6"/>
  <c r="U284" i="6" s="1"/>
  <c r="AB284" i="6" s="1"/>
  <c r="C284" i="6"/>
  <c r="X283" i="6"/>
  <c r="AA283" i="6"/>
  <c r="T305" i="5"/>
  <c r="D284" i="6"/>
  <c r="T284" i="6" s="1"/>
  <c r="H284" i="6"/>
  <c r="V284" i="6" s="1"/>
  <c r="AE284" i="6" s="1"/>
  <c r="E305" i="5"/>
  <c r="L305" i="5" s="1"/>
  <c r="F305" i="5"/>
  <c r="O305" i="5" s="1"/>
  <c r="R305" i="5"/>
  <c r="M305" i="5"/>
  <c r="I305" i="5" s="1"/>
  <c r="G306" i="5" s="1"/>
  <c r="T306" i="5" l="1"/>
  <c r="C306" i="5"/>
  <c r="E284" i="6"/>
  <c r="L284" i="6" s="1"/>
  <c r="F284" i="6"/>
  <c r="R284" i="6"/>
  <c r="S305" i="5"/>
  <c r="N305" i="5"/>
  <c r="J305" i="5" s="1"/>
  <c r="Y284" i="6"/>
  <c r="AD284" i="6"/>
  <c r="N284" i="6"/>
  <c r="H306" i="5" l="1"/>
  <c r="D306" i="5"/>
  <c r="X284" i="6"/>
  <c r="AA284" i="6"/>
  <c r="F306" i="5"/>
  <c r="O306" i="5" s="1"/>
  <c r="E306" i="5"/>
  <c r="N306" i="5" s="1"/>
  <c r="J306" i="5" s="1"/>
  <c r="M306" i="5"/>
  <c r="R306" i="5"/>
  <c r="M284" i="6"/>
  <c r="I284" i="6" s="1"/>
  <c r="O284" i="6"/>
  <c r="J284" i="6" s="1"/>
  <c r="C285" i="6" l="1"/>
  <c r="G285" i="6"/>
  <c r="U285" i="6" s="1"/>
  <c r="AB285" i="6" s="1"/>
  <c r="H285" i="6"/>
  <c r="V285" i="6" s="1"/>
  <c r="AE285" i="6" s="1"/>
  <c r="D285" i="6"/>
  <c r="S306" i="5"/>
  <c r="D307" i="5"/>
  <c r="L306" i="5"/>
  <c r="I306" i="5" s="1"/>
  <c r="U306" i="5"/>
  <c r="H307" i="5"/>
  <c r="T285" i="6" l="1"/>
  <c r="S307" i="5"/>
  <c r="N285" i="6"/>
  <c r="G307" i="5"/>
  <c r="C307" i="5"/>
  <c r="U307" i="5"/>
  <c r="R285" i="6"/>
  <c r="E285" i="6"/>
  <c r="L285" i="6" s="1"/>
  <c r="F285" i="6"/>
  <c r="M285" i="6" s="1"/>
  <c r="I285" i="6"/>
  <c r="C286" i="6" l="1"/>
  <c r="G286" i="6"/>
  <c r="U286" i="6" s="1"/>
  <c r="AB286" i="6" s="1"/>
  <c r="R307" i="5"/>
  <c r="E307" i="5"/>
  <c r="N307" i="5" s="1"/>
  <c r="J307" i="5" s="1"/>
  <c r="F307" i="5"/>
  <c r="O307" i="5" s="1"/>
  <c r="M307" i="5"/>
  <c r="L307" i="5"/>
  <c r="I307" i="5" s="1"/>
  <c r="G308" i="5" s="1"/>
  <c r="T307" i="5"/>
  <c r="X285" i="6"/>
  <c r="AA285" i="6"/>
  <c r="O285" i="6"/>
  <c r="J285" i="6" s="1"/>
  <c r="Y285" i="6"/>
  <c r="AD285" i="6"/>
  <c r="T308" i="5" l="1"/>
  <c r="C308" i="5"/>
  <c r="D308" i="5"/>
  <c r="H308" i="5"/>
  <c r="H286" i="6"/>
  <c r="D286" i="6"/>
  <c r="R286" i="6"/>
  <c r="AA286" i="6" l="1"/>
  <c r="X286" i="6"/>
  <c r="U308" i="5"/>
  <c r="E286" i="6"/>
  <c r="L286" i="6" s="1"/>
  <c r="T286" i="6"/>
  <c r="N286" i="6"/>
  <c r="O286" i="6"/>
  <c r="J286" i="6" s="1"/>
  <c r="D287" i="6" s="1"/>
  <c r="T287" i="6" s="1"/>
  <c r="S308" i="5"/>
  <c r="V286" i="6"/>
  <c r="AE286" i="6" s="1"/>
  <c r="F308" i="5"/>
  <c r="O308" i="5" s="1"/>
  <c r="R308" i="5"/>
  <c r="E308" i="5"/>
  <c r="N308" i="5" s="1"/>
  <c r="J308" i="5" s="1"/>
  <c r="D309" i="5" s="1"/>
  <c r="F286" i="6"/>
  <c r="M286" i="6" s="1"/>
  <c r="S309" i="5" l="1"/>
  <c r="AD286" i="6"/>
  <c r="Y286" i="6"/>
  <c r="L308" i="5"/>
  <c r="H309" i="5"/>
  <c r="I286" i="6"/>
  <c r="AD287" i="6"/>
  <c r="Y287" i="6"/>
  <c r="H287" i="6"/>
  <c r="V287" i="6" s="1"/>
  <c r="AE287" i="6" s="1"/>
  <c r="M308" i="5"/>
  <c r="I308" i="5" s="1"/>
  <c r="U309" i="5" l="1"/>
  <c r="G309" i="5"/>
  <c r="C309" i="5"/>
  <c r="C287" i="6"/>
  <c r="G287" i="6"/>
  <c r="U287" i="6" l="1"/>
  <c r="AB287" i="6" s="1"/>
  <c r="E309" i="5"/>
  <c r="N309" i="5" s="1"/>
  <c r="F309" i="5"/>
  <c r="O309" i="5" s="1"/>
  <c r="R309" i="5"/>
  <c r="L309" i="5"/>
  <c r="R287" i="6"/>
  <c r="E287" i="6"/>
  <c r="F287" i="6"/>
  <c r="O287" i="6" s="1"/>
  <c r="T309" i="5"/>
  <c r="M309" i="5" l="1"/>
  <c r="I309" i="5" s="1"/>
  <c r="M287" i="6"/>
  <c r="J309" i="5"/>
  <c r="X287" i="6"/>
  <c r="AA287" i="6"/>
  <c r="L287" i="6"/>
  <c r="N287" i="6"/>
  <c r="J287" i="6" s="1"/>
  <c r="H310" i="5" l="1"/>
  <c r="D310" i="5"/>
  <c r="D288" i="6"/>
  <c r="H288" i="6"/>
  <c r="V288" i="6" s="1"/>
  <c r="AE288" i="6" s="1"/>
  <c r="I287" i="6"/>
  <c r="C310" i="5"/>
  <c r="G310" i="5"/>
  <c r="T310" i="5" l="1"/>
  <c r="G288" i="6"/>
  <c r="C288" i="6"/>
  <c r="S310" i="5"/>
  <c r="R310" i="5"/>
  <c r="E310" i="5"/>
  <c r="N310" i="5" s="1"/>
  <c r="J310" i="5" s="1"/>
  <c r="H311" i="5" s="1"/>
  <c r="F310" i="5"/>
  <c r="O310" i="5" s="1"/>
  <c r="T288" i="6"/>
  <c r="U310" i="5"/>
  <c r="U311" i="5" l="1"/>
  <c r="R288" i="6"/>
  <c r="F288" i="6"/>
  <c r="O288" i="6" s="1"/>
  <c r="E288" i="6"/>
  <c r="N288" i="6" s="1"/>
  <c r="J288" i="6" s="1"/>
  <c r="M288" i="6"/>
  <c r="L288" i="6"/>
  <c r="I288" i="6" s="1"/>
  <c r="G289" i="6" s="1"/>
  <c r="U289" i="6" s="1"/>
  <c r="AB289" i="6" s="1"/>
  <c r="D311" i="5"/>
  <c r="U288" i="6"/>
  <c r="AB288" i="6" s="1"/>
  <c r="Y288" i="6"/>
  <c r="AD288" i="6"/>
  <c r="L310" i="5"/>
  <c r="M310" i="5"/>
  <c r="C289" i="6" l="1"/>
  <c r="I310" i="5"/>
  <c r="X288" i="6"/>
  <c r="AA288" i="6"/>
  <c r="D289" i="6"/>
  <c r="H289" i="6"/>
  <c r="S311" i="5"/>
  <c r="V289" i="6" l="1"/>
  <c r="AE289" i="6" s="1"/>
  <c r="T289" i="6"/>
  <c r="O289" i="6"/>
  <c r="G311" i="5"/>
  <c r="C311" i="5"/>
  <c r="E289" i="6"/>
  <c r="N289" i="6" s="1"/>
  <c r="F289" i="6"/>
  <c r="R289" i="6"/>
  <c r="M289" i="6"/>
  <c r="T311" i="5" l="1"/>
  <c r="Y289" i="6"/>
  <c r="AD289" i="6"/>
  <c r="R311" i="5"/>
  <c r="F311" i="5"/>
  <c r="O311" i="5" s="1"/>
  <c r="E311" i="5"/>
  <c r="N311" i="5" s="1"/>
  <c r="J311" i="5" s="1"/>
  <c r="L311" i="5"/>
  <c r="X289" i="6"/>
  <c r="AA289" i="6"/>
  <c r="J289" i="6"/>
  <c r="L289" i="6"/>
  <c r="I289" i="6" s="1"/>
  <c r="G290" i="6" l="1"/>
  <c r="U290" i="6" s="1"/>
  <c r="AB290" i="6" s="1"/>
  <c r="C290" i="6"/>
  <c r="H312" i="5"/>
  <c r="D312" i="5"/>
  <c r="H290" i="6"/>
  <c r="V290" i="6" s="1"/>
  <c r="AE290" i="6" s="1"/>
  <c r="D290" i="6"/>
  <c r="M311" i="5"/>
  <c r="I311" i="5" s="1"/>
  <c r="C312" i="5" l="1"/>
  <c r="G312" i="5"/>
  <c r="S312" i="5"/>
  <c r="E290" i="6"/>
  <c r="L290" i="6" s="1"/>
  <c r="I290" i="6" s="1"/>
  <c r="R290" i="6"/>
  <c r="F290" i="6"/>
  <c r="M290" i="6" s="1"/>
  <c r="T290" i="6"/>
  <c r="U312" i="5"/>
  <c r="G291" i="6" l="1"/>
  <c r="U291" i="6" s="1"/>
  <c r="AB291" i="6" s="1"/>
  <c r="C291" i="6"/>
  <c r="X290" i="6"/>
  <c r="AA290" i="6"/>
  <c r="N290" i="6"/>
  <c r="J290" i="6" s="1"/>
  <c r="AD290" i="6"/>
  <c r="Y290" i="6"/>
  <c r="T312" i="5"/>
  <c r="O290" i="6"/>
  <c r="F312" i="5"/>
  <c r="O312" i="5" s="1"/>
  <c r="R312" i="5"/>
  <c r="E312" i="5"/>
  <c r="N312" i="5" s="1"/>
  <c r="J312" i="5" s="1"/>
  <c r="L312" i="5"/>
  <c r="M312" i="5"/>
  <c r="I312" i="5" s="1"/>
  <c r="G313" i="5" s="1"/>
  <c r="T313" i="5" l="1"/>
  <c r="C313" i="5"/>
  <c r="D313" i="5"/>
  <c r="H313" i="5"/>
  <c r="R291" i="6"/>
  <c r="E291" i="6"/>
  <c r="L291" i="6" s="1"/>
  <c r="I291" i="6" s="1"/>
  <c r="F291" i="6"/>
  <c r="M291" i="6" s="1"/>
  <c r="D291" i="6"/>
  <c r="H291" i="6"/>
  <c r="C292" i="6" l="1"/>
  <c r="G292" i="6"/>
  <c r="U292" i="6" s="1"/>
  <c r="AB292" i="6" s="1"/>
  <c r="U313" i="5"/>
  <c r="X291" i="6"/>
  <c r="AA291" i="6"/>
  <c r="S313" i="5"/>
  <c r="V291" i="6"/>
  <c r="AE291" i="6" s="1"/>
  <c r="T291" i="6"/>
  <c r="N291" i="6"/>
  <c r="J291" i="6" s="1"/>
  <c r="O291" i="6"/>
  <c r="F313" i="5"/>
  <c r="O313" i="5" s="1"/>
  <c r="R313" i="5"/>
  <c r="E313" i="5"/>
  <c r="N313" i="5" s="1"/>
  <c r="L313" i="5"/>
  <c r="H292" i="6" l="1"/>
  <c r="V292" i="6" s="1"/>
  <c r="AE292" i="6" s="1"/>
  <c r="D292" i="6"/>
  <c r="AD291" i="6"/>
  <c r="Y291" i="6"/>
  <c r="M313" i="5"/>
  <c r="I313" i="5" s="1"/>
  <c r="J313" i="5"/>
  <c r="R292" i="6"/>
  <c r="G314" i="5" l="1"/>
  <c r="C314" i="5"/>
  <c r="H314" i="5"/>
  <c r="D314" i="5"/>
  <c r="X292" i="6"/>
  <c r="AA292" i="6"/>
  <c r="T292" i="6"/>
  <c r="N292" i="6"/>
  <c r="F292" i="6"/>
  <c r="M292" i="6" s="1"/>
  <c r="E292" i="6"/>
  <c r="L292" i="6" s="1"/>
  <c r="I292" i="6" s="1"/>
  <c r="G293" i="6" s="1"/>
  <c r="U293" i="6" s="1"/>
  <c r="AB293" i="6" s="1"/>
  <c r="C293" i="6" l="1"/>
  <c r="S314" i="5"/>
  <c r="U314" i="5"/>
  <c r="R314" i="5"/>
  <c r="E314" i="5"/>
  <c r="N314" i="5" s="1"/>
  <c r="J314" i="5" s="1"/>
  <c r="D315" i="5" s="1"/>
  <c r="F314" i="5"/>
  <c r="O314" i="5" s="1"/>
  <c r="M314" i="5"/>
  <c r="AD292" i="6"/>
  <c r="Y292" i="6"/>
  <c r="O292" i="6"/>
  <c r="J292" i="6" s="1"/>
  <c r="T314" i="5"/>
  <c r="R293" i="6"/>
  <c r="S315" i="5" l="1"/>
  <c r="D293" i="6"/>
  <c r="H293" i="6"/>
  <c r="V293" i="6" s="1"/>
  <c r="AE293" i="6" s="1"/>
  <c r="H315" i="5"/>
  <c r="L314" i="5"/>
  <c r="I314" i="5" s="1"/>
  <c r="X293" i="6"/>
  <c r="AA293" i="6"/>
  <c r="T293" i="6" l="1"/>
  <c r="F293" i="6"/>
  <c r="E293" i="6"/>
  <c r="G315" i="5"/>
  <c r="C315" i="5"/>
  <c r="U315" i="5"/>
  <c r="T315" i="5" l="1"/>
  <c r="R315" i="5"/>
  <c r="F315" i="5"/>
  <c r="O315" i="5" s="1"/>
  <c r="E315" i="5"/>
  <c r="N315" i="5" s="1"/>
  <c r="J315" i="5" s="1"/>
  <c r="M315" i="5"/>
  <c r="N293" i="6"/>
  <c r="L293" i="6"/>
  <c r="AD293" i="6"/>
  <c r="Y293" i="6"/>
  <c r="O293" i="6"/>
  <c r="M293" i="6"/>
  <c r="D316" i="5" l="1"/>
  <c r="H316" i="5"/>
  <c r="L315" i="5"/>
  <c r="I315" i="5" s="1"/>
  <c r="I293" i="6"/>
  <c r="J293" i="6"/>
  <c r="C316" i="5" l="1"/>
  <c r="G316" i="5"/>
  <c r="H294" i="6"/>
  <c r="V294" i="6" s="1"/>
  <c r="AE294" i="6" s="1"/>
  <c r="D294" i="6"/>
  <c r="T294" i="6" s="1"/>
  <c r="G294" i="6"/>
  <c r="U294" i="6" s="1"/>
  <c r="AB294" i="6" s="1"/>
  <c r="C294" i="6"/>
  <c r="U316" i="5"/>
  <c r="S316" i="5"/>
  <c r="F294" i="6" l="1"/>
  <c r="O294" i="6" s="1"/>
  <c r="E294" i="6"/>
  <c r="L294" i="6" s="1"/>
  <c r="R294" i="6"/>
  <c r="Y294" i="6"/>
  <c r="AD294" i="6"/>
  <c r="M294" i="6"/>
  <c r="T316" i="5"/>
  <c r="F316" i="5"/>
  <c r="O316" i="5" s="1"/>
  <c r="R316" i="5"/>
  <c r="E316" i="5"/>
  <c r="N316" i="5" s="1"/>
  <c r="J316" i="5" s="1"/>
  <c r="M316" i="5"/>
  <c r="L316" i="5"/>
  <c r="I316" i="5"/>
  <c r="C317" i="5" s="1"/>
  <c r="R317" i="5" l="1"/>
  <c r="G317" i="5"/>
  <c r="D317" i="5"/>
  <c r="H317" i="5"/>
  <c r="AA294" i="6"/>
  <c r="X294" i="6"/>
  <c r="I294" i="6"/>
  <c r="N294" i="6"/>
  <c r="J294" i="6" s="1"/>
  <c r="S317" i="5" l="1"/>
  <c r="T317" i="5"/>
  <c r="D295" i="6"/>
  <c r="T295" i="6" s="1"/>
  <c r="H295" i="6"/>
  <c r="V295" i="6" s="1"/>
  <c r="AE295" i="6" s="1"/>
  <c r="F317" i="5"/>
  <c r="C295" i="6"/>
  <c r="G295" i="6"/>
  <c r="U295" i="6" s="1"/>
  <c r="AB295" i="6" s="1"/>
  <c r="U317" i="5"/>
  <c r="E317" i="5"/>
  <c r="O317" i="5" l="1"/>
  <c r="M317" i="5"/>
  <c r="N317" i="5"/>
  <c r="J317" i="5" s="1"/>
  <c r="L317" i="5"/>
  <c r="I317" i="5" s="1"/>
  <c r="F295" i="6"/>
  <c r="M295" i="6" s="1"/>
  <c r="R295" i="6"/>
  <c r="E295" i="6"/>
  <c r="N295" i="6" s="1"/>
  <c r="Y295" i="6"/>
  <c r="AD295" i="6"/>
  <c r="AA295" i="6" l="1"/>
  <c r="X295" i="6"/>
  <c r="D318" i="5"/>
  <c r="H318" i="5"/>
  <c r="O295" i="6"/>
  <c r="J295" i="6" s="1"/>
  <c r="G318" i="5"/>
  <c r="C318" i="5"/>
  <c r="L295" i="6"/>
  <c r="I295" i="6" s="1"/>
  <c r="G296" i="6"/>
  <c r="U296" i="6" s="1"/>
  <c r="AB296" i="6" s="1"/>
  <c r="C296" i="6"/>
  <c r="H296" i="6" l="1"/>
  <c r="V296" i="6" s="1"/>
  <c r="AE296" i="6" s="1"/>
  <c r="D296" i="6"/>
  <c r="T296" i="6" s="1"/>
  <c r="Y296" i="6" s="1"/>
  <c r="R318" i="5"/>
  <c r="F318" i="5"/>
  <c r="O318" i="5" s="1"/>
  <c r="E318" i="5"/>
  <c r="N318" i="5" s="1"/>
  <c r="J318" i="5" s="1"/>
  <c r="M318" i="5"/>
  <c r="U318" i="5"/>
  <c r="T318" i="5"/>
  <c r="S318" i="5"/>
  <c r="AD296" i="6"/>
  <c r="R296" i="6"/>
  <c r="E296" i="6"/>
  <c r="L296" i="6" s="1"/>
  <c r="F296" i="6"/>
  <c r="M296" i="6" s="1"/>
  <c r="H319" i="5" l="1"/>
  <c r="D319" i="5"/>
  <c r="L318" i="5"/>
  <c r="I318" i="5" s="1"/>
  <c r="I296" i="6"/>
  <c r="C297" i="6" s="1"/>
  <c r="R297" i="6" s="1"/>
  <c r="AA297" i="6" s="1"/>
  <c r="X296" i="6"/>
  <c r="AA296" i="6"/>
  <c r="N296" i="6"/>
  <c r="O296" i="6"/>
  <c r="S319" i="5" l="1"/>
  <c r="G319" i="5"/>
  <c r="C319" i="5"/>
  <c r="X297" i="6"/>
  <c r="G297" i="6"/>
  <c r="U297" i="6" s="1"/>
  <c r="AB297" i="6" s="1"/>
  <c r="U319" i="5"/>
  <c r="J296" i="6"/>
  <c r="H297" i="6" s="1"/>
  <c r="V297" i="6" s="1"/>
  <c r="AE297" i="6" s="1"/>
  <c r="T319" i="5" l="1"/>
  <c r="E319" i="5"/>
  <c r="R319" i="5"/>
  <c r="F319" i="5"/>
  <c r="O319" i="5" s="1"/>
  <c r="D297" i="6"/>
  <c r="T297" i="6" s="1"/>
  <c r="AD297" i="6" s="1"/>
  <c r="Y297" i="6" l="1"/>
  <c r="M319" i="5"/>
  <c r="E297" i="6"/>
  <c r="L297" i="6" s="1"/>
  <c r="L319" i="5"/>
  <c r="I319" i="5" s="1"/>
  <c r="N319" i="5"/>
  <c r="J319" i="5" s="1"/>
  <c r="F297" i="6"/>
  <c r="M297" i="6" s="1"/>
  <c r="N297" i="6"/>
  <c r="C320" i="5" l="1"/>
  <c r="G320" i="5"/>
  <c r="I297" i="6"/>
  <c r="H320" i="5"/>
  <c r="D320" i="5"/>
  <c r="O297" i="6"/>
  <c r="J297" i="6" s="1"/>
  <c r="D298" i="6" l="1"/>
  <c r="T298" i="6" s="1"/>
  <c r="H298" i="6"/>
  <c r="V298" i="6" s="1"/>
  <c r="AE298" i="6" s="1"/>
  <c r="E320" i="5"/>
  <c r="L320" i="5" s="1"/>
  <c r="N320" i="5"/>
  <c r="S320" i="5"/>
  <c r="O320" i="5"/>
  <c r="J320" i="5" s="1"/>
  <c r="H321" i="5" s="1"/>
  <c r="U320" i="5"/>
  <c r="R320" i="5"/>
  <c r="F320" i="5"/>
  <c r="M320" i="5" s="1"/>
  <c r="G298" i="6"/>
  <c r="U298" i="6" s="1"/>
  <c r="AB298" i="6" s="1"/>
  <c r="C298" i="6"/>
  <c r="T320" i="5"/>
  <c r="Y298" i="6"/>
  <c r="AD298" i="6"/>
  <c r="U321" i="5" l="1"/>
  <c r="E298" i="6"/>
  <c r="N298" i="6" s="1"/>
  <c r="R298" i="6"/>
  <c r="F298" i="6"/>
  <c r="O298" i="6" s="1"/>
  <c r="M298" i="6"/>
  <c r="I320" i="5"/>
  <c r="D321" i="5"/>
  <c r="C321" i="5" l="1"/>
  <c r="G321" i="5"/>
  <c r="J298" i="6"/>
  <c r="S321" i="5"/>
  <c r="X298" i="6"/>
  <c r="AA298" i="6"/>
  <c r="L298" i="6"/>
  <c r="I298" i="6" s="1"/>
  <c r="H299" i="6" l="1"/>
  <c r="V299" i="6" s="1"/>
  <c r="AE299" i="6" s="1"/>
  <c r="D299" i="6"/>
  <c r="T299" i="6" s="1"/>
  <c r="G299" i="6"/>
  <c r="U299" i="6" s="1"/>
  <c r="AB299" i="6" s="1"/>
  <c r="C299" i="6"/>
  <c r="T321" i="5"/>
  <c r="E321" i="5"/>
  <c r="F321" i="5"/>
  <c r="R321" i="5"/>
  <c r="AD299" i="6"/>
  <c r="Y299" i="6"/>
  <c r="M321" i="5" l="1"/>
  <c r="O321" i="5"/>
  <c r="R299" i="6"/>
  <c r="E299" i="6"/>
  <c r="N299" i="6" s="1"/>
  <c r="F299" i="6"/>
  <c r="L299" i="6"/>
  <c r="L321" i="5"/>
  <c r="I321" i="5" s="1"/>
  <c r="N321" i="5"/>
  <c r="M299" i="6" l="1"/>
  <c r="I299" i="6" s="1"/>
  <c r="O299" i="6"/>
  <c r="J299" i="6" s="1"/>
  <c r="C322" i="5"/>
  <c r="G322" i="5"/>
  <c r="J321" i="5"/>
  <c r="AA299" i="6"/>
  <c r="X299" i="6"/>
  <c r="C300" i="6" l="1"/>
  <c r="G300" i="6"/>
  <c r="U300" i="6" s="1"/>
  <c r="AB300" i="6" s="1"/>
  <c r="T322" i="5"/>
  <c r="H300" i="6"/>
  <c r="V300" i="6" s="1"/>
  <c r="AE300" i="6" s="1"/>
  <c r="D300" i="6"/>
  <c r="T300" i="6" s="1"/>
  <c r="AD300" i="6" s="1"/>
  <c r="H322" i="5"/>
  <c r="D322" i="5"/>
  <c r="R322" i="5"/>
  <c r="Y300" i="6" l="1"/>
  <c r="U322" i="5"/>
  <c r="E322" i="5"/>
  <c r="L322" i="5" s="1"/>
  <c r="I322" i="5" s="1"/>
  <c r="S322" i="5"/>
  <c r="O322" i="5"/>
  <c r="F322" i="5"/>
  <c r="M322" i="5" s="1"/>
  <c r="R300" i="6"/>
  <c r="F300" i="6"/>
  <c r="M300" i="6" s="1"/>
  <c r="E300" i="6"/>
  <c r="L300" i="6" s="1"/>
  <c r="I300" i="6" s="1"/>
  <c r="G301" i="6" s="1"/>
  <c r="C301" i="6" l="1"/>
  <c r="C323" i="5"/>
  <c r="G323" i="5"/>
  <c r="N300" i="6"/>
  <c r="X300" i="6"/>
  <c r="AA300" i="6"/>
  <c r="O300" i="6"/>
  <c r="N322" i="5"/>
  <c r="J322" i="5" s="1"/>
  <c r="U301" i="6"/>
  <c r="AB301" i="6" s="1"/>
  <c r="R301" i="6"/>
  <c r="T323" i="5" l="1"/>
  <c r="D323" i="5"/>
  <c r="H323" i="5"/>
  <c r="E323" i="5"/>
  <c r="L323" i="5" s="1"/>
  <c r="R323" i="5"/>
  <c r="F323" i="5"/>
  <c r="M323" i="5" s="1"/>
  <c r="I323" i="5" s="1"/>
  <c r="J300" i="6"/>
  <c r="AA301" i="6"/>
  <c r="X301" i="6"/>
  <c r="C324" i="5" l="1"/>
  <c r="G324" i="5"/>
  <c r="U323" i="5"/>
  <c r="O323" i="5"/>
  <c r="S323" i="5"/>
  <c r="N323" i="5"/>
  <c r="J323" i="5" s="1"/>
  <c r="H324" i="5" s="1"/>
  <c r="D301" i="6"/>
  <c r="H301" i="6"/>
  <c r="V301" i="6" s="1"/>
  <c r="AE301" i="6" s="1"/>
  <c r="U324" i="5" l="1"/>
  <c r="D324" i="5"/>
  <c r="T324" i="5"/>
  <c r="T301" i="6"/>
  <c r="E301" i="6"/>
  <c r="F301" i="6"/>
  <c r="F324" i="5"/>
  <c r="M324" i="5" s="1"/>
  <c r="R324" i="5"/>
  <c r="AD301" i="6" l="1"/>
  <c r="Y301" i="6"/>
  <c r="O301" i="6"/>
  <c r="M301" i="6"/>
  <c r="N301" i="6"/>
  <c r="J301" i="6" s="1"/>
  <c r="L301" i="6"/>
  <c r="I301" i="6" s="1"/>
  <c r="S324" i="5"/>
  <c r="O324" i="5"/>
  <c r="E324" i="5"/>
  <c r="C302" i="6" l="1"/>
  <c r="G302" i="6"/>
  <c r="U302" i="6" s="1"/>
  <c r="AB302" i="6" s="1"/>
  <c r="D302" i="6"/>
  <c r="H302" i="6"/>
  <c r="V302" i="6" s="1"/>
  <c r="AE302" i="6" s="1"/>
  <c r="N324" i="5"/>
  <c r="J324" i="5" s="1"/>
  <c r="L324" i="5"/>
  <c r="I324" i="5" s="1"/>
  <c r="H325" i="5" l="1"/>
  <c r="D325" i="5"/>
  <c r="T302" i="6"/>
  <c r="O302" i="6"/>
  <c r="J302" i="6" s="1"/>
  <c r="G325" i="5"/>
  <c r="C325" i="5"/>
  <c r="R302" i="6"/>
  <c r="E302" i="6"/>
  <c r="N302" i="6" s="1"/>
  <c r="F302" i="6"/>
  <c r="M302" i="6" s="1"/>
  <c r="L302" i="6"/>
  <c r="I302" i="6" s="1"/>
  <c r="H303" i="6" l="1"/>
  <c r="V303" i="6" s="1"/>
  <c r="AE303" i="6" s="1"/>
  <c r="D303" i="6"/>
  <c r="T303" i="6" s="1"/>
  <c r="AA302" i="6"/>
  <c r="X302" i="6"/>
  <c r="T325" i="5"/>
  <c r="AD302" i="6"/>
  <c r="Y302" i="6"/>
  <c r="E325" i="5"/>
  <c r="N325" i="5" s="1"/>
  <c r="R325" i="5"/>
  <c r="F325" i="5"/>
  <c r="O325" i="5" s="1"/>
  <c r="L325" i="5"/>
  <c r="M325" i="5"/>
  <c r="S325" i="5"/>
  <c r="J325" i="5"/>
  <c r="D326" i="5" s="1"/>
  <c r="G303" i="6"/>
  <c r="U303" i="6" s="1"/>
  <c r="AB303" i="6" s="1"/>
  <c r="C303" i="6"/>
  <c r="U325" i="5"/>
  <c r="S326" i="5" l="1"/>
  <c r="H326" i="5"/>
  <c r="I325" i="5"/>
  <c r="R303" i="6"/>
  <c r="F303" i="6"/>
  <c r="E303" i="6"/>
  <c r="N303" i="6" s="1"/>
  <c r="Y303" i="6"/>
  <c r="AD303" i="6"/>
  <c r="O303" i="6" l="1"/>
  <c r="J303" i="6" s="1"/>
  <c r="M303" i="6"/>
  <c r="X303" i="6"/>
  <c r="AA303" i="6"/>
  <c r="U326" i="5"/>
  <c r="G326" i="5"/>
  <c r="C326" i="5"/>
  <c r="L303" i="6"/>
  <c r="T326" i="5" l="1"/>
  <c r="I303" i="6"/>
  <c r="F326" i="5"/>
  <c r="O326" i="5" s="1"/>
  <c r="E326" i="5"/>
  <c r="N326" i="5" s="1"/>
  <c r="J326" i="5" s="1"/>
  <c r="R326" i="5"/>
  <c r="M326" i="5"/>
  <c r="D304" i="6"/>
  <c r="H304" i="6"/>
  <c r="V304" i="6" s="1"/>
  <c r="AE304" i="6" s="1"/>
  <c r="L326" i="5" l="1"/>
  <c r="I326" i="5" s="1"/>
  <c r="D327" i="5"/>
  <c r="H327" i="5"/>
  <c r="C304" i="6"/>
  <c r="E304" i="6" s="1"/>
  <c r="N304" i="6" s="1"/>
  <c r="G304" i="6"/>
  <c r="U304" i="6" s="1"/>
  <c r="AB304" i="6" s="1"/>
  <c r="T304" i="6"/>
  <c r="AD304" i="6" l="1"/>
  <c r="Y304" i="6"/>
  <c r="R304" i="6"/>
  <c r="L304" i="6"/>
  <c r="F304" i="6"/>
  <c r="O304" i="6" s="1"/>
  <c r="J304" i="6" s="1"/>
  <c r="M304" i="6"/>
  <c r="I304" i="6" s="1"/>
  <c r="G305" i="6" s="1"/>
  <c r="U305" i="6" s="1"/>
  <c r="AB305" i="6" s="1"/>
  <c r="U327" i="5"/>
  <c r="S327" i="5"/>
  <c r="C327" i="5"/>
  <c r="G327" i="5"/>
  <c r="T327" i="5" l="1"/>
  <c r="F327" i="5"/>
  <c r="O327" i="5" s="1"/>
  <c r="E327" i="5"/>
  <c r="N327" i="5" s="1"/>
  <c r="J327" i="5" s="1"/>
  <c r="M327" i="5"/>
  <c r="R327" i="5"/>
  <c r="C305" i="6"/>
  <c r="H305" i="6"/>
  <c r="V305" i="6" s="1"/>
  <c r="AE305" i="6" s="1"/>
  <c r="D305" i="6"/>
  <c r="T305" i="6" s="1"/>
  <c r="AA304" i="6"/>
  <c r="X304" i="6"/>
  <c r="D328" i="5" l="1"/>
  <c r="H328" i="5"/>
  <c r="L327" i="5"/>
  <c r="I327" i="5" s="1"/>
  <c r="AD305" i="6"/>
  <c r="Y305" i="6"/>
  <c r="R305" i="6"/>
  <c r="E305" i="6"/>
  <c r="N305" i="6" s="1"/>
  <c r="F305" i="6"/>
  <c r="O305" i="6" s="1"/>
  <c r="AA305" i="6" l="1"/>
  <c r="X305" i="6"/>
  <c r="U328" i="5"/>
  <c r="S328" i="5"/>
  <c r="M305" i="6"/>
  <c r="G328" i="5"/>
  <c r="C328" i="5"/>
  <c r="J305" i="6"/>
  <c r="L305" i="6"/>
  <c r="I305" i="6" l="1"/>
  <c r="H306" i="6"/>
  <c r="V306" i="6" s="1"/>
  <c r="AE306" i="6" s="1"/>
  <c r="D306" i="6"/>
  <c r="E328" i="5"/>
  <c r="R328" i="5"/>
  <c r="F328" i="5"/>
  <c r="O328" i="5" s="1"/>
  <c r="M328" i="5"/>
  <c r="T328" i="5"/>
  <c r="T306" i="6" l="1"/>
  <c r="L328" i="5"/>
  <c r="I328" i="5" s="1"/>
  <c r="N328" i="5"/>
  <c r="J328" i="5" s="1"/>
  <c r="C306" i="6"/>
  <c r="G306" i="6"/>
  <c r="U306" i="6" s="1"/>
  <c r="AB306" i="6" s="1"/>
  <c r="D329" i="5" l="1"/>
  <c r="H329" i="5"/>
  <c r="R306" i="6"/>
  <c r="F306" i="6"/>
  <c r="O306" i="6" s="1"/>
  <c r="E306" i="6"/>
  <c r="N306" i="6" s="1"/>
  <c r="L306" i="6"/>
  <c r="M306" i="6"/>
  <c r="I306" i="6"/>
  <c r="G307" i="6" s="1"/>
  <c r="U307" i="6" s="1"/>
  <c r="AB307" i="6" s="1"/>
  <c r="G329" i="5"/>
  <c r="C329" i="5"/>
  <c r="Y306" i="6"/>
  <c r="AD306" i="6"/>
  <c r="J306" i="6" l="1"/>
  <c r="AA306" i="6"/>
  <c r="X306" i="6"/>
  <c r="U329" i="5"/>
  <c r="R329" i="5"/>
  <c r="E329" i="5"/>
  <c r="L329" i="5" s="1"/>
  <c r="T329" i="5"/>
  <c r="F329" i="5"/>
  <c r="M329" i="5" s="1"/>
  <c r="S329" i="5"/>
  <c r="N329" i="5"/>
  <c r="C307" i="6"/>
  <c r="R307" i="6" l="1"/>
  <c r="I329" i="5"/>
  <c r="O329" i="5"/>
  <c r="J329" i="5" s="1"/>
  <c r="H307" i="6"/>
  <c r="V307" i="6" s="1"/>
  <c r="AE307" i="6" s="1"/>
  <c r="D307" i="6"/>
  <c r="D330" i="5" l="1"/>
  <c r="H330" i="5"/>
  <c r="T307" i="6"/>
  <c r="O307" i="6"/>
  <c r="G330" i="5"/>
  <c r="C330" i="5"/>
  <c r="E307" i="6"/>
  <c r="L307" i="6" s="1"/>
  <c r="I307" i="6" s="1"/>
  <c r="F307" i="6"/>
  <c r="M307" i="6" s="1"/>
  <c r="X307" i="6"/>
  <c r="AA307" i="6"/>
  <c r="T330" i="5" l="1"/>
  <c r="F330" i="5"/>
  <c r="O330" i="5" s="1"/>
  <c r="J330" i="5" s="1"/>
  <c r="E330" i="5"/>
  <c r="L330" i="5" s="1"/>
  <c r="R330" i="5"/>
  <c r="Y307" i="6"/>
  <c r="AD307" i="6"/>
  <c r="N307" i="6"/>
  <c r="J307" i="6" s="1"/>
  <c r="U330" i="5"/>
  <c r="G308" i="6"/>
  <c r="U308" i="6" s="1"/>
  <c r="AB308" i="6" s="1"/>
  <c r="C308" i="6"/>
  <c r="N330" i="5"/>
  <c r="S330" i="5"/>
  <c r="D331" i="5" l="1"/>
  <c r="H331" i="5"/>
  <c r="U331" i="5" s="1"/>
  <c r="R308" i="6"/>
  <c r="E308" i="6"/>
  <c r="L308" i="6" s="1"/>
  <c r="F308" i="6"/>
  <c r="M308" i="6" s="1"/>
  <c r="M330" i="5"/>
  <c r="I330" i="5" s="1"/>
  <c r="I308" i="6"/>
  <c r="C309" i="6" s="1"/>
  <c r="H308" i="6"/>
  <c r="V308" i="6" s="1"/>
  <c r="AE308" i="6" s="1"/>
  <c r="D308" i="6"/>
  <c r="G331" i="5" l="1"/>
  <c r="C331" i="5"/>
  <c r="R309" i="6"/>
  <c r="X309" i="6" s="1"/>
  <c r="G309" i="6"/>
  <c r="U309" i="6" s="1"/>
  <c r="AB309" i="6" s="1"/>
  <c r="X308" i="6"/>
  <c r="AA308" i="6"/>
  <c r="T308" i="6"/>
  <c r="N308" i="6"/>
  <c r="O308" i="6"/>
  <c r="J308" i="6"/>
  <c r="S331" i="5"/>
  <c r="AA309" i="6"/>
  <c r="F331" i="5" l="1"/>
  <c r="R331" i="5"/>
  <c r="E331" i="5"/>
  <c r="N331" i="5" s="1"/>
  <c r="L331" i="5"/>
  <c r="D309" i="6"/>
  <c r="H309" i="6"/>
  <c r="V309" i="6" s="1"/>
  <c r="AE309" i="6" s="1"/>
  <c r="T331" i="5"/>
  <c r="Y308" i="6"/>
  <c r="AD308" i="6"/>
  <c r="T309" i="6" l="1"/>
  <c r="F309" i="6"/>
  <c r="M309" i="6" s="1"/>
  <c r="E309" i="6"/>
  <c r="L309" i="6" s="1"/>
  <c r="I309" i="6" s="1"/>
  <c r="O309" i="6"/>
  <c r="M331" i="5"/>
  <c r="I331" i="5" s="1"/>
  <c r="O331" i="5"/>
  <c r="J331" i="5" s="1"/>
  <c r="H332" i="5" l="1"/>
  <c r="D332" i="5"/>
  <c r="N309" i="6"/>
  <c r="J309" i="6" s="1"/>
  <c r="C310" i="6"/>
  <c r="R310" i="6" s="1"/>
  <c r="AA310" i="6" s="1"/>
  <c r="G310" i="6"/>
  <c r="U310" i="6" s="1"/>
  <c r="AB310" i="6" s="1"/>
  <c r="Y309" i="6"/>
  <c r="AD309" i="6"/>
  <c r="G332" i="5"/>
  <c r="C332" i="5"/>
  <c r="T332" i="5" l="1"/>
  <c r="X310" i="6"/>
  <c r="D310" i="6"/>
  <c r="H310" i="6"/>
  <c r="V310" i="6" s="1"/>
  <c r="AE310" i="6" s="1"/>
  <c r="E310" i="6"/>
  <c r="L310" i="6" s="1"/>
  <c r="S332" i="5"/>
  <c r="N332" i="5"/>
  <c r="F332" i="5"/>
  <c r="M332" i="5" s="1"/>
  <c r="R332" i="5"/>
  <c r="E332" i="5"/>
  <c r="L332" i="5" s="1"/>
  <c r="I332" i="5" s="1"/>
  <c r="U332" i="5"/>
  <c r="G333" i="5" l="1"/>
  <c r="C333" i="5"/>
  <c r="F310" i="6"/>
  <c r="M310" i="6" s="1"/>
  <c r="I310" i="6" s="1"/>
  <c r="T310" i="6"/>
  <c r="O310" i="6"/>
  <c r="N310" i="6"/>
  <c r="J310" i="6" s="1"/>
  <c r="D311" i="6" s="1"/>
  <c r="T311" i="6" s="1"/>
  <c r="AD311" i="6" s="1"/>
  <c r="O332" i="5"/>
  <c r="J332" i="5" s="1"/>
  <c r="H333" i="5" l="1"/>
  <c r="D333" i="5"/>
  <c r="C311" i="6"/>
  <c r="G311" i="6"/>
  <c r="U311" i="6" s="1"/>
  <c r="AB311" i="6" s="1"/>
  <c r="Y310" i="6"/>
  <c r="AD310" i="6"/>
  <c r="R333" i="5"/>
  <c r="F333" i="5"/>
  <c r="O333" i="5" s="1"/>
  <c r="M333" i="5"/>
  <c r="Y311" i="6"/>
  <c r="H311" i="6"/>
  <c r="V311" i="6" s="1"/>
  <c r="AE311" i="6" s="1"/>
  <c r="T333" i="5"/>
  <c r="E311" i="6" l="1"/>
  <c r="N311" i="6" s="1"/>
  <c r="R311" i="6"/>
  <c r="F311" i="6"/>
  <c r="O311" i="6" s="1"/>
  <c r="S333" i="5"/>
  <c r="I333" i="5"/>
  <c r="L311" i="6"/>
  <c r="E333" i="5"/>
  <c r="L333" i="5" s="1"/>
  <c r="U333" i="5"/>
  <c r="C334" i="5" l="1"/>
  <c r="G334" i="5"/>
  <c r="N333" i="5"/>
  <c r="J333" i="5" s="1"/>
  <c r="M311" i="6"/>
  <c r="I311" i="6" s="1"/>
  <c r="G312" i="6" s="1"/>
  <c r="U312" i="6" s="1"/>
  <c r="AB312" i="6" s="1"/>
  <c r="AA311" i="6"/>
  <c r="X311" i="6"/>
  <c r="J311" i="6"/>
  <c r="C312" i="6"/>
  <c r="D312" i="6" l="1"/>
  <c r="T312" i="6" s="1"/>
  <c r="H312" i="6"/>
  <c r="V312" i="6" s="1"/>
  <c r="AE312" i="6" s="1"/>
  <c r="F312" i="6"/>
  <c r="O312" i="6" s="1"/>
  <c r="T334" i="5"/>
  <c r="H334" i="5"/>
  <c r="D334" i="5"/>
  <c r="R334" i="5"/>
  <c r="R312" i="6"/>
  <c r="X312" i="6" s="1"/>
  <c r="E312" i="6"/>
  <c r="L312" i="6" s="1"/>
  <c r="AA312" i="6"/>
  <c r="AD312" i="6"/>
  <c r="Y312" i="6"/>
  <c r="S334" i="5" l="1"/>
  <c r="U334" i="5"/>
  <c r="E334" i="5"/>
  <c r="M312" i="6"/>
  <c r="I312" i="6" s="1"/>
  <c r="G313" i="6" s="1"/>
  <c r="U313" i="6" s="1"/>
  <c r="AB313" i="6" s="1"/>
  <c r="F334" i="5"/>
  <c r="M334" i="5" s="1"/>
  <c r="N312" i="6"/>
  <c r="J312" i="6" s="1"/>
  <c r="H313" i="6" s="1"/>
  <c r="V313" i="6" s="1"/>
  <c r="AE313" i="6" s="1"/>
  <c r="N334" i="5" l="1"/>
  <c r="L334" i="5"/>
  <c r="I334" i="5" s="1"/>
  <c r="O334" i="5"/>
  <c r="J334" i="5" s="1"/>
  <c r="C313" i="6"/>
  <c r="D313" i="6"/>
  <c r="T313" i="6" s="1"/>
  <c r="AD313" i="6" s="1"/>
  <c r="R313" i="6"/>
  <c r="C335" i="5" l="1"/>
  <c r="G335" i="5"/>
  <c r="D335" i="5"/>
  <c r="H335" i="5"/>
  <c r="F313" i="6"/>
  <c r="O313" i="6" s="1"/>
  <c r="E313" i="6"/>
  <c r="N313" i="6" s="1"/>
  <c r="Y313" i="6"/>
  <c r="AA313" i="6"/>
  <c r="X313" i="6"/>
  <c r="U335" i="5" l="1"/>
  <c r="T335" i="5"/>
  <c r="S335" i="5"/>
  <c r="N335" i="5"/>
  <c r="O335" i="5"/>
  <c r="J335" i="5" s="1"/>
  <c r="H336" i="5" s="1"/>
  <c r="E335" i="5"/>
  <c r="L335" i="5" s="1"/>
  <c r="R335" i="5"/>
  <c r="F335" i="5"/>
  <c r="M335" i="5" s="1"/>
  <c r="I335" i="5" s="1"/>
  <c r="C336" i="5" s="1"/>
  <c r="L313" i="6"/>
  <c r="J313" i="6"/>
  <c r="H314" i="6" s="1"/>
  <c r="V314" i="6" s="1"/>
  <c r="AE314" i="6" s="1"/>
  <c r="M313" i="6"/>
  <c r="I313" i="6" s="1"/>
  <c r="C314" i="6" s="1"/>
  <c r="U336" i="5" l="1"/>
  <c r="R336" i="5"/>
  <c r="D336" i="5"/>
  <c r="G336" i="5"/>
  <c r="G314" i="6"/>
  <c r="U314" i="6" s="1"/>
  <c r="AB314" i="6" s="1"/>
  <c r="D314" i="6"/>
  <c r="T314" i="6" s="1"/>
  <c r="AD314" i="6" s="1"/>
  <c r="R314" i="6"/>
  <c r="S336" i="5" l="1"/>
  <c r="E336" i="5"/>
  <c r="L336" i="5" s="1"/>
  <c r="I336" i="5" s="1"/>
  <c r="C337" i="5" s="1"/>
  <c r="F336" i="5"/>
  <c r="M336" i="5" s="1"/>
  <c r="T336" i="5"/>
  <c r="F314" i="6"/>
  <c r="O314" i="6" s="1"/>
  <c r="Y314" i="6"/>
  <c r="E314" i="6"/>
  <c r="N314" i="6" s="1"/>
  <c r="X314" i="6"/>
  <c r="AA314" i="6"/>
  <c r="M314" i="6"/>
  <c r="R337" i="5" l="1"/>
  <c r="N336" i="5"/>
  <c r="O336" i="5"/>
  <c r="G337" i="5"/>
  <c r="J314" i="6"/>
  <c r="H315" i="6" s="1"/>
  <c r="V315" i="6" s="1"/>
  <c r="AE315" i="6" s="1"/>
  <c r="L314" i="6"/>
  <c r="I314" i="6" s="1"/>
  <c r="J336" i="5" l="1"/>
  <c r="T337" i="5"/>
  <c r="D315" i="6"/>
  <c r="T315" i="6" s="1"/>
  <c r="G315" i="6"/>
  <c r="U315" i="6" s="1"/>
  <c r="AB315" i="6" s="1"/>
  <c r="C315" i="6"/>
  <c r="H337" i="5" l="1"/>
  <c r="D337" i="5"/>
  <c r="R315" i="6"/>
  <c r="F315" i="6"/>
  <c r="E315" i="6"/>
  <c r="AD315" i="6"/>
  <c r="Y315" i="6"/>
  <c r="F337" i="5" l="1"/>
  <c r="M337" i="5" s="1"/>
  <c r="O337" i="5"/>
  <c r="S337" i="5"/>
  <c r="E337" i="5"/>
  <c r="L337" i="5" s="1"/>
  <c r="I337" i="5" s="1"/>
  <c r="U337" i="5"/>
  <c r="L315" i="6"/>
  <c r="N315" i="6"/>
  <c r="M315" i="6"/>
  <c r="O315" i="6"/>
  <c r="X315" i="6"/>
  <c r="AA315" i="6"/>
  <c r="N337" i="5" l="1"/>
  <c r="J337" i="5" s="1"/>
  <c r="C338" i="5"/>
  <c r="G338" i="5"/>
  <c r="I315" i="6"/>
  <c r="J315" i="6"/>
  <c r="T338" i="5" l="1"/>
  <c r="R338" i="5"/>
  <c r="D338" i="5"/>
  <c r="H338" i="5"/>
  <c r="H316" i="6"/>
  <c r="V316" i="6" s="1"/>
  <c r="AE316" i="6" s="1"/>
  <c r="D316" i="6"/>
  <c r="G316" i="6"/>
  <c r="C316" i="6"/>
  <c r="F338" i="5" l="1"/>
  <c r="M338" i="5" s="1"/>
  <c r="O338" i="5"/>
  <c r="S338" i="5"/>
  <c r="E338" i="5"/>
  <c r="L338" i="5" s="1"/>
  <c r="I338" i="5" s="1"/>
  <c r="U338" i="5"/>
  <c r="E316" i="6"/>
  <c r="L316" i="6" s="1"/>
  <c r="F316" i="6"/>
  <c r="M316" i="6" s="1"/>
  <c r="R316" i="6"/>
  <c r="U316" i="6"/>
  <c r="AB316" i="6" s="1"/>
  <c r="T316" i="6"/>
  <c r="C339" i="5" l="1"/>
  <c r="G339" i="5"/>
  <c r="N338" i="5"/>
  <c r="J338" i="5" s="1"/>
  <c r="N316" i="6"/>
  <c r="O316" i="6"/>
  <c r="J316" i="6" s="1"/>
  <c r="I316" i="6"/>
  <c r="Y316" i="6"/>
  <c r="AD316" i="6"/>
  <c r="X316" i="6"/>
  <c r="AA316" i="6"/>
  <c r="T339" i="5" l="1"/>
  <c r="D339" i="5"/>
  <c r="H339" i="5"/>
  <c r="E339" i="5"/>
  <c r="N339" i="5" s="1"/>
  <c r="R339" i="5"/>
  <c r="F339" i="5"/>
  <c r="M339" i="5" s="1"/>
  <c r="L339" i="5"/>
  <c r="H317" i="6"/>
  <c r="D317" i="6"/>
  <c r="C317" i="6"/>
  <c r="G317" i="6"/>
  <c r="I339" i="5" l="1"/>
  <c r="U339" i="5"/>
  <c r="S339" i="5"/>
  <c r="O339" i="5"/>
  <c r="J339" i="5" s="1"/>
  <c r="U317" i="6"/>
  <c r="AB317" i="6" s="1"/>
  <c r="R317" i="6"/>
  <c r="E317" i="6"/>
  <c r="L317" i="6" s="1"/>
  <c r="F317" i="6"/>
  <c r="M317" i="6" s="1"/>
  <c r="T317" i="6"/>
  <c r="V317" i="6"/>
  <c r="AE317" i="6" s="1"/>
  <c r="D340" i="5" l="1"/>
  <c r="H340" i="5"/>
  <c r="C340" i="5"/>
  <c r="G340" i="5"/>
  <c r="N317" i="6"/>
  <c r="O317" i="6"/>
  <c r="AA317" i="6"/>
  <c r="X317" i="6"/>
  <c r="Y317" i="6"/>
  <c r="AD317" i="6"/>
  <c r="I317" i="6"/>
  <c r="R340" i="5" l="1"/>
  <c r="E340" i="5"/>
  <c r="N340" i="5" s="1"/>
  <c r="J340" i="5" s="1"/>
  <c r="F340" i="5"/>
  <c r="O340" i="5" s="1"/>
  <c r="M340" i="5"/>
  <c r="L340" i="5"/>
  <c r="I340" i="5" s="1"/>
  <c r="G341" i="5" s="1"/>
  <c r="U340" i="5"/>
  <c r="T340" i="5"/>
  <c r="S340" i="5"/>
  <c r="J317" i="6"/>
  <c r="D318" i="6" s="1"/>
  <c r="G318" i="6"/>
  <c r="C318" i="6"/>
  <c r="T341" i="5" l="1"/>
  <c r="H341" i="5"/>
  <c r="D341" i="5"/>
  <c r="C341" i="5"/>
  <c r="H318" i="6"/>
  <c r="V318" i="6" s="1"/>
  <c r="AE318" i="6" s="1"/>
  <c r="F318" i="6"/>
  <c r="M318" i="6" s="1"/>
  <c r="T318" i="6"/>
  <c r="R318" i="6"/>
  <c r="E318" i="6"/>
  <c r="L318" i="6" s="1"/>
  <c r="U318" i="6"/>
  <c r="AB318" i="6" s="1"/>
  <c r="F341" i="5" l="1"/>
  <c r="M341" i="5"/>
  <c r="R341" i="5"/>
  <c r="E341" i="5"/>
  <c r="L341" i="5" s="1"/>
  <c r="I341" i="5" s="1"/>
  <c r="G342" i="5" s="1"/>
  <c r="U341" i="5"/>
  <c r="N341" i="5"/>
  <c r="J341" i="5" s="1"/>
  <c r="D342" i="5" s="1"/>
  <c r="S341" i="5"/>
  <c r="O341" i="5"/>
  <c r="N318" i="6"/>
  <c r="I318" i="6"/>
  <c r="O318" i="6"/>
  <c r="AA318" i="6"/>
  <c r="X318" i="6"/>
  <c r="Y318" i="6"/>
  <c r="AD318" i="6"/>
  <c r="S342" i="5" l="1"/>
  <c r="C342" i="5"/>
  <c r="H342" i="5"/>
  <c r="T342" i="5"/>
  <c r="J318" i="6"/>
  <c r="H319" i="6" s="1"/>
  <c r="C319" i="6"/>
  <c r="G319" i="6"/>
  <c r="U342" i="5" l="1"/>
  <c r="F342" i="5"/>
  <c r="O342" i="5" s="1"/>
  <c r="R342" i="5"/>
  <c r="E342" i="5"/>
  <c r="N342" i="5" s="1"/>
  <c r="D319" i="6"/>
  <c r="E319" i="6" s="1"/>
  <c r="L319" i="6" s="1"/>
  <c r="R319" i="6"/>
  <c r="V319" i="6"/>
  <c r="AE319" i="6" s="1"/>
  <c r="U319" i="6"/>
  <c r="AB319" i="6" s="1"/>
  <c r="J342" i="5" l="1"/>
  <c r="L342" i="5"/>
  <c r="I342" i="5" s="1"/>
  <c r="M342" i="5"/>
  <c r="F319" i="6"/>
  <c r="M319" i="6" s="1"/>
  <c r="T319" i="6"/>
  <c r="Y319" i="6" s="1"/>
  <c r="O319" i="6"/>
  <c r="I319" i="6"/>
  <c r="N319" i="6"/>
  <c r="AA319" i="6"/>
  <c r="X319" i="6"/>
  <c r="G343" i="5" l="1"/>
  <c r="C343" i="5"/>
  <c r="D343" i="5"/>
  <c r="H343" i="5"/>
  <c r="AD319" i="6"/>
  <c r="J319" i="6"/>
  <c r="D320" i="6" s="1"/>
  <c r="G320" i="6"/>
  <c r="U320" i="6" s="1"/>
  <c r="AB320" i="6" s="1"/>
  <c r="C320" i="6"/>
  <c r="R320" i="6" s="1"/>
  <c r="X320" i="6" s="1"/>
  <c r="U343" i="5" l="1"/>
  <c r="S343" i="5"/>
  <c r="E343" i="5"/>
  <c r="L343" i="5" s="1"/>
  <c r="I343" i="5" s="1"/>
  <c r="C344" i="5" s="1"/>
  <c r="M343" i="5"/>
  <c r="R343" i="5"/>
  <c r="F343" i="5"/>
  <c r="O343" i="5" s="1"/>
  <c r="T343" i="5"/>
  <c r="H320" i="6"/>
  <c r="V320" i="6" s="1"/>
  <c r="AE320" i="6" s="1"/>
  <c r="AA320" i="6"/>
  <c r="F320" i="6"/>
  <c r="M320" i="6" s="1"/>
  <c r="T320" i="6"/>
  <c r="E320" i="6"/>
  <c r="L320" i="6" s="1"/>
  <c r="R344" i="5" l="1"/>
  <c r="G344" i="5"/>
  <c r="N343" i="5"/>
  <c r="J343" i="5" s="1"/>
  <c r="N320" i="6"/>
  <c r="Y320" i="6"/>
  <c r="AD320" i="6"/>
  <c r="I320" i="6"/>
  <c r="O320" i="6"/>
  <c r="H344" i="5" l="1"/>
  <c r="D344" i="5"/>
  <c r="J320" i="6"/>
  <c r="T344" i="5"/>
  <c r="H321" i="6"/>
  <c r="V321" i="6" s="1"/>
  <c r="AE321" i="6" s="1"/>
  <c r="D321" i="6"/>
  <c r="C321" i="6"/>
  <c r="G321" i="6"/>
  <c r="S344" i="5" l="1"/>
  <c r="F344" i="5"/>
  <c r="M344" i="5" s="1"/>
  <c r="E344" i="5"/>
  <c r="L344" i="5" s="1"/>
  <c r="I344" i="5" s="1"/>
  <c r="U344" i="5"/>
  <c r="T321" i="6"/>
  <c r="U321" i="6"/>
  <c r="AB321" i="6" s="1"/>
  <c r="R321" i="6"/>
  <c r="F321" i="6"/>
  <c r="M321" i="6" s="1"/>
  <c r="E321" i="6"/>
  <c r="N321" i="6" s="1"/>
  <c r="C345" i="5" l="1"/>
  <c r="G345" i="5"/>
  <c r="N344" i="5"/>
  <c r="J344" i="5" s="1"/>
  <c r="O344" i="5"/>
  <c r="L321" i="6"/>
  <c r="I321" i="6" s="1"/>
  <c r="O321" i="6"/>
  <c r="J321" i="6" s="1"/>
  <c r="X321" i="6"/>
  <c r="AA321" i="6"/>
  <c r="Y321" i="6"/>
  <c r="AD321" i="6"/>
  <c r="D345" i="5" l="1"/>
  <c r="H345" i="5"/>
  <c r="T345" i="5"/>
  <c r="R345" i="5"/>
  <c r="F345" i="5"/>
  <c r="M345" i="5" s="1"/>
  <c r="E345" i="5"/>
  <c r="N345" i="5" s="1"/>
  <c r="L345" i="5"/>
  <c r="I345" i="5" s="1"/>
  <c r="C346" i="5" s="1"/>
  <c r="H322" i="6"/>
  <c r="D322" i="6"/>
  <c r="C322" i="6"/>
  <c r="G322" i="6"/>
  <c r="R346" i="5" l="1"/>
  <c r="G346" i="5"/>
  <c r="U345" i="5"/>
  <c r="S345" i="5"/>
  <c r="O345" i="5"/>
  <c r="J345" i="5" s="1"/>
  <c r="E322" i="6"/>
  <c r="N322" i="6" s="1"/>
  <c r="F322" i="6"/>
  <c r="O322" i="6" s="1"/>
  <c r="R322" i="6"/>
  <c r="T322" i="6"/>
  <c r="V322" i="6"/>
  <c r="AE322" i="6" s="1"/>
  <c r="U322" i="6"/>
  <c r="AB322" i="6" s="1"/>
  <c r="D346" i="5" l="1"/>
  <c r="H346" i="5"/>
  <c r="T346" i="5"/>
  <c r="J322" i="6"/>
  <c r="M322" i="6"/>
  <c r="L322" i="6"/>
  <c r="Y322" i="6"/>
  <c r="AD322" i="6"/>
  <c r="AA322" i="6"/>
  <c r="X322" i="6"/>
  <c r="U346" i="5" l="1"/>
  <c r="S346" i="5"/>
  <c r="F346" i="5"/>
  <c r="E346" i="5"/>
  <c r="L346" i="5" s="1"/>
  <c r="I322" i="6"/>
  <c r="C323" i="6" s="1"/>
  <c r="H323" i="6"/>
  <c r="V323" i="6" s="1"/>
  <c r="AE323" i="6" s="1"/>
  <c r="D323" i="6"/>
  <c r="T323" i="6" s="1"/>
  <c r="Y323" i="6" s="1"/>
  <c r="N346" i="5" l="1"/>
  <c r="O346" i="5"/>
  <c r="M346" i="5"/>
  <c r="I346" i="5" s="1"/>
  <c r="G323" i="6"/>
  <c r="U323" i="6" s="1"/>
  <c r="AB323" i="6" s="1"/>
  <c r="AD323" i="6"/>
  <c r="F323" i="6"/>
  <c r="O323" i="6" s="1"/>
  <c r="R323" i="6"/>
  <c r="E323" i="6"/>
  <c r="N323" i="6" s="1"/>
  <c r="G347" i="5" l="1"/>
  <c r="C347" i="5"/>
  <c r="J346" i="5"/>
  <c r="J323" i="6"/>
  <c r="H324" i="6" s="1"/>
  <c r="V324" i="6" s="1"/>
  <c r="AE324" i="6" s="1"/>
  <c r="L323" i="6"/>
  <c r="AA323" i="6"/>
  <c r="X323" i="6"/>
  <c r="M323" i="6"/>
  <c r="R347" i="5" l="1"/>
  <c r="H347" i="5"/>
  <c r="D347" i="5"/>
  <c r="T347" i="5"/>
  <c r="I323" i="6"/>
  <c r="G324" i="6" s="1"/>
  <c r="U324" i="6" s="1"/>
  <c r="AB324" i="6" s="1"/>
  <c r="D324" i="6"/>
  <c r="T324" i="6" s="1"/>
  <c r="Y324" i="6" s="1"/>
  <c r="S347" i="5" l="1"/>
  <c r="U347" i="5"/>
  <c r="E347" i="5"/>
  <c r="F347" i="5"/>
  <c r="C324" i="6"/>
  <c r="R324" i="6" s="1"/>
  <c r="AD324" i="6"/>
  <c r="O347" i="5" l="1"/>
  <c r="M347" i="5"/>
  <c r="N347" i="5"/>
  <c r="J347" i="5" s="1"/>
  <c r="L347" i="5"/>
  <c r="E324" i="6"/>
  <c r="L324" i="6" s="1"/>
  <c r="F324" i="6"/>
  <c r="O324" i="6" s="1"/>
  <c r="X324" i="6"/>
  <c r="AA324" i="6"/>
  <c r="N324" i="6" l="1"/>
  <c r="I347" i="5"/>
  <c r="D348" i="5"/>
  <c r="H348" i="5"/>
  <c r="M324" i="6"/>
  <c r="I324" i="6" s="1"/>
  <c r="G325" i="6" s="1"/>
  <c r="U325" i="6" s="1"/>
  <c r="AB325" i="6" s="1"/>
  <c r="J324" i="6"/>
  <c r="S348" i="5" l="1"/>
  <c r="G348" i="5"/>
  <c r="C348" i="5"/>
  <c r="U348" i="5"/>
  <c r="C325" i="6"/>
  <c r="R325" i="6" s="1"/>
  <c r="D325" i="6"/>
  <c r="H325" i="6"/>
  <c r="T348" i="5" l="1"/>
  <c r="F348" i="5"/>
  <c r="O348" i="5" s="1"/>
  <c r="R348" i="5"/>
  <c r="M348" i="5"/>
  <c r="E348" i="5"/>
  <c r="N348" i="5" s="1"/>
  <c r="J348" i="5" s="1"/>
  <c r="E325" i="6"/>
  <c r="N325" i="6" s="1"/>
  <c r="X325" i="6"/>
  <c r="AA325" i="6"/>
  <c r="V325" i="6"/>
  <c r="AE325" i="6" s="1"/>
  <c r="T325" i="6"/>
  <c r="F325" i="6"/>
  <c r="L348" i="5" l="1"/>
  <c r="I348" i="5" s="1"/>
  <c r="D349" i="5"/>
  <c r="H349" i="5"/>
  <c r="L325" i="6"/>
  <c r="AD325" i="6"/>
  <c r="Y325" i="6"/>
  <c r="O325" i="6"/>
  <c r="J325" i="6" s="1"/>
  <c r="M325" i="6"/>
  <c r="I325" i="6" s="1"/>
  <c r="U349" i="5" l="1"/>
  <c r="S349" i="5"/>
  <c r="G349" i="5"/>
  <c r="C349" i="5"/>
  <c r="C326" i="6"/>
  <c r="G326" i="6"/>
  <c r="U326" i="6" s="1"/>
  <c r="AB326" i="6" s="1"/>
  <c r="D326" i="6"/>
  <c r="T326" i="6" s="1"/>
  <c r="H326" i="6"/>
  <c r="V326" i="6" s="1"/>
  <c r="AE326" i="6" s="1"/>
  <c r="R349" i="5" l="1"/>
  <c r="E349" i="5"/>
  <c r="N349" i="5" s="1"/>
  <c r="F349" i="5"/>
  <c r="O349" i="5" s="1"/>
  <c r="L349" i="5"/>
  <c r="M349" i="5"/>
  <c r="T349" i="5"/>
  <c r="AD326" i="6"/>
  <c r="Y326" i="6"/>
  <c r="E326" i="6"/>
  <c r="N326" i="6" s="1"/>
  <c r="R326" i="6"/>
  <c r="F326" i="6"/>
  <c r="J349" i="5" l="1"/>
  <c r="I349" i="5"/>
  <c r="X326" i="6"/>
  <c r="AA326" i="6"/>
  <c r="O326" i="6"/>
  <c r="J326" i="6" s="1"/>
  <c r="M326" i="6"/>
  <c r="L326" i="6"/>
  <c r="G350" i="5" l="1"/>
  <c r="C350" i="5"/>
  <c r="D350" i="5"/>
  <c r="H350" i="5"/>
  <c r="I326" i="6"/>
  <c r="H327" i="6"/>
  <c r="V327" i="6" s="1"/>
  <c r="AE327" i="6" s="1"/>
  <c r="D327" i="6"/>
  <c r="T327" i="6" s="1"/>
  <c r="U350" i="5" l="1"/>
  <c r="R350" i="5"/>
  <c r="F350" i="5"/>
  <c r="O350" i="5" s="1"/>
  <c r="E350" i="5"/>
  <c r="N350" i="5" s="1"/>
  <c r="J350" i="5" s="1"/>
  <c r="M350" i="5"/>
  <c r="S350" i="5"/>
  <c r="T350" i="5"/>
  <c r="C327" i="6"/>
  <c r="R327" i="6" s="1"/>
  <c r="X327" i="6" s="1"/>
  <c r="G327" i="6"/>
  <c r="U327" i="6" s="1"/>
  <c r="AB327" i="6" s="1"/>
  <c r="Y327" i="6"/>
  <c r="AD327" i="6"/>
  <c r="D351" i="5" l="1"/>
  <c r="H351" i="5"/>
  <c r="L350" i="5"/>
  <c r="I350" i="5" s="1"/>
  <c r="F327" i="6"/>
  <c r="AA327" i="6"/>
  <c r="E327" i="6"/>
  <c r="L327" i="6" s="1"/>
  <c r="G351" i="5" l="1"/>
  <c r="C351" i="5"/>
  <c r="U351" i="5"/>
  <c r="S351" i="5"/>
  <c r="N327" i="6"/>
  <c r="O327" i="6"/>
  <c r="M327" i="6"/>
  <c r="I327" i="6" s="1"/>
  <c r="R351" i="5" l="1"/>
  <c r="F351" i="5"/>
  <c r="E351" i="5"/>
  <c r="N351" i="5" s="1"/>
  <c r="T351" i="5"/>
  <c r="C328" i="6"/>
  <c r="R328" i="6" s="1"/>
  <c r="AA328" i="6" s="1"/>
  <c r="G328" i="6"/>
  <c r="U328" i="6" s="1"/>
  <c r="AB328" i="6" s="1"/>
  <c r="J327" i="6"/>
  <c r="M351" i="5" l="1"/>
  <c r="O351" i="5"/>
  <c r="J351" i="5" s="1"/>
  <c r="L351" i="5"/>
  <c r="I351" i="5" s="1"/>
  <c r="X328" i="6"/>
  <c r="H328" i="6"/>
  <c r="V328" i="6" s="1"/>
  <c r="AE328" i="6" s="1"/>
  <c r="D328" i="6"/>
  <c r="H352" i="5" l="1"/>
  <c r="D352" i="5"/>
  <c r="G352" i="5"/>
  <c r="C352" i="5"/>
  <c r="E328" i="6"/>
  <c r="L328" i="6" s="1"/>
  <c r="F328" i="6"/>
  <c r="T328" i="6"/>
  <c r="T352" i="5" l="1"/>
  <c r="F352" i="5"/>
  <c r="O352" i="5" s="1"/>
  <c r="R352" i="5"/>
  <c r="E352" i="5"/>
  <c r="N352" i="5" s="1"/>
  <c r="J352" i="5" s="1"/>
  <c r="D353" i="5" s="1"/>
  <c r="M352" i="5"/>
  <c r="L352" i="5"/>
  <c r="I352" i="5"/>
  <c r="C353" i="5" s="1"/>
  <c r="S352" i="5"/>
  <c r="U352" i="5"/>
  <c r="N328" i="6"/>
  <c r="AD328" i="6"/>
  <c r="Y328" i="6"/>
  <c r="O328" i="6"/>
  <c r="M328" i="6"/>
  <c r="I328" i="6" s="1"/>
  <c r="F353" i="5" l="1"/>
  <c r="O353" i="5" s="1"/>
  <c r="R353" i="5"/>
  <c r="E353" i="5"/>
  <c r="N353" i="5" s="1"/>
  <c r="M353" i="5"/>
  <c r="L353" i="5"/>
  <c r="I353" i="5" s="1"/>
  <c r="C354" i="5" s="1"/>
  <c r="S353" i="5"/>
  <c r="J353" i="5"/>
  <c r="G353" i="5"/>
  <c r="H353" i="5"/>
  <c r="J328" i="6"/>
  <c r="H329" i="6" s="1"/>
  <c r="V329" i="6" s="1"/>
  <c r="AE329" i="6" s="1"/>
  <c r="C329" i="6"/>
  <c r="G329" i="6"/>
  <c r="U329" i="6" s="1"/>
  <c r="AB329" i="6" s="1"/>
  <c r="R354" i="5" l="1"/>
  <c r="T353" i="5"/>
  <c r="G354" i="5"/>
  <c r="U353" i="5"/>
  <c r="H354" i="5"/>
  <c r="D354" i="5"/>
  <c r="D329" i="6"/>
  <c r="T329" i="6" s="1"/>
  <c r="AD329" i="6" s="1"/>
  <c r="R329" i="6"/>
  <c r="T354" i="5" l="1"/>
  <c r="O354" i="5"/>
  <c r="S354" i="5"/>
  <c r="E354" i="5"/>
  <c r="U354" i="5"/>
  <c r="F354" i="5"/>
  <c r="M354" i="5" s="1"/>
  <c r="E329" i="6"/>
  <c r="N329" i="6" s="1"/>
  <c r="F329" i="6"/>
  <c r="O329" i="6" s="1"/>
  <c r="Y329" i="6"/>
  <c r="M329" i="6"/>
  <c r="J329" i="6"/>
  <c r="H330" i="6" s="1"/>
  <c r="V330" i="6" s="1"/>
  <c r="AE330" i="6" s="1"/>
  <c r="AA329" i="6"/>
  <c r="X329" i="6"/>
  <c r="N354" i="5" l="1"/>
  <c r="J354" i="5" s="1"/>
  <c r="L354" i="5"/>
  <c r="I354" i="5"/>
  <c r="L329" i="6"/>
  <c r="D330" i="6"/>
  <c r="T330" i="6" s="1"/>
  <c r="Y330" i="6" s="1"/>
  <c r="I329" i="6"/>
  <c r="G330" i="6" s="1"/>
  <c r="U330" i="6" s="1"/>
  <c r="AB330" i="6" s="1"/>
  <c r="AD330" i="6"/>
  <c r="G355" i="5" l="1"/>
  <c r="C355" i="5"/>
  <c r="H355" i="5"/>
  <c r="D355" i="5"/>
  <c r="C330" i="6"/>
  <c r="F330" i="6" s="1"/>
  <c r="O330" i="6" s="1"/>
  <c r="F355" i="5" l="1"/>
  <c r="M355" i="5" s="1"/>
  <c r="E355" i="5"/>
  <c r="L355" i="5"/>
  <c r="I355" i="5" s="1"/>
  <c r="R355" i="5"/>
  <c r="C356" i="5"/>
  <c r="S355" i="5"/>
  <c r="N355" i="5"/>
  <c r="O355" i="5"/>
  <c r="J355" i="5" s="1"/>
  <c r="D356" i="5" s="1"/>
  <c r="U355" i="5"/>
  <c r="T355" i="5"/>
  <c r="G356" i="5"/>
  <c r="E330" i="6"/>
  <c r="L330" i="6" s="1"/>
  <c r="R330" i="6"/>
  <c r="AA330" i="6" s="1"/>
  <c r="M330" i="6"/>
  <c r="S356" i="5" l="1"/>
  <c r="R356" i="5"/>
  <c r="F356" i="5"/>
  <c r="M356" i="5" s="1"/>
  <c r="E356" i="5"/>
  <c r="L356" i="5" s="1"/>
  <c r="I356" i="5" s="1"/>
  <c r="H356" i="5"/>
  <c r="T356" i="5"/>
  <c r="X330" i="6"/>
  <c r="N330" i="6"/>
  <c r="J330" i="6" s="1"/>
  <c r="H331" i="6" s="1"/>
  <c r="V331" i="6" s="1"/>
  <c r="AE331" i="6" s="1"/>
  <c r="I330" i="6"/>
  <c r="G331" i="6" s="1"/>
  <c r="U331" i="6" s="1"/>
  <c r="AB331" i="6" s="1"/>
  <c r="C357" i="5" l="1"/>
  <c r="G357" i="5"/>
  <c r="U356" i="5"/>
  <c r="N356" i="5"/>
  <c r="O356" i="5"/>
  <c r="D331" i="6"/>
  <c r="T331" i="6" s="1"/>
  <c r="C331" i="6"/>
  <c r="F331" i="6" s="1"/>
  <c r="M331" i="6" s="1"/>
  <c r="J356" i="5" l="1"/>
  <c r="T357" i="5"/>
  <c r="R357" i="5"/>
  <c r="E331" i="6"/>
  <c r="L331" i="6" s="1"/>
  <c r="I331" i="6" s="1"/>
  <c r="C332" i="6" s="1"/>
  <c r="R331" i="6"/>
  <c r="AA331" i="6" s="1"/>
  <c r="O331" i="6"/>
  <c r="Y331" i="6"/>
  <c r="AD331" i="6"/>
  <c r="D357" i="5" l="1"/>
  <c r="H357" i="5"/>
  <c r="N331" i="6"/>
  <c r="J331" i="6" s="1"/>
  <c r="H332" i="6" s="1"/>
  <c r="V332" i="6" s="1"/>
  <c r="AE332" i="6" s="1"/>
  <c r="X331" i="6"/>
  <c r="G332" i="6"/>
  <c r="U332" i="6" s="1"/>
  <c r="AB332" i="6" s="1"/>
  <c r="R332" i="6"/>
  <c r="U357" i="5" l="1"/>
  <c r="S357" i="5"/>
  <c r="E357" i="5"/>
  <c r="L357" i="5" s="1"/>
  <c r="I357" i="5" s="1"/>
  <c r="F357" i="5"/>
  <c r="M357" i="5" s="1"/>
  <c r="D332" i="6"/>
  <c r="E332" i="6" s="1"/>
  <c r="L332" i="6" s="1"/>
  <c r="X332" i="6"/>
  <c r="AA332" i="6"/>
  <c r="O357" i="5" l="1"/>
  <c r="G358" i="5"/>
  <c r="C358" i="5"/>
  <c r="N357" i="5"/>
  <c r="F332" i="6"/>
  <c r="M332" i="6" s="1"/>
  <c r="I332" i="6" s="1"/>
  <c r="G333" i="6" s="1"/>
  <c r="U333" i="6" s="1"/>
  <c r="AB333" i="6" s="1"/>
  <c r="N332" i="6"/>
  <c r="T332" i="6"/>
  <c r="AD332" i="6" s="1"/>
  <c r="J357" i="5" l="1"/>
  <c r="R358" i="5"/>
  <c r="T358" i="5"/>
  <c r="O332" i="6"/>
  <c r="C333" i="6"/>
  <c r="R333" i="6" s="1"/>
  <c r="AA333" i="6" s="1"/>
  <c r="J332" i="6"/>
  <c r="D333" i="6" s="1"/>
  <c r="Y332" i="6"/>
  <c r="H358" i="5" l="1"/>
  <c r="U358" i="5" s="1"/>
  <c r="D358" i="5"/>
  <c r="X333" i="6"/>
  <c r="H333" i="6"/>
  <c r="V333" i="6" s="1"/>
  <c r="AE333" i="6" s="1"/>
  <c r="E333" i="6"/>
  <c r="T333" i="6"/>
  <c r="F333" i="6"/>
  <c r="O358" i="5" l="1"/>
  <c r="S358" i="5"/>
  <c r="E358" i="5"/>
  <c r="L358" i="5" s="1"/>
  <c r="F358" i="5"/>
  <c r="M358" i="5" s="1"/>
  <c r="I358" i="5" s="1"/>
  <c r="M333" i="6"/>
  <c r="O333" i="6"/>
  <c r="AD333" i="6"/>
  <c r="Y333" i="6"/>
  <c r="L333" i="6"/>
  <c r="N333" i="6"/>
  <c r="J333" i="6" l="1"/>
  <c r="C359" i="5"/>
  <c r="G359" i="5"/>
  <c r="N358" i="5"/>
  <c r="J358" i="5" s="1"/>
  <c r="I333" i="6"/>
  <c r="G334" i="6" s="1"/>
  <c r="U334" i="6" s="1"/>
  <c r="AB334" i="6" s="1"/>
  <c r="D334" i="6"/>
  <c r="T334" i="6" s="1"/>
  <c r="Y334" i="6" s="1"/>
  <c r="H334" i="6"/>
  <c r="V334" i="6" s="1"/>
  <c r="AE334" i="6" s="1"/>
  <c r="T359" i="5" l="1"/>
  <c r="R359" i="5"/>
  <c r="H359" i="5"/>
  <c r="D359" i="5"/>
  <c r="E359" i="5" s="1"/>
  <c r="L359" i="5" s="1"/>
  <c r="C334" i="6"/>
  <c r="F334" i="6" s="1"/>
  <c r="O334" i="6" s="1"/>
  <c r="AD334" i="6"/>
  <c r="U359" i="5" l="1"/>
  <c r="S359" i="5"/>
  <c r="N359" i="5"/>
  <c r="O359" i="5"/>
  <c r="J359" i="5" s="1"/>
  <c r="F359" i="5"/>
  <c r="M359" i="5" s="1"/>
  <c r="I359" i="5" s="1"/>
  <c r="E334" i="6"/>
  <c r="L334" i="6" s="1"/>
  <c r="R334" i="6"/>
  <c r="AA334" i="6" s="1"/>
  <c r="M334" i="6"/>
  <c r="G360" i="5" l="1"/>
  <c r="C360" i="5"/>
  <c r="H360" i="5"/>
  <c r="D360" i="5"/>
  <c r="N334" i="6"/>
  <c r="J334" i="6" s="1"/>
  <c r="H335" i="6" s="1"/>
  <c r="V335" i="6" s="1"/>
  <c r="AE335" i="6" s="1"/>
  <c r="X334" i="6"/>
  <c r="I334" i="6"/>
  <c r="C335" i="6" s="1"/>
  <c r="U360" i="5" l="1"/>
  <c r="S360" i="5"/>
  <c r="O360" i="5"/>
  <c r="R360" i="5"/>
  <c r="E360" i="5"/>
  <c r="L360" i="5" s="1"/>
  <c r="I360" i="5" s="1"/>
  <c r="C361" i="5" s="1"/>
  <c r="F360" i="5"/>
  <c r="M360" i="5" s="1"/>
  <c r="T360" i="5"/>
  <c r="D335" i="6"/>
  <c r="T335" i="6" s="1"/>
  <c r="Y335" i="6" s="1"/>
  <c r="G335" i="6"/>
  <c r="U335" i="6" s="1"/>
  <c r="AB335" i="6" s="1"/>
  <c r="R335" i="6"/>
  <c r="R361" i="5" l="1"/>
  <c r="AD335" i="6"/>
  <c r="J360" i="5"/>
  <c r="N360" i="5"/>
  <c r="G361" i="5"/>
  <c r="E335" i="6"/>
  <c r="N335" i="6" s="1"/>
  <c r="F335" i="6"/>
  <c r="O335" i="6" s="1"/>
  <c r="J335" i="6"/>
  <c r="H336" i="6" s="1"/>
  <c r="V336" i="6" s="1"/>
  <c r="AE336" i="6" s="1"/>
  <c r="M335" i="6"/>
  <c r="L335" i="6"/>
  <c r="X335" i="6"/>
  <c r="AA335" i="6"/>
  <c r="H361" i="5" l="1"/>
  <c r="D361" i="5"/>
  <c r="T361" i="5"/>
  <c r="D336" i="6"/>
  <c r="T336" i="6" s="1"/>
  <c r="I335" i="6"/>
  <c r="C336" i="6" s="1"/>
  <c r="U361" i="5" l="1"/>
  <c r="S361" i="5"/>
  <c r="F361" i="5"/>
  <c r="M361" i="5" s="1"/>
  <c r="E361" i="5"/>
  <c r="L361" i="5" s="1"/>
  <c r="I361" i="5" s="1"/>
  <c r="Y336" i="6"/>
  <c r="AD336" i="6"/>
  <c r="G336" i="6"/>
  <c r="U336" i="6" s="1"/>
  <c r="AB336" i="6" s="1"/>
  <c r="E336" i="6"/>
  <c r="R336" i="6"/>
  <c r="F336" i="6"/>
  <c r="O336" i="6" s="1"/>
  <c r="C362" i="5" l="1"/>
  <c r="G362" i="5"/>
  <c r="N361" i="5"/>
  <c r="J361" i="5" s="1"/>
  <c r="O361" i="5"/>
  <c r="AA336" i="6"/>
  <c r="X336" i="6"/>
  <c r="M336" i="6"/>
  <c r="N336" i="6"/>
  <c r="J336" i="6" s="1"/>
  <c r="L336" i="6"/>
  <c r="H362" i="5" l="1"/>
  <c r="D362" i="5"/>
  <c r="T362" i="5"/>
  <c r="R362" i="5"/>
  <c r="F362" i="5"/>
  <c r="M362" i="5" s="1"/>
  <c r="E362" i="5"/>
  <c r="L362" i="5" s="1"/>
  <c r="D337" i="6"/>
  <c r="T337" i="6" s="1"/>
  <c r="Y337" i="6" s="1"/>
  <c r="H337" i="6"/>
  <c r="V337" i="6" s="1"/>
  <c r="AE337" i="6" s="1"/>
  <c r="I336" i="6"/>
  <c r="I362" i="5" l="1"/>
  <c r="O362" i="5"/>
  <c r="S362" i="5"/>
  <c r="N362" i="5"/>
  <c r="J362" i="5" s="1"/>
  <c r="H363" i="5" s="1"/>
  <c r="U362" i="5"/>
  <c r="AD337" i="6"/>
  <c r="G337" i="6"/>
  <c r="U337" i="6" s="1"/>
  <c r="AB337" i="6" s="1"/>
  <c r="C337" i="6"/>
  <c r="U363" i="5" l="1"/>
  <c r="D363" i="5"/>
  <c r="C363" i="5"/>
  <c r="G363" i="5"/>
  <c r="E337" i="6"/>
  <c r="N337" i="6" s="1"/>
  <c r="F337" i="6"/>
  <c r="O337" i="6" s="1"/>
  <c r="R337" i="6"/>
  <c r="T363" i="5" l="1"/>
  <c r="F363" i="5"/>
  <c r="M363" i="5" s="1"/>
  <c r="E363" i="5"/>
  <c r="N363" i="5" s="1"/>
  <c r="R363" i="5"/>
  <c r="L363" i="5"/>
  <c r="I363" i="5" s="1"/>
  <c r="S363" i="5"/>
  <c r="L337" i="6"/>
  <c r="M337" i="6"/>
  <c r="J337" i="6"/>
  <c r="D338" i="6" s="1"/>
  <c r="X337" i="6"/>
  <c r="AA337" i="6"/>
  <c r="G364" i="5" l="1"/>
  <c r="C364" i="5"/>
  <c r="O363" i="5"/>
  <c r="J363" i="5" s="1"/>
  <c r="I337" i="6"/>
  <c r="G338" i="6" s="1"/>
  <c r="U338" i="6" s="1"/>
  <c r="AB338" i="6" s="1"/>
  <c r="H338" i="6"/>
  <c r="V338" i="6" s="1"/>
  <c r="AE338" i="6" s="1"/>
  <c r="T338" i="6"/>
  <c r="D364" i="5" l="1"/>
  <c r="E364" i="5" s="1"/>
  <c r="H364" i="5"/>
  <c r="R364" i="5"/>
  <c r="T364" i="5"/>
  <c r="C338" i="6"/>
  <c r="E338" i="6" s="1"/>
  <c r="L338" i="6" s="1"/>
  <c r="AD338" i="6"/>
  <c r="Y338" i="6"/>
  <c r="N364" i="5" l="1"/>
  <c r="L364" i="5"/>
  <c r="F364" i="5"/>
  <c r="U364" i="5"/>
  <c r="S364" i="5"/>
  <c r="N338" i="6"/>
  <c r="R338" i="6"/>
  <c r="X338" i="6" s="1"/>
  <c r="F338" i="6"/>
  <c r="M338" i="6" s="1"/>
  <c r="I338" i="6" s="1"/>
  <c r="G339" i="6" s="1"/>
  <c r="U339" i="6" s="1"/>
  <c r="AB339" i="6" s="1"/>
  <c r="O364" i="5" l="1"/>
  <c r="J364" i="5" s="1"/>
  <c r="M364" i="5"/>
  <c r="I364" i="5"/>
  <c r="AA338" i="6"/>
  <c r="O338" i="6"/>
  <c r="J338" i="6" s="1"/>
  <c r="H339" i="6" s="1"/>
  <c r="C339" i="6"/>
  <c r="R339" i="6" s="1"/>
  <c r="AA339" i="6" s="1"/>
  <c r="G365" i="5" l="1"/>
  <c r="C365" i="5"/>
  <c r="H365" i="5"/>
  <c r="D365" i="5"/>
  <c r="X339" i="6"/>
  <c r="D339" i="6"/>
  <c r="T339" i="6" s="1"/>
  <c r="V339" i="6"/>
  <c r="AE339" i="6" s="1"/>
  <c r="U365" i="5" l="1"/>
  <c r="E365" i="5"/>
  <c r="L365" i="5" s="1"/>
  <c r="R365" i="5"/>
  <c r="F365" i="5"/>
  <c r="O365" i="5" s="1"/>
  <c r="N365" i="5"/>
  <c r="S365" i="5"/>
  <c r="T365" i="5"/>
  <c r="F339" i="6"/>
  <c r="M339" i="6" s="1"/>
  <c r="E339" i="6"/>
  <c r="L339" i="6" s="1"/>
  <c r="I339" i="6" s="1"/>
  <c r="AD339" i="6"/>
  <c r="Y339" i="6"/>
  <c r="J365" i="5" l="1"/>
  <c r="M365" i="5"/>
  <c r="I365" i="5"/>
  <c r="O339" i="6"/>
  <c r="N339" i="6"/>
  <c r="J339" i="6" s="1"/>
  <c r="G340" i="6"/>
  <c r="C340" i="6"/>
  <c r="C366" i="5" l="1"/>
  <c r="G366" i="5"/>
  <c r="H366" i="5"/>
  <c r="D366" i="5"/>
  <c r="R340" i="6"/>
  <c r="U340" i="6"/>
  <c r="AB340" i="6" s="1"/>
  <c r="H340" i="6"/>
  <c r="D340" i="6"/>
  <c r="U366" i="5" l="1"/>
  <c r="S366" i="5"/>
  <c r="T366" i="5"/>
  <c r="F366" i="5"/>
  <c r="O366" i="5" s="1"/>
  <c r="R366" i="5"/>
  <c r="E366" i="5"/>
  <c r="N366" i="5" s="1"/>
  <c r="J366" i="5" s="1"/>
  <c r="L366" i="5"/>
  <c r="X340" i="6"/>
  <c r="AA340" i="6"/>
  <c r="F340" i="6"/>
  <c r="M340" i="6" s="1"/>
  <c r="T340" i="6"/>
  <c r="V340" i="6"/>
  <c r="AE340" i="6" s="1"/>
  <c r="E340" i="6"/>
  <c r="L340" i="6" s="1"/>
  <c r="D367" i="5" l="1"/>
  <c r="H367" i="5"/>
  <c r="M366" i="5"/>
  <c r="I366" i="5" s="1"/>
  <c r="I340" i="6"/>
  <c r="G341" i="6" s="1"/>
  <c r="N340" i="6"/>
  <c r="Y340" i="6"/>
  <c r="AD340" i="6"/>
  <c r="O340" i="6"/>
  <c r="U367" i="5" l="1"/>
  <c r="G367" i="5"/>
  <c r="C367" i="5"/>
  <c r="S367" i="5"/>
  <c r="C341" i="6"/>
  <c r="R341" i="6" s="1"/>
  <c r="J340" i="6"/>
  <c r="H341" i="6" s="1"/>
  <c r="U341" i="6"/>
  <c r="AB341" i="6" s="1"/>
  <c r="T367" i="5" l="1"/>
  <c r="F367" i="5"/>
  <c r="O367" i="5" s="1"/>
  <c r="M367" i="5"/>
  <c r="R367" i="5"/>
  <c r="E367" i="5"/>
  <c r="N367" i="5" s="1"/>
  <c r="J367" i="5" s="1"/>
  <c r="D341" i="6"/>
  <c r="E341" i="6" s="1"/>
  <c r="L341" i="6" s="1"/>
  <c r="V341" i="6"/>
  <c r="AE341" i="6" s="1"/>
  <c r="X341" i="6"/>
  <c r="AA341" i="6"/>
  <c r="H368" i="5" l="1"/>
  <c r="D368" i="5"/>
  <c r="L367" i="5"/>
  <c r="I367" i="5" s="1"/>
  <c r="F341" i="6"/>
  <c r="M341" i="6" s="1"/>
  <c r="I341" i="6" s="1"/>
  <c r="G342" i="6" s="1"/>
  <c r="U342" i="6" s="1"/>
  <c r="AB342" i="6" s="1"/>
  <c r="N341" i="6"/>
  <c r="T341" i="6"/>
  <c r="Y341" i="6" s="1"/>
  <c r="C368" i="5" l="1"/>
  <c r="G368" i="5"/>
  <c r="S368" i="5"/>
  <c r="U368" i="5"/>
  <c r="O341" i="6"/>
  <c r="J341" i="6" s="1"/>
  <c r="D342" i="6" s="1"/>
  <c r="AD341" i="6"/>
  <c r="C342" i="6"/>
  <c r="R342" i="6" s="1"/>
  <c r="T368" i="5" l="1"/>
  <c r="F368" i="5"/>
  <c r="E368" i="5"/>
  <c r="R368" i="5"/>
  <c r="H342" i="6"/>
  <c r="V342" i="6" s="1"/>
  <c r="AE342" i="6" s="1"/>
  <c r="E342" i="6"/>
  <c r="N342" i="6" s="1"/>
  <c r="F342" i="6"/>
  <c r="O342" i="6" s="1"/>
  <c r="X342" i="6"/>
  <c r="AA342" i="6"/>
  <c r="T342" i="6"/>
  <c r="M368" i="5" l="1"/>
  <c r="O368" i="5"/>
  <c r="L368" i="5"/>
  <c r="I368" i="5" s="1"/>
  <c r="N368" i="5"/>
  <c r="J368" i="5" s="1"/>
  <c r="L342" i="6"/>
  <c r="J342" i="6"/>
  <c r="D343" i="6" s="1"/>
  <c r="T343" i="6" s="1"/>
  <c r="M342" i="6"/>
  <c r="AD342" i="6"/>
  <c r="Y342" i="6"/>
  <c r="H369" i="5" l="1"/>
  <c r="D369" i="5"/>
  <c r="G369" i="5"/>
  <c r="C369" i="5"/>
  <c r="H343" i="6"/>
  <c r="V343" i="6" s="1"/>
  <c r="AE343" i="6" s="1"/>
  <c r="I342" i="6"/>
  <c r="Y343" i="6"/>
  <c r="AD343" i="6"/>
  <c r="S369" i="5" l="1"/>
  <c r="E369" i="5"/>
  <c r="L369" i="5" s="1"/>
  <c r="R369" i="5"/>
  <c r="F369" i="5"/>
  <c r="M369" i="5" s="1"/>
  <c r="I369" i="5" s="1"/>
  <c r="T369" i="5"/>
  <c r="U369" i="5"/>
  <c r="C343" i="6"/>
  <c r="G343" i="6"/>
  <c r="U343" i="6" s="1"/>
  <c r="AB343" i="6" s="1"/>
  <c r="C370" i="5" l="1"/>
  <c r="G370" i="5"/>
  <c r="O369" i="5"/>
  <c r="N369" i="5"/>
  <c r="J369" i="5" s="1"/>
  <c r="E343" i="6"/>
  <c r="N343" i="6" s="1"/>
  <c r="F343" i="6"/>
  <c r="O343" i="6" s="1"/>
  <c r="R343" i="6"/>
  <c r="T370" i="5" l="1"/>
  <c r="D370" i="5"/>
  <c r="H370" i="5"/>
  <c r="F370" i="5"/>
  <c r="O370" i="5" s="1"/>
  <c r="R370" i="5"/>
  <c r="E370" i="5"/>
  <c r="N370" i="5" s="1"/>
  <c r="L370" i="5"/>
  <c r="L343" i="6"/>
  <c r="M343" i="6"/>
  <c r="J343" i="6"/>
  <c r="H344" i="6" s="1"/>
  <c r="V344" i="6" s="1"/>
  <c r="AE344" i="6" s="1"/>
  <c r="X343" i="6"/>
  <c r="AA343" i="6"/>
  <c r="U370" i="5" l="1"/>
  <c r="S370" i="5"/>
  <c r="J370" i="5"/>
  <c r="H371" i="5" s="1"/>
  <c r="D371" i="5"/>
  <c r="M370" i="5"/>
  <c r="I370" i="5" s="1"/>
  <c r="I343" i="6"/>
  <c r="G344" i="6" s="1"/>
  <c r="U344" i="6" s="1"/>
  <c r="AB344" i="6" s="1"/>
  <c r="D344" i="6"/>
  <c r="T344" i="6" s="1"/>
  <c r="U371" i="5" l="1"/>
  <c r="S371" i="5"/>
  <c r="G371" i="5"/>
  <c r="C371" i="5"/>
  <c r="C344" i="6"/>
  <c r="R344" i="6" s="1"/>
  <c r="AD344" i="6"/>
  <c r="Y344" i="6"/>
  <c r="F371" i="5" l="1"/>
  <c r="E371" i="5"/>
  <c r="N371" i="5" s="1"/>
  <c r="R371" i="5"/>
  <c r="L371" i="5"/>
  <c r="T371" i="5"/>
  <c r="F344" i="6"/>
  <c r="O344" i="6" s="1"/>
  <c r="J344" i="6" s="1"/>
  <c r="E344" i="6"/>
  <c r="N344" i="6" s="1"/>
  <c r="L344" i="6"/>
  <c r="X344" i="6"/>
  <c r="AA344" i="6"/>
  <c r="M344" i="6" l="1"/>
  <c r="I344" i="6" s="1"/>
  <c r="M371" i="5"/>
  <c r="I371" i="5" s="1"/>
  <c r="O371" i="5"/>
  <c r="J371" i="5" s="1"/>
  <c r="H345" i="6"/>
  <c r="V345" i="6" s="1"/>
  <c r="AE345" i="6" s="1"/>
  <c r="D345" i="6"/>
  <c r="C345" i="6" l="1"/>
  <c r="R345" i="6" s="1"/>
  <c r="X345" i="6" s="1"/>
  <c r="G345" i="6"/>
  <c r="U345" i="6" s="1"/>
  <c r="AB345" i="6" s="1"/>
  <c r="C372" i="5"/>
  <c r="G372" i="5"/>
  <c r="H372" i="5"/>
  <c r="D372" i="5"/>
  <c r="T345" i="6"/>
  <c r="E345" i="6"/>
  <c r="S372" i="5" l="1"/>
  <c r="O372" i="5"/>
  <c r="U372" i="5"/>
  <c r="AA345" i="6"/>
  <c r="F372" i="5"/>
  <c r="M372" i="5" s="1"/>
  <c r="E372" i="5"/>
  <c r="N372" i="5" s="1"/>
  <c r="J372" i="5" s="1"/>
  <c r="R372" i="5"/>
  <c r="T372" i="5"/>
  <c r="F345" i="6"/>
  <c r="O345" i="6" s="1"/>
  <c r="AD345" i="6"/>
  <c r="Y345" i="6"/>
  <c r="L345" i="6"/>
  <c r="N345" i="6"/>
  <c r="D373" i="5" l="1"/>
  <c r="H373" i="5"/>
  <c r="M345" i="6"/>
  <c r="L372" i="5"/>
  <c r="I372" i="5" s="1"/>
  <c r="I345" i="6"/>
  <c r="C346" i="6" s="1"/>
  <c r="J345" i="6"/>
  <c r="C373" i="5" l="1"/>
  <c r="G373" i="5"/>
  <c r="U373" i="5"/>
  <c r="S373" i="5"/>
  <c r="G346" i="6"/>
  <c r="U346" i="6" s="1"/>
  <c r="AB346" i="6" s="1"/>
  <c r="R346" i="6"/>
  <c r="D346" i="6"/>
  <c r="H346" i="6"/>
  <c r="V346" i="6" s="1"/>
  <c r="AE346" i="6" s="1"/>
  <c r="T373" i="5" l="1"/>
  <c r="E373" i="5"/>
  <c r="N373" i="5" s="1"/>
  <c r="L373" i="5"/>
  <c r="R373" i="5"/>
  <c r="F373" i="5"/>
  <c r="O373" i="5" s="1"/>
  <c r="M373" i="5"/>
  <c r="I373" i="5" s="1"/>
  <c r="T346" i="6"/>
  <c r="E346" i="6"/>
  <c r="AA346" i="6"/>
  <c r="X346" i="6"/>
  <c r="F346" i="6"/>
  <c r="M346" i="6" s="1"/>
  <c r="C374" i="5" l="1"/>
  <c r="G374" i="5"/>
  <c r="J373" i="5"/>
  <c r="Y346" i="6"/>
  <c r="AD346" i="6"/>
  <c r="N346" i="6"/>
  <c r="L346" i="6"/>
  <c r="I346" i="6" s="1"/>
  <c r="O346" i="6"/>
  <c r="H374" i="5" l="1"/>
  <c r="D374" i="5"/>
  <c r="T374" i="5"/>
  <c r="J346" i="6"/>
  <c r="H347" i="6" s="1"/>
  <c r="R374" i="5"/>
  <c r="E374" i="5"/>
  <c r="N374" i="5" s="1"/>
  <c r="G347" i="6"/>
  <c r="U347" i="6" s="1"/>
  <c r="AB347" i="6" s="1"/>
  <c r="C347" i="6"/>
  <c r="D347" i="6"/>
  <c r="S374" i="5" l="1"/>
  <c r="L374" i="5"/>
  <c r="F374" i="5"/>
  <c r="U374" i="5"/>
  <c r="T347" i="6"/>
  <c r="V347" i="6"/>
  <c r="AE347" i="6" s="1"/>
  <c r="R347" i="6"/>
  <c r="F347" i="6"/>
  <c r="O347" i="6" s="1"/>
  <c r="E347" i="6"/>
  <c r="N347" i="6" s="1"/>
  <c r="O374" i="5" l="1"/>
  <c r="J374" i="5" s="1"/>
  <c r="M374" i="5"/>
  <c r="I374" i="5"/>
  <c r="J347" i="6"/>
  <c r="D348" i="6" s="1"/>
  <c r="T348" i="6" s="1"/>
  <c r="AD348" i="6" s="1"/>
  <c r="AD347" i="6"/>
  <c r="Y347" i="6"/>
  <c r="M347" i="6"/>
  <c r="L347" i="6"/>
  <c r="X347" i="6"/>
  <c r="AA347" i="6"/>
  <c r="C375" i="5" l="1"/>
  <c r="G375" i="5"/>
  <c r="D375" i="5"/>
  <c r="H375" i="5"/>
  <c r="Y348" i="6"/>
  <c r="H348" i="6"/>
  <c r="V348" i="6" s="1"/>
  <c r="AE348" i="6" s="1"/>
  <c r="I347" i="6"/>
  <c r="G348" i="6" s="1"/>
  <c r="U348" i="6" s="1"/>
  <c r="AB348" i="6" s="1"/>
  <c r="U375" i="5" l="1"/>
  <c r="S375" i="5"/>
  <c r="T375" i="5"/>
  <c r="F375" i="5"/>
  <c r="O375" i="5" s="1"/>
  <c r="M375" i="5"/>
  <c r="R375" i="5"/>
  <c r="E375" i="5"/>
  <c r="N375" i="5" s="1"/>
  <c r="L375" i="5"/>
  <c r="C348" i="6"/>
  <c r="E348" i="6" s="1"/>
  <c r="N348" i="6" s="1"/>
  <c r="I375" i="5" l="1"/>
  <c r="J375" i="5"/>
  <c r="R348" i="6"/>
  <c r="F348" i="6"/>
  <c r="O348" i="6" s="1"/>
  <c r="J348" i="6" s="1"/>
  <c r="M348" i="6"/>
  <c r="L348" i="6"/>
  <c r="X348" i="6"/>
  <c r="AA348" i="6"/>
  <c r="H376" i="5" l="1"/>
  <c r="D376" i="5"/>
  <c r="C376" i="5"/>
  <c r="G376" i="5"/>
  <c r="I348" i="6"/>
  <c r="H349" i="6"/>
  <c r="V349" i="6" s="1"/>
  <c r="AE349" i="6" s="1"/>
  <c r="D349" i="6"/>
  <c r="R376" i="5" l="1"/>
  <c r="F376" i="5"/>
  <c r="O376" i="5" s="1"/>
  <c r="E376" i="5"/>
  <c r="N376" i="5" s="1"/>
  <c r="J376" i="5" s="1"/>
  <c r="L376" i="5"/>
  <c r="M376" i="5"/>
  <c r="I376" i="5"/>
  <c r="G377" i="5" s="1"/>
  <c r="C377" i="5"/>
  <c r="S376" i="5"/>
  <c r="T376" i="5"/>
  <c r="U376" i="5"/>
  <c r="G349" i="6"/>
  <c r="U349" i="6" s="1"/>
  <c r="AB349" i="6" s="1"/>
  <c r="C349" i="6"/>
  <c r="T349" i="6"/>
  <c r="D377" i="5" l="1"/>
  <c r="H377" i="5"/>
  <c r="T377" i="5"/>
  <c r="R377" i="5"/>
  <c r="F377" i="5"/>
  <c r="O377" i="5" s="1"/>
  <c r="E377" i="5"/>
  <c r="N377" i="5" s="1"/>
  <c r="J377" i="5" s="1"/>
  <c r="L377" i="5"/>
  <c r="F349" i="6"/>
  <c r="E349" i="6"/>
  <c r="R349" i="6"/>
  <c r="AD349" i="6"/>
  <c r="Y349" i="6"/>
  <c r="U377" i="5" l="1"/>
  <c r="H378" i="5"/>
  <c r="M377" i="5"/>
  <c r="I377" i="5" s="1"/>
  <c r="S377" i="5"/>
  <c r="D378" i="5"/>
  <c r="X349" i="6"/>
  <c r="AA349" i="6"/>
  <c r="L349" i="6"/>
  <c r="N349" i="6"/>
  <c r="M349" i="6"/>
  <c r="O349" i="6"/>
  <c r="C378" i="5" l="1"/>
  <c r="G378" i="5"/>
  <c r="S378" i="5"/>
  <c r="U378" i="5"/>
  <c r="I349" i="6"/>
  <c r="C350" i="6" s="1"/>
  <c r="J349" i="6"/>
  <c r="D350" i="6" s="1"/>
  <c r="T350" i="6" s="1"/>
  <c r="G350" i="6" l="1"/>
  <c r="U350" i="6" s="1"/>
  <c r="AB350" i="6" s="1"/>
  <c r="T378" i="5"/>
  <c r="E378" i="5"/>
  <c r="N378" i="5" s="1"/>
  <c r="J378" i="5" s="1"/>
  <c r="L378" i="5"/>
  <c r="F378" i="5"/>
  <c r="O378" i="5" s="1"/>
  <c r="R378" i="5"/>
  <c r="M378" i="5"/>
  <c r="I378" i="5" s="1"/>
  <c r="C379" i="5" s="1"/>
  <c r="F350" i="6"/>
  <c r="M350" i="6" s="1"/>
  <c r="H350" i="6"/>
  <c r="V350" i="6" s="1"/>
  <c r="AE350" i="6" s="1"/>
  <c r="R350" i="6"/>
  <c r="E350" i="6"/>
  <c r="AD350" i="6"/>
  <c r="Y350" i="6"/>
  <c r="R379" i="5" l="1"/>
  <c r="D379" i="5"/>
  <c r="H379" i="5"/>
  <c r="G379" i="5"/>
  <c r="O350" i="6"/>
  <c r="L350" i="6"/>
  <c r="I350" i="6" s="1"/>
  <c r="N350" i="6"/>
  <c r="J350" i="6" s="1"/>
  <c r="X350" i="6"/>
  <c r="AA350" i="6"/>
  <c r="U379" i="5" l="1"/>
  <c r="S379" i="5"/>
  <c r="T379" i="5"/>
  <c r="E379" i="5"/>
  <c r="L379" i="5" s="1"/>
  <c r="F379" i="5"/>
  <c r="H351" i="6"/>
  <c r="V351" i="6" s="1"/>
  <c r="AE351" i="6" s="1"/>
  <c r="D351" i="6"/>
  <c r="G351" i="6"/>
  <c r="U351" i="6" s="1"/>
  <c r="AB351" i="6" s="1"/>
  <c r="C351" i="6"/>
  <c r="N379" i="5" l="1"/>
  <c r="J379" i="5" s="1"/>
  <c r="O379" i="5"/>
  <c r="M379" i="5"/>
  <c r="I379" i="5" s="1"/>
  <c r="T351" i="6"/>
  <c r="R351" i="6"/>
  <c r="F351" i="6"/>
  <c r="O351" i="6" s="1"/>
  <c r="E351" i="6"/>
  <c r="C380" i="5" l="1"/>
  <c r="G380" i="5"/>
  <c r="H380" i="5"/>
  <c r="D380" i="5"/>
  <c r="M351" i="6"/>
  <c r="L351" i="6"/>
  <c r="N351" i="6"/>
  <c r="J351" i="6" s="1"/>
  <c r="AA351" i="6"/>
  <c r="X351" i="6"/>
  <c r="AD351" i="6"/>
  <c r="Y351" i="6"/>
  <c r="S380" i="5" l="1"/>
  <c r="O380" i="5"/>
  <c r="U380" i="5"/>
  <c r="T380" i="5"/>
  <c r="R380" i="5"/>
  <c r="F380" i="5"/>
  <c r="M380" i="5" s="1"/>
  <c r="E380" i="5"/>
  <c r="L380" i="5" s="1"/>
  <c r="I380" i="5" s="1"/>
  <c r="C381" i="5" s="1"/>
  <c r="D352" i="6"/>
  <c r="H352" i="6"/>
  <c r="V352" i="6" s="1"/>
  <c r="AE352" i="6" s="1"/>
  <c r="I351" i="6"/>
  <c r="R381" i="5" l="1"/>
  <c r="G381" i="5"/>
  <c r="N380" i="5"/>
  <c r="J380" i="5" s="1"/>
  <c r="G352" i="6"/>
  <c r="C352" i="6"/>
  <c r="F352" i="6" s="1"/>
  <c r="T352" i="6"/>
  <c r="D381" i="5" l="1"/>
  <c r="H381" i="5"/>
  <c r="T381" i="5"/>
  <c r="M352" i="6"/>
  <c r="O352" i="6"/>
  <c r="U352" i="6"/>
  <c r="AB352" i="6" s="1"/>
  <c r="R352" i="6"/>
  <c r="E352" i="6"/>
  <c r="Y352" i="6"/>
  <c r="AD352" i="6"/>
  <c r="U381" i="5" l="1"/>
  <c r="S381" i="5"/>
  <c r="E381" i="5"/>
  <c r="L381" i="5" s="1"/>
  <c r="I381" i="5" s="1"/>
  <c r="F381" i="5"/>
  <c r="M381" i="5" s="1"/>
  <c r="AA352" i="6"/>
  <c r="X352" i="6"/>
  <c r="L352" i="6"/>
  <c r="I352" i="6" s="1"/>
  <c r="N352" i="6"/>
  <c r="J352" i="6" s="1"/>
  <c r="O381" i="5" l="1"/>
  <c r="N381" i="5"/>
  <c r="J381" i="5" s="1"/>
  <c r="G382" i="5"/>
  <c r="C382" i="5"/>
  <c r="C353" i="6"/>
  <c r="G353" i="6"/>
  <c r="D353" i="6"/>
  <c r="H353" i="6"/>
  <c r="V353" i="6" s="1"/>
  <c r="AE353" i="6" s="1"/>
  <c r="T382" i="5" l="1"/>
  <c r="H382" i="5"/>
  <c r="D382" i="5"/>
  <c r="R382" i="5"/>
  <c r="F382" i="5"/>
  <c r="M382" i="5" s="1"/>
  <c r="F353" i="6"/>
  <c r="M353" i="6" s="1"/>
  <c r="T353" i="6"/>
  <c r="U353" i="6"/>
  <c r="AB353" i="6" s="1"/>
  <c r="R353" i="6"/>
  <c r="E353" i="6"/>
  <c r="L353" i="6" s="1"/>
  <c r="U382" i="5" l="1"/>
  <c r="I353" i="6"/>
  <c r="C354" i="6" s="1"/>
  <c r="R354" i="6" s="1"/>
  <c r="E382" i="5"/>
  <c r="L382" i="5" s="1"/>
  <c r="I382" i="5" s="1"/>
  <c r="S382" i="5"/>
  <c r="O382" i="5"/>
  <c r="N382" i="5"/>
  <c r="J382" i="5" s="1"/>
  <c r="D383" i="5" s="1"/>
  <c r="N353" i="6"/>
  <c r="X353" i="6"/>
  <c r="AA353" i="6"/>
  <c r="G354" i="6"/>
  <c r="U354" i="6" s="1"/>
  <c r="AB354" i="6" s="1"/>
  <c r="AD353" i="6"/>
  <c r="Y353" i="6"/>
  <c r="O353" i="6"/>
  <c r="S383" i="5" l="1"/>
  <c r="G383" i="5"/>
  <c r="C383" i="5"/>
  <c r="H383" i="5"/>
  <c r="J353" i="6"/>
  <c r="H354" i="6" s="1"/>
  <c r="X354" i="6"/>
  <c r="AA354" i="6"/>
  <c r="U383" i="5" l="1"/>
  <c r="F383" i="5"/>
  <c r="O383" i="5" s="1"/>
  <c r="R383" i="5"/>
  <c r="E383" i="5"/>
  <c r="N383" i="5" s="1"/>
  <c r="J383" i="5" s="1"/>
  <c r="H384" i="5" s="1"/>
  <c r="M383" i="5"/>
  <c r="T383" i="5"/>
  <c r="D354" i="6"/>
  <c r="F354" i="6" s="1"/>
  <c r="T354" i="6"/>
  <c r="E354" i="6"/>
  <c r="L354" i="6" s="1"/>
  <c r="V354" i="6"/>
  <c r="AE354" i="6" s="1"/>
  <c r="U384" i="5" l="1"/>
  <c r="D384" i="5"/>
  <c r="L383" i="5"/>
  <c r="I383" i="5" s="1"/>
  <c r="N354" i="6"/>
  <c r="O354" i="6"/>
  <c r="M354" i="6"/>
  <c r="I354" i="6" s="1"/>
  <c r="AD354" i="6"/>
  <c r="Y354" i="6"/>
  <c r="G384" i="5" l="1"/>
  <c r="C384" i="5"/>
  <c r="S384" i="5"/>
  <c r="G355" i="6"/>
  <c r="U355" i="6" s="1"/>
  <c r="AB355" i="6" s="1"/>
  <c r="C355" i="6"/>
  <c r="J354" i="6"/>
  <c r="R384" i="5" l="1"/>
  <c r="F384" i="5"/>
  <c r="O384" i="5" s="1"/>
  <c r="E384" i="5"/>
  <c r="M384" i="5"/>
  <c r="T384" i="5"/>
  <c r="R355" i="6"/>
  <c r="D355" i="6"/>
  <c r="E355" i="6" s="1"/>
  <c r="H355" i="6"/>
  <c r="L384" i="5" l="1"/>
  <c r="I384" i="5" s="1"/>
  <c r="N384" i="5"/>
  <c r="J384" i="5" s="1"/>
  <c r="N355" i="6"/>
  <c r="L355" i="6"/>
  <c r="AA355" i="6"/>
  <c r="X355" i="6"/>
  <c r="T355" i="6"/>
  <c r="V355" i="6"/>
  <c r="AE355" i="6" s="1"/>
  <c r="F355" i="6"/>
  <c r="H385" i="5" l="1"/>
  <c r="D385" i="5"/>
  <c r="G385" i="5"/>
  <c r="C385" i="5"/>
  <c r="O355" i="6"/>
  <c r="J355" i="6" s="1"/>
  <c r="M355" i="6"/>
  <c r="I355" i="6" s="1"/>
  <c r="Y355" i="6"/>
  <c r="AD355" i="6"/>
  <c r="T385" i="5" l="1"/>
  <c r="S385" i="5"/>
  <c r="N385" i="5"/>
  <c r="R385" i="5"/>
  <c r="F385" i="5"/>
  <c r="M385" i="5" s="1"/>
  <c r="E385" i="5"/>
  <c r="L385" i="5" s="1"/>
  <c r="U385" i="5"/>
  <c r="G356" i="6"/>
  <c r="C356" i="6"/>
  <c r="D356" i="6"/>
  <c r="H356" i="6"/>
  <c r="O385" i="5" l="1"/>
  <c r="J385" i="5"/>
  <c r="I385" i="5"/>
  <c r="E356" i="6"/>
  <c r="L356" i="6" s="1"/>
  <c r="F356" i="6"/>
  <c r="O356" i="6" s="1"/>
  <c r="R356" i="6"/>
  <c r="V356" i="6"/>
  <c r="AE356" i="6" s="1"/>
  <c r="T356" i="6"/>
  <c r="U356" i="6"/>
  <c r="AB356" i="6" s="1"/>
  <c r="H386" i="5" l="1"/>
  <c r="D386" i="5"/>
  <c r="G386" i="5"/>
  <c r="C386" i="5"/>
  <c r="N356" i="6"/>
  <c r="J356" i="6"/>
  <c r="H357" i="6" s="1"/>
  <c r="V357" i="6" s="1"/>
  <c r="AE357" i="6" s="1"/>
  <c r="X356" i="6"/>
  <c r="AA356" i="6"/>
  <c r="AD356" i="6"/>
  <c r="Y356" i="6"/>
  <c r="M356" i="6"/>
  <c r="I356" i="6" s="1"/>
  <c r="T386" i="5" l="1"/>
  <c r="R386" i="5"/>
  <c r="F386" i="5"/>
  <c r="M386" i="5" s="1"/>
  <c r="E386" i="5"/>
  <c r="L386" i="5" s="1"/>
  <c r="I386" i="5" s="1"/>
  <c r="G387" i="5" s="1"/>
  <c r="O386" i="5"/>
  <c r="S386" i="5"/>
  <c r="N386" i="5"/>
  <c r="J386" i="5" s="1"/>
  <c r="D387" i="5" s="1"/>
  <c r="U386" i="5"/>
  <c r="D357" i="6"/>
  <c r="G357" i="6"/>
  <c r="C357" i="6"/>
  <c r="T357" i="6"/>
  <c r="S387" i="5" l="1"/>
  <c r="T387" i="5"/>
  <c r="H387" i="5"/>
  <c r="C387" i="5"/>
  <c r="R357" i="6"/>
  <c r="F357" i="6"/>
  <c r="E357" i="6"/>
  <c r="Y357" i="6"/>
  <c r="AD357" i="6"/>
  <c r="U357" i="6"/>
  <c r="AB357" i="6" s="1"/>
  <c r="U387" i="5" l="1"/>
  <c r="F387" i="5"/>
  <c r="R387" i="5"/>
  <c r="E387" i="5"/>
  <c r="L357" i="6"/>
  <c r="N357" i="6"/>
  <c r="M357" i="6"/>
  <c r="O357" i="6"/>
  <c r="AA357" i="6"/>
  <c r="X357" i="6"/>
  <c r="L387" i="5" l="1"/>
  <c r="N387" i="5"/>
  <c r="M387" i="5"/>
  <c r="O387" i="5"/>
  <c r="J357" i="6"/>
  <c r="I357" i="6"/>
  <c r="J387" i="5" l="1"/>
  <c r="I387" i="5"/>
  <c r="C358" i="6"/>
  <c r="G358" i="6"/>
  <c r="H358" i="6"/>
  <c r="D358" i="6"/>
  <c r="G388" i="5" l="1"/>
  <c r="C388" i="5"/>
  <c r="H388" i="5"/>
  <c r="D388" i="5"/>
  <c r="V358" i="6"/>
  <c r="AE358" i="6" s="1"/>
  <c r="U358" i="6"/>
  <c r="AB358" i="6" s="1"/>
  <c r="T358" i="6"/>
  <c r="R358" i="6"/>
  <c r="E358" i="6"/>
  <c r="N358" i="6" s="1"/>
  <c r="F358" i="6"/>
  <c r="M358" i="6" s="1"/>
  <c r="U388" i="5" l="1"/>
  <c r="R388" i="5"/>
  <c r="E388" i="5"/>
  <c r="L388" i="5" s="1"/>
  <c r="F388" i="5"/>
  <c r="M388" i="5" s="1"/>
  <c r="N388" i="5"/>
  <c r="S388" i="5"/>
  <c r="T388" i="5"/>
  <c r="L358" i="6"/>
  <c r="I358" i="6" s="1"/>
  <c r="O358" i="6"/>
  <c r="J358" i="6" s="1"/>
  <c r="X358" i="6"/>
  <c r="AA358" i="6"/>
  <c r="Y358" i="6"/>
  <c r="AD358" i="6"/>
  <c r="I388" i="5" l="1"/>
  <c r="O388" i="5"/>
  <c r="J388" i="5" s="1"/>
  <c r="G359" i="6"/>
  <c r="C359" i="6"/>
  <c r="R359" i="6" s="1"/>
  <c r="D359" i="6"/>
  <c r="E359" i="6" s="1"/>
  <c r="L359" i="6" s="1"/>
  <c r="H359" i="6"/>
  <c r="U359" i="6"/>
  <c r="AB359" i="6" s="1"/>
  <c r="H389" i="5" l="1"/>
  <c r="U389" i="5" s="1"/>
  <c r="D389" i="5"/>
  <c r="C389" i="5"/>
  <c r="G389" i="5"/>
  <c r="F359" i="6"/>
  <c r="M359" i="6" s="1"/>
  <c r="I359" i="6" s="1"/>
  <c r="V359" i="6"/>
  <c r="AE359" i="6" s="1"/>
  <c r="X359" i="6"/>
  <c r="AA359" i="6"/>
  <c r="T359" i="6"/>
  <c r="N359" i="6"/>
  <c r="T389" i="5" l="1"/>
  <c r="R389" i="5"/>
  <c r="F389" i="5"/>
  <c r="M389" i="5" s="1"/>
  <c r="E389" i="5"/>
  <c r="L389" i="5" s="1"/>
  <c r="I389" i="5" s="1"/>
  <c r="S389" i="5"/>
  <c r="O359" i="6"/>
  <c r="J359" i="6" s="1"/>
  <c r="D360" i="6" s="1"/>
  <c r="T360" i="6" s="1"/>
  <c r="AD359" i="6"/>
  <c r="Y359" i="6"/>
  <c r="C360" i="6"/>
  <c r="G360" i="6"/>
  <c r="U360" i="6" s="1"/>
  <c r="AB360" i="6" s="1"/>
  <c r="G390" i="5" l="1"/>
  <c r="C390" i="5"/>
  <c r="O389" i="5"/>
  <c r="N389" i="5"/>
  <c r="J389" i="5" s="1"/>
  <c r="H360" i="6"/>
  <c r="V360" i="6" s="1"/>
  <c r="AE360" i="6" s="1"/>
  <c r="R360" i="6"/>
  <c r="E360" i="6"/>
  <c r="F360" i="6"/>
  <c r="Y360" i="6"/>
  <c r="AD360" i="6"/>
  <c r="H390" i="5" l="1"/>
  <c r="D390" i="5"/>
  <c r="F390" i="5"/>
  <c r="R390" i="5"/>
  <c r="M390" i="5"/>
  <c r="E390" i="5"/>
  <c r="L390" i="5" s="1"/>
  <c r="I390" i="5" s="1"/>
  <c r="G391" i="5" s="1"/>
  <c r="T390" i="5"/>
  <c r="M360" i="6"/>
  <c r="O360" i="6"/>
  <c r="L360" i="6"/>
  <c r="I360" i="6" s="1"/>
  <c r="N360" i="6"/>
  <c r="AA360" i="6"/>
  <c r="X360" i="6"/>
  <c r="T391" i="5" l="1"/>
  <c r="C391" i="5"/>
  <c r="S390" i="5"/>
  <c r="O390" i="5"/>
  <c r="N390" i="5"/>
  <c r="J390" i="5" s="1"/>
  <c r="H391" i="5" s="1"/>
  <c r="U390" i="5"/>
  <c r="J360" i="6"/>
  <c r="G361" i="6"/>
  <c r="C361" i="6"/>
  <c r="U391" i="5" l="1"/>
  <c r="D391" i="5"/>
  <c r="E391" i="5"/>
  <c r="L391" i="5" s="1"/>
  <c r="R391" i="5"/>
  <c r="R361" i="6"/>
  <c r="U361" i="6"/>
  <c r="AB361" i="6" s="1"/>
  <c r="H361" i="6"/>
  <c r="D361" i="6"/>
  <c r="F391" i="5" l="1"/>
  <c r="M391" i="5" s="1"/>
  <c r="I391" i="5" s="1"/>
  <c r="N391" i="5"/>
  <c r="J391" i="5" s="1"/>
  <c r="S391" i="5"/>
  <c r="O391" i="5"/>
  <c r="F361" i="6"/>
  <c r="M361" i="6" s="1"/>
  <c r="T361" i="6"/>
  <c r="V361" i="6"/>
  <c r="AE361" i="6" s="1"/>
  <c r="E361" i="6"/>
  <c r="L361" i="6" s="1"/>
  <c r="AA361" i="6"/>
  <c r="X361" i="6"/>
  <c r="D392" i="5" l="1"/>
  <c r="H392" i="5"/>
  <c r="G392" i="5"/>
  <c r="C392" i="5"/>
  <c r="I361" i="6"/>
  <c r="C362" i="6" s="1"/>
  <c r="N361" i="6"/>
  <c r="Y361" i="6"/>
  <c r="AD361" i="6"/>
  <c r="O361" i="6"/>
  <c r="T392" i="5" l="1"/>
  <c r="E392" i="5"/>
  <c r="L392" i="5" s="1"/>
  <c r="R392" i="5"/>
  <c r="F392" i="5"/>
  <c r="O392" i="5" s="1"/>
  <c r="M392" i="5"/>
  <c r="I392" i="5" s="1"/>
  <c r="U392" i="5"/>
  <c r="S392" i="5"/>
  <c r="N392" i="5"/>
  <c r="J392" i="5" s="1"/>
  <c r="D393" i="5" s="1"/>
  <c r="G362" i="6"/>
  <c r="U362" i="6" s="1"/>
  <c r="AB362" i="6" s="1"/>
  <c r="R362" i="6"/>
  <c r="J361" i="6"/>
  <c r="G393" i="5" l="1"/>
  <c r="C393" i="5"/>
  <c r="S393" i="5"/>
  <c r="H393" i="5"/>
  <c r="AA362" i="6"/>
  <c r="X362" i="6"/>
  <c r="D362" i="6"/>
  <c r="H362" i="6"/>
  <c r="U393" i="5" l="1"/>
  <c r="R393" i="5"/>
  <c r="F393" i="5"/>
  <c r="O393" i="5" s="1"/>
  <c r="E393" i="5"/>
  <c r="N393" i="5" s="1"/>
  <c r="J393" i="5" s="1"/>
  <c r="H394" i="5" s="1"/>
  <c r="M393" i="5"/>
  <c r="T393" i="5"/>
  <c r="T362" i="6"/>
  <c r="E362" i="6"/>
  <c r="F362" i="6"/>
  <c r="V362" i="6"/>
  <c r="AE362" i="6" s="1"/>
  <c r="U394" i="5" l="1"/>
  <c r="D394" i="5"/>
  <c r="L393" i="5"/>
  <c r="I393" i="5" s="1"/>
  <c r="N362" i="6"/>
  <c r="L362" i="6"/>
  <c r="O362" i="6"/>
  <c r="M362" i="6"/>
  <c r="AD362" i="6"/>
  <c r="Y362" i="6"/>
  <c r="G394" i="5" l="1"/>
  <c r="C394" i="5"/>
  <c r="S394" i="5"/>
  <c r="I362" i="6"/>
  <c r="C363" i="6" s="1"/>
  <c r="J362" i="6"/>
  <c r="M394" i="5" l="1"/>
  <c r="E394" i="5"/>
  <c r="F394" i="5"/>
  <c r="O394" i="5" s="1"/>
  <c r="R394" i="5"/>
  <c r="T394" i="5"/>
  <c r="G363" i="6"/>
  <c r="U363" i="6" s="1"/>
  <c r="AB363" i="6" s="1"/>
  <c r="H363" i="6"/>
  <c r="D363" i="6"/>
  <c r="E363" i="6" s="1"/>
  <c r="R363" i="6"/>
  <c r="L394" i="5" l="1"/>
  <c r="I394" i="5" s="1"/>
  <c r="N394" i="5"/>
  <c r="J394" i="5" s="1"/>
  <c r="N363" i="6"/>
  <c r="L363" i="6"/>
  <c r="F363" i="6"/>
  <c r="T363" i="6"/>
  <c r="V363" i="6"/>
  <c r="AE363" i="6" s="1"/>
  <c r="AA363" i="6"/>
  <c r="X363" i="6"/>
  <c r="H395" i="5" l="1"/>
  <c r="D395" i="5"/>
  <c r="C395" i="5"/>
  <c r="G395" i="5"/>
  <c r="O363" i="6"/>
  <c r="J363" i="6" s="1"/>
  <c r="M363" i="6"/>
  <c r="I363" i="6" s="1"/>
  <c r="AD363" i="6"/>
  <c r="Y363" i="6"/>
  <c r="R395" i="5" l="1"/>
  <c r="F395" i="5"/>
  <c r="M395" i="5" s="1"/>
  <c r="T395" i="5"/>
  <c r="E395" i="5"/>
  <c r="L395" i="5" s="1"/>
  <c r="S395" i="5"/>
  <c r="N395" i="5"/>
  <c r="O395" i="5"/>
  <c r="U395" i="5"/>
  <c r="D364" i="6"/>
  <c r="H364" i="6"/>
  <c r="G364" i="6"/>
  <c r="C364" i="6"/>
  <c r="J395" i="5" l="1"/>
  <c r="I395" i="5"/>
  <c r="U364" i="6"/>
  <c r="AB364" i="6" s="1"/>
  <c r="V364" i="6"/>
  <c r="AE364" i="6" s="1"/>
  <c r="R364" i="6"/>
  <c r="E364" i="6"/>
  <c r="N364" i="6" s="1"/>
  <c r="F364" i="6"/>
  <c r="O364" i="6" s="1"/>
  <c r="T364" i="6"/>
  <c r="C396" i="5" l="1"/>
  <c r="G396" i="5"/>
  <c r="D396" i="5"/>
  <c r="H396" i="5"/>
  <c r="L364" i="6"/>
  <c r="AD364" i="6"/>
  <c r="Y364" i="6"/>
  <c r="J364" i="6"/>
  <c r="M364" i="6"/>
  <c r="X364" i="6"/>
  <c r="AA364" i="6"/>
  <c r="S396" i="5" l="1"/>
  <c r="T396" i="5"/>
  <c r="U396" i="5"/>
  <c r="R396" i="5"/>
  <c r="F396" i="5"/>
  <c r="O396" i="5" s="1"/>
  <c r="E396" i="5"/>
  <c r="L396" i="5" s="1"/>
  <c r="I364" i="6"/>
  <c r="C365" i="6" s="1"/>
  <c r="H365" i="6"/>
  <c r="V365" i="6" s="1"/>
  <c r="AE365" i="6" s="1"/>
  <c r="D365" i="6"/>
  <c r="G365" i="6" l="1"/>
  <c r="M396" i="5"/>
  <c r="I396" i="5" s="1"/>
  <c r="N396" i="5"/>
  <c r="J396" i="5" s="1"/>
  <c r="U365" i="6"/>
  <c r="AB365" i="6" s="1"/>
  <c r="T365" i="6"/>
  <c r="F365" i="6"/>
  <c r="O365" i="6" s="1"/>
  <c r="E365" i="6"/>
  <c r="N365" i="6" s="1"/>
  <c r="R365" i="6"/>
  <c r="G397" i="5" l="1"/>
  <c r="C397" i="5"/>
  <c r="D397" i="5"/>
  <c r="H397" i="5"/>
  <c r="J365" i="6"/>
  <c r="H366" i="6" s="1"/>
  <c r="V366" i="6" s="1"/>
  <c r="AE366" i="6" s="1"/>
  <c r="Y365" i="6"/>
  <c r="AD365" i="6"/>
  <c r="M365" i="6"/>
  <c r="L365" i="6"/>
  <c r="AA365" i="6"/>
  <c r="X365" i="6"/>
  <c r="S397" i="5" l="1"/>
  <c r="U397" i="5"/>
  <c r="L397" i="5"/>
  <c r="I397" i="5" s="1"/>
  <c r="G398" i="5" s="1"/>
  <c r="R397" i="5"/>
  <c r="E397" i="5"/>
  <c r="N397" i="5" s="1"/>
  <c r="F397" i="5"/>
  <c r="M397" i="5" s="1"/>
  <c r="T397" i="5"/>
  <c r="I365" i="6"/>
  <c r="C366" i="6" s="1"/>
  <c r="D366" i="6"/>
  <c r="T366" i="6" s="1"/>
  <c r="T398" i="5" l="1"/>
  <c r="G366" i="6"/>
  <c r="U366" i="6" s="1"/>
  <c r="AB366" i="6" s="1"/>
  <c r="C398" i="5"/>
  <c r="O397" i="5"/>
  <c r="J397" i="5" s="1"/>
  <c r="E366" i="6"/>
  <c r="N366" i="6" s="1"/>
  <c r="R366" i="6"/>
  <c r="F366" i="6"/>
  <c r="O366" i="6" s="1"/>
  <c r="AD366" i="6"/>
  <c r="Y366" i="6"/>
  <c r="D398" i="5" l="1"/>
  <c r="H398" i="5"/>
  <c r="R398" i="5"/>
  <c r="E398" i="5"/>
  <c r="L398" i="5"/>
  <c r="F398" i="5"/>
  <c r="M398" i="5" s="1"/>
  <c r="X366" i="6"/>
  <c r="AA366" i="6"/>
  <c r="M366" i="6"/>
  <c r="L366" i="6"/>
  <c r="J366" i="6"/>
  <c r="U398" i="5" l="1"/>
  <c r="I398" i="5"/>
  <c r="S398" i="5"/>
  <c r="N398" i="5"/>
  <c r="O398" i="5"/>
  <c r="J398" i="5" s="1"/>
  <c r="H399" i="5" s="1"/>
  <c r="I366" i="6"/>
  <c r="H367" i="6"/>
  <c r="D367" i="6"/>
  <c r="U399" i="5" l="1"/>
  <c r="D399" i="5"/>
  <c r="G399" i="5"/>
  <c r="C399" i="5"/>
  <c r="T367" i="6"/>
  <c r="V367" i="6"/>
  <c r="AE367" i="6" s="1"/>
  <c r="C367" i="6"/>
  <c r="G367" i="6"/>
  <c r="T399" i="5" l="1"/>
  <c r="F399" i="5"/>
  <c r="M399" i="5" s="1"/>
  <c r="O399" i="5"/>
  <c r="S399" i="5"/>
  <c r="N399" i="5"/>
  <c r="J399" i="5" s="1"/>
  <c r="H400" i="5" s="1"/>
  <c r="R399" i="5"/>
  <c r="E399" i="5"/>
  <c r="L399" i="5" s="1"/>
  <c r="U367" i="6"/>
  <c r="AB367" i="6" s="1"/>
  <c r="R367" i="6"/>
  <c r="F367" i="6"/>
  <c r="O367" i="6" s="1"/>
  <c r="E367" i="6"/>
  <c r="N367" i="6" s="1"/>
  <c r="AD367" i="6"/>
  <c r="Y367" i="6"/>
  <c r="U400" i="5" l="1"/>
  <c r="D400" i="5"/>
  <c r="I399" i="5"/>
  <c r="M367" i="6"/>
  <c r="J367" i="6"/>
  <c r="H368" i="6" s="1"/>
  <c r="L367" i="6"/>
  <c r="X367" i="6"/>
  <c r="AA367" i="6"/>
  <c r="D368" i="6" l="1"/>
  <c r="G400" i="5"/>
  <c r="C400" i="5"/>
  <c r="S400" i="5"/>
  <c r="I367" i="6"/>
  <c r="C368" i="6" s="1"/>
  <c r="V368" i="6"/>
  <c r="AE368" i="6" s="1"/>
  <c r="T368" i="6"/>
  <c r="R400" i="5" l="1"/>
  <c r="F400" i="5"/>
  <c r="T400" i="5"/>
  <c r="E400" i="5"/>
  <c r="G368" i="6"/>
  <c r="U368" i="6" s="1"/>
  <c r="AB368" i="6" s="1"/>
  <c r="AD368" i="6"/>
  <c r="Y368" i="6"/>
  <c r="F368" i="6"/>
  <c r="O368" i="6" s="1"/>
  <c r="R368" i="6"/>
  <c r="E368" i="6"/>
  <c r="L400" i="5" l="1"/>
  <c r="N400" i="5"/>
  <c r="M400" i="5"/>
  <c r="O400" i="5"/>
  <c r="AA368" i="6"/>
  <c r="X368" i="6"/>
  <c r="M368" i="6"/>
  <c r="L368" i="6"/>
  <c r="N368" i="6"/>
  <c r="J368" i="6" s="1"/>
  <c r="I400" i="5" l="1"/>
  <c r="J400" i="5"/>
  <c r="I368" i="6"/>
  <c r="D369" i="6"/>
  <c r="H369" i="6"/>
  <c r="H401" i="5" l="1"/>
  <c r="D401" i="5"/>
  <c r="C401" i="5"/>
  <c r="G401" i="5"/>
  <c r="V369" i="6"/>
  <c r="AE369" i="6" s="1"/>
  <c r="T369" i="6"/>
  <c r="C369" i="6"/>
  <c r="G369" i="6"/>
  <c r="U369" i="6" s="1"/>
  <c r="AB369" i="6" s="1"/>
  <c r="T401" i="5" l="1"/>
  <c r="R401" i="5"/>
  <c r="F401" i="5"/>
  <c r="O401" i="5" s="1"/>
  <c r="E401" i="5"/>
  <c r="L401" i="5" s="1"/>
  <c r="S401" i="5"/>
  <c r="U401" i="5"/>
  <c r="Y369" i="6"/>
  <c r="AD369" i="6"/>
  <c r="F369" i="6"/>
  <c r="R369" i="6"/>
  <c r="E369" i="6"/>
  <c r="M401" i="5" l="1"/>
  <c r="I401" i="5" s="1"/>
  <c r="N401" i="5"/>
  <c r="J401" i="5" s="1"/>
  <c r="M369" i="6"/>
  <c r="O369" i="6"/>
  <c r="AA369" i="6"/>
  <c r="X369" i="6"/>
  <c r="L369" i="6"/>
  <c r="I369" i="6" s="1"/>
  <c r="N369" i="6"/>
  <c r="C402" i="5" l="1"/>
  <c r="G402" i="5"/>
  <c r="D402" i="5"/>
  <c r="H402" i="5"/>
  <c r="J369" i="6"/>
  <c r="G370" i="6"/>
  <c r="C370" i="6"/>
  <c r="U402" i="5" l="1"/>
  <c r="S402" i="5"/>
  <c r="O402" i="5"/>
  <c r="N402" i="5"/>
  <c r="J402" i="5" s="1"/>
  <c r="H403" i="5" s="1"/>
  <c r="T402" i="5"/>
  <c r="G403" i="5"/>
  <c r="R402" i="5"/>
  <c r="E402" i="5"/>
  <c r="L402" i="5" s="1"/>
  <c r="F402" i="5"/>
  <c r="M402" i="5" s="1"/>
  <c r="I402" i="5"/>
  <c r="C403" i="5"/>
  <c r="R370" i="6"/>
  <c r="U370" i="6"/>
  <c r="AB370" i="6" s="1"/>
  <c r="H370" i="6"/>
  <c r="D370" i="6"/>
  <c r="U403" i="5" l="1"/>
  <c r="T403" i="5"/>
  <c r="D403" i="5"/>
  <c r="F403" i="5" s="1"/>
  <c r="R403" i="5"/>
  <c r="T370" i="6"/>
  <c r="V370" i="6"/>
  <c r="AE370" i="6" s="1"/>
  <c r="F370" i="6"/>
  <c r="M370" i="6" s="1"/>
  <c r="E370" i="6"/>
  <c r="L370" i="6" s="1"/>
  <c r="X370" i="6"/>
  <c r="AA370" i="6"/>
  <c r="O403" i="5" l="1"/>
  <c r="M403" i="5"/>
  <c r="S403" i="5"/>
  <c r="E403" i="5"/>
  <c r="L403" i="5" s="1"/>
  <c r="O370" i="6"/>
  <c r="Y370" i="6"/>
  <c r="AD370" i="6"/>
  <c r="I370" i="6"/>
  <c r="N370" i="6"/>
  <c r="N403" i="5" l="1"/>
  <c r="J403" i="5" s="1"/>
  <c r="I403" i="5"/>
  <c r="C371" i="6"/>
  <c r="G371" i="6"/>
  <c r="J370" i="6"/>
  <c r="G404" i="5" l="1"/>
  <c r="C404" i="5"/>
  <c r="H404" i="5"/>
  <c r="D404" i="5"/>
  <c r="H371" i="6"/>
  <c r="D371" i="6"/>
  <c r="E371" i="6" s="1"/>
  <c r="L371" i="6" s="1"/>
  <c r="U371" i="6"/>
  <c r="AB371" i="6" s="1"/>
  <c r="R371" i="6"/>
  <c r="S404" i="5" l="1"/>
  <c r="E404" i="5"/>
  <c r="N404" i="5" s="1"/>
  <c r="J404" i="5" s="1"/>
  <c r="R404" i="5"/>
  <c r="L404" i="5"/>
  <c r="F404" i="5"/>
  <c r="O404" i="5" s="1"/>
  <c r="U404" i="5"/>
  <c r="T404" i="5"/>
  <c r="F371" i="6"/>
  <c r="M371" i="6" s="1"/>
  <c r="I371" i="6" s="1"/>
  <c r="C372" i="6" s="1"/>
  <c r="T371" i="6"/>
  <c r="N371" i="6"/>
  <c r="AA371" i="6"/>
  <c r="X371" i="6"/>
  <c r="V371" i="6"/>
  <c r="AE371" i="6" s="1"/>
  <c r="H405" i="5" l="1"/>
  <c r="U405" i="5" s="1"/>
  <c r="D405" i="5"/>
  <c r="O371" i="6"/>
  <c r="M404" i="5"/>
  <c r="I404" i="5" s="1"/>
  <c r="G372" i="6"/>
  <c r="U372" i="6" s="1"/>
  <c r="AB372" i="6" s="1"/>
  <c r="J371" i="6"/>
  <c r="Y371" i="6"/>
  <c r="AD371" i="6"/>
  <c r="R372" i="6"/>
  <c r="C405" i="5" l="1"/>
  <c r="G405" i="5"/>
  <c r="S405" i="5"/>
  <c r="H372" i="6"/>
  <c r="V372" i="6" s="1"/>
  <c r="AE372" i="6" s="1"/>
  <c r="D372" i="6"/>
  <c r="AA372" i="6"/>
  <c r="X372" i="6"/>
  <c r="T405" i="5" l="1"/>
  <c r="F405" i="5"/>
  <c r="R405" i="5"/>
  <c r="E405" i="5"/>
  <c r="N405" i="5" s="1"/>
  <c r="F372" i="6"/>
  <c r="E372" i="6"/>
  <c r="T372" i="6"/>
  <c r="M405" i="5" l="1"/>
  <c r="O405" i="5"/>
  <c r="J405" i="5"/>
  <c r="L405" i="5"/>
  <c r="Y372" i="6"/>
  <c r="AD372" i="6"/>
  <c r="L372" i="6"/>
  <c r="N372" i="6"/>
  <c r="M372" i="6"/>
  <c r="O372" i="6"/>
  <c r="I372" i="6" l="1"/>
  <c r="C373" i="6" s="1"/>
  <c r="H406" i="5"/>
  <c r="D406" i="5"/>
  <c r="I405" i="5"/>
  <c r="J372" i="6"/>
  <c r="G373" i="6" l="1"/>
  <c r="U373" i="6" s="1"/>
  <c r="AB373" i="6" s="1"/>
  <c r="S406" i="5"/>
  <c r="G406" i="5"/>
  <c r="C406" i="5"/>
  <c r="U406" i="5"/>
  <c r="H373" i="6"/>
  <c r="V373" i="6" s="1"/>
  <c r="AE373" i="6" s="1"/>
  <c r="D373" i="6"/>
  <c r="F373" i="6" s="1"/>
  <c r="M373" i="6" s="1"/>
  <c r="R373" i="6"/>
  <c r="T406" i="5" l="1"/>
  <c r="E406" i="5"/>
  <c r="N406" i="5" s="1"/>
  <c r="F406" i="5"/>
  <c r="O406" i="5" s="1"/>
  <c r="R406" i="5"/>
  <c r="L406" i="5"/>
  <c r="X373" i="6"/>
  <c r="AA373" i="6"/>
  <c r="T373" i="6"/>
  <c r="O373" i="6"/>
  <c r="E373" i="6"/>
  <c r="L373" i="6" s="1"/>
  <c r="I373" i="6" s="1"/>
  <c r="J406" i="5" l="1"/>
  <c r="M406" i="5"/>
  <c r="I406" i="5" s="1"/>
  <c r="N373" i="6"/>
  <c r="J373" i="6" s="1"/>
  <c r="Y373" i="6"/>
  <c r="AD373" i="6"/>
  <c r="G374" i="6"/>
  <c r="U374" i="6" s="1"/>
  <c r="AB374" i="6" s="1"/>
  <c r="C374" i="6"/>
  <c r="G407" i="5" l="1"/>
  <c r="C407" i="5"/>
  <c r="D407" i="5"/>
  <c r="H407" i="5"/>
  <c r="R374" i="6"/>
  <c r="H374" i="6"/>
  <c r="D374" i="6"/>
  <c r="F374" i="6" s="1"/>
  <c r="M374" i="6" s="1"/>
  <c r="U407" i="5" l="1"/>
  <c r="F407" i="5"/>
  <c r="O407" i="5" s="1"/>
  <c r="R407" i="5"/>
  <c r="E407" i="5"/>
  <c r="N407" i="5" s="1"/>
  <c r="J407" i="5" s="1"/>
  <c r="D408" i="5" s="1"/>
  <c r="M407" i="5"/>
  <c r="S407" i="5"/>
  <c r="T407" i="5"/>
  <c r="V374" i="6"/>
  <c r="AE374" i="6" s="1"/>
  <c r="AA374" i="6"/>
  <c r="X374" i="6"/>
  <c r="O374" i="6"/>
  <c r="T374" i="6"/>
  <c r="E374" i="6"/>
  <c r="L374" i="6" s="1"/>
  <c r="I374" i="6" s="1"/>
  <c r="S408" i="5" l="1"/>
  <c r="L407" i="5"/>
  <c r="I407" i="5" s="1"/>
  <c r="H408" i="5"/>
  <c r="C375" i="6"/>
  <c r="G375" i="6"/>
  <c r="U375" i="6" s="1"/>
  <c r="AB375" i="6" s="1"/>
  <c r="AD374" i="6"/>
  <c r="Y374" i="6"/>
  <c r="N374" i="6"/>
  <c r="J374" i="6" s="1"/>
  <c r="C408" i="5" l="1"/>
  <c r="G408" i="5"/>
  <c r="U408" i="5"/>
  <c r="D375" i="6"/>
  <c r="E375" i="6" s="1"/>
  <c r="L375" i="6" s="1"/>
  <c r="H375" i="6"/>
  <c r="V375" i="6" s="1"/>
  <c r="AE375" i="6" s="1"/>
  <c r="R375" i="6"/>
  <c r="T408" i="5" l="1"/>
  <c r="R408" i="5"/>
  <c r="F408" i="5"/>
  <c r="O408" i="5" s="1"/>
  <c r="E408" i="5"/>
  <c r="N408" i="5" s="1"/>
  <c r="J408" i="5" s="1"/>
  <c r="M408" i="5"/>
  <c r="F375" i="6"/>
  <c r="M375" i="6" s="1"/>
  <c r="I375" i="6" s="1"/>
  <c r="G376" i="6" s="1"/>
  <c r="U376" i="6" s="1"/>
  <c r="AB376" i="6" s="1"/>
  <c r="AA375" i="6"/>
  <c r="X375" i="6"/>
  <c r="T375" i="6"/>
  <c r="N375" i="6"/>
  <c r="L408" i="5" l="1"/>
  <c r="I408" i="5" s="1"/>
  <c r="D409" i="5"/>
  <c r="H409" i="5"/>
  <c r="O375" i="6"/>
  <c r="C376" i="6"/>
  <c r="R376" i="6" s="1"/>
  <c r="AA376" i="6" s="1"/>
  <c r="J375" i="6"/>
  <c r="D376" i="6" s="1"/>
  <c r="AD375" i="6"/>
  <c r="Y375" i="6"/>
  <c r="U409" i="5" l="1"/>
  <c r="S409" i="5"/>
  <c r="C409" i="5"/>
  <c r="G409" i="5"/>
  <c r="X376" i="6"/>
  <c r="H376" i="6"/>
  <c r="V376" i="6" s="1"/>
  <c r="AE376" i="6" s="1"/>
  <c r="E376" i="6"/>
  <c r="L376" i="6" s="1"/>
  <c r="F376" i="6"/>
  <c r="M376" i="6" s="1"/>
  <c r="T376" i="6"/>
  <c r="E409" i="5" l="1"/>
  <c r="N409" i="5" s="1"/>
  <c r="L409" i="5"/>
  <c r="R409" i="5"/>
  <c r="F409" i="5"/>
  <c r="O409" i="5" s="1"/>
  <c r="T409" i="5"/>
  <c r="N376" i="6"/>
  <c r="I376" i="6"/>
  <c r="G377" i="6" s="1"/>
  <c r="U377" i="6" s="1"/>
  <c r="AB377" i="6" s="1"/>
  <c r="O376" i="6"/>
  <c r="J376" i="6" s="1"/>
  <c r="Y376" i="6"/>
  <c r="AD376" i="6"/>
  <c r="M409" i="5" l="1"/>
  <c r="I409" i="5" s="1"/>
  <c r="J409" i="5"/>
  <c r="C377" i="6"/>
  <c r="R377" i="6" s="1"/>
  <c r="X377" i="6" s="1"/>
  <c r="D377" i="6"/>
  <c r="T377" i="6" s="1"/>
  <c r="Y377" i="6" s="1"/>
  <c r="H377" i="6"/>
  <c r="V377" i="6" s="1"/>
  <c r="AE377" i="6" s="1"/>
  <c r="AA377" i="6" l="1"/>
  <c r="H410" i="5"/>
  <c r="D410" i="5"/>
  <c r="C410" i="5"/>
  <c r="G410" i="5"/>
  <c r="AD377" i="6"/>
  <c r="E377" i="6"/>
  <c r="N377" i="6" s="1"/>
  <c r="F377" i="6"/>
  <c r="M377" i="6" s="1"/>
  <c r="T410" i="5" l="1"/>
  <c r="E410" i="5"/>
  <c r="N410" i="5" s="1"/>
  <c r="L410" i="5"/>
  <c r="R410" i="5"/>
  <c r="F410" i="5"/>
  <c r="O410" i="5" s="1"/>
  <c r="J410" i="5" s="1"/>
  <c r="U410" i="5"/>
  <c r="S410" i="5"/>
  <c r="O377" i="6"/>
  <c r="L377" i="6"/>
  <c r="I377" i="6" s="1"/>
  <c r="J377" i="6"/>
  <c r="D378" i="6" s="1"/>
  <c r="T378" i="6" s="1"/>
  <c r="H411" i="5" l="1"/>
  <c r="D411" i="5"/>
  <c r="M410" i="5"/>
  <c r="I410" i="5" s="1"/>
  <c r="H378" i="6"/>
  <c r="V378" i="6" s="1"/>
  <c r="AE378" i="6" s="1"/>
  <c r="AD378" i="6"/>
  <c r="Y378" i="6"/>
  <c r="C378" i="6"/>
  <c r="G378" i="6"/>
  <c r="U378" i="6" s="1"/>
  <c r="AB378" i="6" s="1"/>
  <c r="C411" i="5" l="1"/>
  <c r="G411" i="5"/>
  <c r="S411" i="5"/>
  <c r="U411" i="5"/>
  <c r="R378" i="6"/>
  <c r="E378" i="6"/>
  <c r="N378" i="6" s="1"/>
  <c r="F378" i="6"/>
  <c r="O378" i="6" s="1"/>
  <c r="T411" i="5" l="1"/>
  <c r="R411" i="5"/>
  <c r="F411" i="5"/>
  <c r="O411" i="5" s="1"/>
  <c r="E411" i="5"/>
  <c r="M378" i="6"/>
  <c r="J378" i="6"/>
  <c r="L378" i="6"/>
  <c r="X378" i="6"/>
  <c r="AA378" i="6"/>
  <c r="L411" i="5" l="1"/>
  <c r="I411" i="5" s="1"/>
  <c r="N411" i="5"/>
  <c r="J411" i="5" s="1"/>
  <c r="I378" i="6"/>
  <c r="M411" i="5"/>
  <c r="G379" i="6"/>
  <c r="U379" i="6" s="1"/>
  <c r="AB379" i="6" s="1"/>
  <c r="C379" i="6"/>
  <c r="H379" i="6"/>
  <c r="V379" i="6" s="1"/>
  <c r="AE379" i="6" s="1"/>
  <c r="D379" i="6"/>
  <c r="T379" i="6" s="1"/>
  <c r="H412" i="5" l="1"/>
  <c r="D412" i="5"/>
  <c r="G412" i="5"/>
  <c r="C412" i="5"/>
  <c r="Y379" i="6"/>
  <c r="AD379" i="6"/>
  <c r="E379" i="6"/>
  <c r="N379" i="6" s="1"/>
  <c r="F379" i="6"/>
  <c r="R379" i="6"/>
  <c r="T412" i="5" l="1"/>
  <c r="O412" i="5"/>
  <c r="S412" i="5"/>
  <c r="R412" i="5"/>
  <c r="E412" i="5"/>
  <c r="L412" i="5" s="1"/>
  <c r="F412" i="5"/>
  <c r="M412" i="5" s="1"/>
  <c r="U412" i="5"/>
  <c r="L379" i="6"/>
  <c r="AA379" i="6"/>
  <c r="X379" i="6"/>
  <c r="O379" i="6"/>
  <c r="J379" i="6" s="1"/>
  <c r="M379" i="6"/>
  <c r="N412" i="5" l="1"/>
  <c r="J412" i="5" s="1"/>
  <c r="I412" i="5"/>
  <c r="I379" i="6"/>
  <c r="G380" i="6" s="1"/>
  <c r="U380" i="6" s="1"/>
  <c r="AB380" i="6" s="1"/>
  <c r="D380" i="6"/>
  <c r="T380" i="6" s="1"/>
  <c r="H380" i="6"/>
  <c r="V380" i="6" s="1"/>
  <c r="AE380" i="6" s="1"/>
  <c r="G413" i="5" l="1"/>
  <c r="C413" i="5"/>
  <c r="D413" i="5"/>
  <c r="H413" i="5"/>
  <c r="C380" i="6"/>
  <c r="R380" i="6" s="1"/>
  <c r="X380" i="6" s="1"/>
  <c r="AD380" i="6"/>
  <c r="Y380" i="6"/>
  <c r="E380" i="6"/>
  <c r="L380" i="6" s="1"/>
  <c r="S413" i="5" l="1"/>
  <c r="E413" i="5"/>
  <c r="N413" i="5" s="1"/>
  <c r="J413" i="5" s="1"/>
  <c r="L413" i="5"/>
  <c r="R413" i="5"/>
  <c r="F413" i="5"/>
  <c r="O413" i="5" s="1"/>
  <c r="U413" i="5"/>
  <c r="AA380" i="6"/>
  <c r="T413" i="5"/>
  <c r="F380" i="6"/>
  <c r="M380" i="6" s="1"/>
  <c r="I380" i="6" s="1"/>
  <c r="N380" i="6"/>
  <c r="D414" i="5" l="1"/>
  <c r="H414" i="5"/>
  <c r="O380" i="6"/>
  <c r="J380" i="6" s="1"/>
  <c r="M413" i="5"/>
  <c r="I413" i="5" s="1"/>
  <c r="C381" i="6"/>
  <c r="G381" i="6"/>
  <c r="D381" i="6" l="1"/>
  <c r="T381" i="6" s="1"/>
  <c r="H381" i="6"/>
  <c r="V381" i="6" s="1"/>
  <c r="AE381" i="6" s="1"/>
  <c r="C414" i="5"/>
  <c r="G414" i="5"/>
  <c r="U414" i="5"/>
  <c r="S414" i="5"/>
  <c r="Y381" i="6"/>
  <c r="AD381" i="6"/>
  <c r="U381" i="6"/>
  <c r="AB381" i="6" s="1"/>
  <c r="R381" i="6"/>
  <c r="F381" i="6"/>
  <c r="O381" i="6" s="1"/>
  <c r="E381" i="6"/>
  <c r="T414" i="5" l="1"/>
  <c r="E414" i="5"/>
  <c r="N414" i="5" s="1"/>
  <c r="F414" i="5"/>
  <c r="R414" i="5"/>
  <c r="M381" i="6"/>
  <c r="L381" i="6"/>
  <c r="N381" i="6"/>
  <c r="J381" i="6" s="1"/>
  <c r="X381" i="6"/>
  <c r="AA381" i="6"/>
  <c r="M414" i="5" l="1"/>
  <c r="O414" i="5"/>
  <c r="J414" i="5" s="1"/>
  <c r="L414" i="5"/>
  <c r="I414" i="5" s="1"/>
  <c r="D382" i="6"/>
  <c r="H382" i="6"/>
  <c r="I381" i="6"/>
  <c r="D415" i="5" l="1"/>
  <c r="H415" i="5"/>
  <c r="G415" i="5"/>
  <c r="C415" i="5"/>
  <c r="V382" i="6"/>
  <c r="AE382" i="6" s="1"/>
  <c r="G382" i="6"/>
  <c r="C382" i="6"/>
  <c r="T382" i="6"/>
  <c r="F415" i="5" l="1"/>
  <c r="M415" i="5"/>
  <c r="R415" i="5"/>
  <c r="E415" i="5"/>
  <c r="L415" i="5" s="1"/>
  <c r="I415" i="5" s="1"/>
  <c r="U415" i="5"/>
  <c r="T415" i="5"/>
  <c r="S415" i="5"/>
  <c r="O415" i="5"/>
  <c r="U382" i="6"/>
  <c r="AB382" i="6" s="1"/>
  <c r="F382" i="6"/>
  <c r="R382" i="6"/>
  <c r="E382" i="6"/>
  <c r="N382" i="6" s="1"/>
  <c r="Y382" i="6"/>
  <c r="AD382" i="6"/>
  <c r="G416" i="5" l="1"/>
  <c r="C416" i="5"/>
  <c r="N415" i="5"/>
  <c r="J415" i="5" s="1"/>
  <c r="M382" i="6"/>
  <c r="O382" i="6"/>
  <c r="J382" i="6" s="1"/>
  <c r="L382" i="6"/>
  <c r="X382" i="6"/>
  <c r="AA382" i="6"/>
  <c r="H416" i="5" l="1"/>
  <c r="D416" i="5"/>
  <c r="E416" i="5"/>
  <c r="L416" i="5" s="1"/>
  <c r="R416" i="5"/>
  <c r="F416" i="5"/>
  <c r="O416" i="5" s="1"/>
  <c r="T416" i="5"/>
  <c r="I382" i="6"/>
  <c r="G383" i="6" s="1"/>
  <c r="H383" i="6"/>
  <c r="D383" i="6"/>
  <c r="C383" i="6"/>
  <c r="M416" i="5" l="1"/>
  <c r="I416" i="5" s="1"/>
  <c r="S416" i="5"/>
  <c r="N416" i="5"/>
  <c r="J416" i="5" s="1"/>
  <c r="D417" i="5" s="1"/>
  <c r="U416" i="5"/>
  <c r="R383" i="6"/>
  <c r="F383" i="6"/>
  <c r="O383" i="6" s="1"/>
  <c r="E383" i="6"/>
  <c r="N383" i="6" s="1"/>
  <c r="T383" i="6"/>
  <c r="U383" i="6"/>
  <c r="AB383" i="6" s="1"/>
  <c r="V383" i="6"/>
  <c r="AE383" i="6" s="1"/>
  <c r="G417" i="5" l="1"/>
  <c r="C417" i="5"/>
  <c r="F417" i="5" s="1"/>
  <c r="S417" i="5"/>
  <c r="H417" i="5"/>
  <c r="J383" i="6"/>
  <c r="H384" i="6" s="1"/>
  <c r="L383" i="6"/>
  <c r="M383" i="6"/>
  <c r="AD383" i="6"/>
  <c r="Y383" i="6"/>
  <c r="X383" i="6"/>
  <c r="AA383" i="6"/>
  <c r="M417" i="5" l="1"/>
  <c r="O417" i="5"/>
  <c r="R417" i="5"/>
  <c r="E417" i="5"/>
  <c r="U417" i="5"/>
  <c r="T417" i="5"/>
  <c r="D384" i="6"/>
  <c r="I383" i="6"/>
  <c r="T384" i="6"/>
  <c r="V384" i="6"/>
  <c r="AE384" i="6" s="1"/>
  <c r="L417" i="5" l="1"/>
  <c r="I417" i="5" s="1"/>
  <c r="N417" i="5"/>
  <c r="J417" i="5" s="1"/>
  <c r="G384" i="6"/>
  <c r="U384" i="6" s="1"/>
  <c r="AB384" i="6" s="1"/>
  <c r="C384" i="6"/>
  <c r="AD384" i="6"/>
  <c r="Y384" i="6"/>
  <c r="D418" i="5" l="1"/>
  <c r="H418" i="5"/>
  <c r="G418" i="5"/>
  <c r="C418" i="5"/>
  <c r="E384" i="6"/>
  <c r="N384" i="6" s="1"/>
  <c r="R384" i="6"/>
  <c r="F384" i="6"/>
  <c r="O384" i="6" s="1"/>
  <c r="T418" i="5" l="1"/>
  <c r="U418" i="5"/>
  <c r="R418" i="5"/>
  <c r="E418" i="5"/>
  <c r="L418" i="5" s="1"/>
  <c r="F418" i="5"/>
  <c r="O418" i="5" s="1"/>
  <c r="S418" i="5"/>
  <c r="M384" i="6"/>
  <c r="J384" i="6"/>
  <c r="D385" i="6" s="1"/>
  <c r="T385" i="6" s="1"/>
  <c r="AA384" i="6"/>
  <c r="X384" i="6"/>
  <c r="L384" i="6"/>
  <c r="M418" i="5" l="1"/>
  <c r="I418" i="5"/>
  <c r="N418" i="5"/>
  <c r="J418" i="5" s="1"/>
  <c r="H385" i="6"/>
  <c r="V385" i="6" s="1"/>
  <c r="AE385" i="6" s="1"/>
  <c r="I384" i="6"/>
  <c r="C385" i="6" s="1"/>
  <c r="AD385" i="6"/>
  <c r="Y385" i="6"/>
  <c r="C419" i="5" l="1"/>
  <c r="G419" i="5"/>
  <c r="H419" i="5"/>
  <c r="D419" i="5"/>
  <c r="G385" i="6"/>
  <c r="U385" i="6" s="1"/>
  <c r="AB385" i="6" s="1"/>
  <c r="E385" i="6"/>
  <c r="N385" i="6" s="1"/>
  <c r="F385" i="6"/>
  <c r="O385" i="6" s="1"/>
  <c r="R385" i="6"/>
  <c r="S419" i="5" l="1"/>
  <c r="T419" i="5"/>
  <c r="U419" i="5"/>
  <c r="E419" i="5"/>
  <c r="L419" i="5" s="1"/>
  <c r="R419" i="5"/>
  <c r="F419" i="5"/>
  <c r="M419" i="5" s="1"/>
  <c r="L385" i="6"/>
  <c r="M385" i="6"/>
  <c r="J385" i="6"/>
  <c r="D386" i="6" s="1"/>
  <c r="T386" i="6" s="1"/>
  <c r="AD386" i="6" s="1"/>
  <c r="X385" i="6"/>
  <c r="AA385" i="6"/>
  <c r="O419" i="5" l="1"/>
  <c r="I419" i="5"/>
  <c r="N419" i="5"/>
  <c r="J419" i="5" s="1"/>
  <c r="I385" i="6"/>
  <c r="G386" i="6" s="1"/>
  <c r="U386" i="6" s="1"/>
  <c r="AB386" i="6" s="1"/>
  <c r="H386" i="6"/>
  <c r="V386" i="6" s="1"/>
  <c r="AE386" i="6" s="1"/>
  <c r="C386" i="6"/>
  <c r="R386" i="6" s="1"/>
  <c r="X386" i="6" s="1"/>
  <c r="Y386" i="6"/>
  <c r="C420" i="5" l="1"/>
  <c r="G420" i="5"/>
  <c r="D420" i="5"/>
  <c r="H420" i="5"/>
  <c r="F386" i="6"/>
  <c r="AA386" i="6"/>
  <c r="E386" i="6"/>
  <c r="L386" i="6" s="1"/>
  <c r="U420" i="5" l="1"/>
  <c r="T420" i="5"/>
  <c r="S420" i="5"/>
  <c r="R420" i="5"/>
  <c r="F420" i="5"/>
  <c r="O420" i="5" s="1"/>
  <c r="E420" i="5"/>
  <c r="N420" i="5" s="1"/>
  <c r="L420" i="5"/>
  <c r="N386" i="6"/>
  <c r="O386" i="6"/>
  <c r="M386" i="6"/>
  <c r="I386" i="6" s="1"/>
  <c r="M420" i="5" l="1"/>
  <c r="I420" i="5" s="1"/>
  <c r="J420" i="5"/>
  <c r="G387" i="6"/>
  <c r="U387" i="6" s="1"/>
  <c r="AB387" i="6" s="1"/>
  <c r="C387" i="6"/>
  <c r="J386" i="6"/>
  <c r="C421" i="5" l="1"/>
  <c r="G421" i="5"/>
  <c r="H421" i="5"/>
  <c r="D421" i="5"/>
  <c r="D387" i="6"/>
  <c r="E387" i="6" s="1"/>
  <c r="L387" i="6" s="1"/>
  <c r="H387" i="6"/>
  <c r="V387" i="6" s="1"/>
  <c r="AE387" i="6" s="1"/>
  <c r="R387" i="6"/>
  <c r="S421" i="5" l="1"/>
  <c r="T421" i="5"/>
  <c r="U421" i="5"/>
  <c r="F421" i="5"/>
  <c r="O421" i="5" s="1"/>
  <c r="E421" i="5"/>
  <c r="N421" i="5" s="1"/>
  <c r="J421" i="5" s="1"/>
  <c r="D422" i="5" s="1"/>
  <c r="R421" i="5"/>
  <c r="F387" i="6"/>
  <c r="M387" i="6" s="1"/>
  <c r="I387" i="6" s="1"/>
  <c r="T387" i="6"/>
  <c r="N387" i="6"/>
  <c r="X387" i="6"/>
  <c r="AA387" i="6"/>
  <c r="S422" i="5" l="1"/>
  <c r="H422" i="5"/>
  <c r="M421" i="5"/>
  <c r="L421" i="5"/>
  <c r="O387" i="6"/>
  <c r="J387" i="6" s="1"/>
  <c r="Y387" i="6"/>
  <c r="AD387" i="6"/>
  <c r="C388" i="6"/>
  <c r="G388" i="6"/>
  <c r="U388" i="6" s="1"/>
  <c r="AB388" i="6" s="1"/>
  <c r="I421" i="5" l="1"/>
  <c r="U422" i="5"/>
  <c r="D388" i="6"/>
  <c r="E388" i="6" s="1"/>
  <c r="L388" i="6" s="1"/>
  <c r="H388" i="6"/>
  <c r="V388" i="6" s="1"/>
  <c r="AE388" i="6" s="1"/>
  <c r="R388" i="6"/>
  <c r="F388" i="6"/>
  <c r="M388" i="6" s="1"/>
  <c r="C422" i="5" l="1"/>
  <c r="G422" i="5"/>
  <c r="AA388" i="6"/>
  <c r="X388" i="6"/>
  <c r="I388" i="6"/>
  <c r="T388" i="6"/>
  <c r="N388" i="6"/>
  <c r="O388" i="6"/>
  <c r="T422" i="5" l="1"/>
  <c r="R422" i="5"/>
  <c r="E422" i="5"/>
  <c r="N422" i="5" s="1"/>
  <c r="F422" i="5"/>
  <c r="O422" i="5" s="1"/>
  <c r="M422" i="5"/>
  <c r="L422" i="5"/>
  <c r="I422" i="5" s="1"/>
  <c r="G423" i="5" s="1"/>
  <c r="AD388" i="6"/>
  <c r="Y388" i="6"/>
  <c r="G389" i="6"/>
  <c r="U389" i="6" s="1"/>
  <c r="AB389" i="6" s="1"/>
  <c r="C389" i="6"/>
  <c r="J388" i="6"/>
  <c r="T423" i="5" l="1"/>
  <c r="C423" i="5"/>
  <c r="J422" i="5"/>
  <c r="R389" i="6"/>
  <c r="D389" i="6"/>
  <c r="E389" i="6" s="1"/>
  <c r="L389" i="6" s="1"/>
  <c r="H389" i="6"/>
  <c r="V389" i="6" s="1"/>
  <c r="AE389" i="6" s="1"/>
  <c r="R423" i="5" l="1"/>
  <c r="H423" i="5"/>
  <c r="D423" i="5"/>
  <c r="F389" i="6"/>
  <c r="M389" i="6" s="1"/>
  <c r="I389" i="6" s="1"/>
  <c r="X389" i="6"/>
  <c r="AA389" i="6"/>
  <c r="T389" i="6"/>
  <c r="N389" i="6"/>
  <c r="U423" i="5" l="1"/>
  <c r="S423" i="5"/>
  <c r="F423" i="5"/>
  <c r="E423" i="5"/>
  <c r="O389" i="6"/>
  <c r="J389" i="6" s="1"/>
  <c r="C390" i="6"/>
  <c r="R390" i="6" s="1"/>
  <c r="G390" i="6"/>
  <c r="U390" i="6" s="1"/>
  <c r="AB390" i="6" s="1"/>
  <c r="AD389" i="6"/>
  <c r="Y389" i="6"/>
  <c r="O423" i="5" l="1"/>
  <c r="M423" i="5"/>
  <c r="N423" i="5"/>
  <c r="L423" i="5"/>
  <c r="I423" i="5" s="1"/>
  <c r="X390" i="6"/>
  <c r="AA390" i="6"/>
  <c r="H390" i="6"/>
  <c r="V390" i="6" s="1"/>
  <c r="AE390" i="6" s="1"/>
  <c r="D390" i="6"/>
  <c r="J423" i="5" l="1"/>
  <c r="G424" i="5"/>
  <c r="C424" i="5"/>
  <c r="E390" i="6"/>
  <c r="L390" i="6" s="1"/>
  <c r="T390" i="6"/>
  <c r="F390" i="6"/>
  <c r="M390" i="6" s="1"/>
  <c r="T424" i="5" l="1"/>
  <c r="R424" i="5"/>
  <c r="E424" i="5"/>
  <c r="L424" i="5" s="1"/>
  <c r="F424" i="5"/>
  <c r="M424" i="5" s="1"/>
  <c r="H424" i="5"/>
  <c r="D424" i="5"/>
  <c r="N390" i="6"/>
  <c r="O390" i="6"/>
  <c r="AD390" i="6"/>
  <c r="Y390" i="6"/>
  <c r="I390" i="6"/>
  <c r="U424" i="5" l="1"/>
  <c r="I424" i="5"/>
  <c r="O424" i="5"/>
  <c r="S424" i="5"/>
  <c r="N424" i="5"/>
  <c r="J424" i="5" s="1"/>
  <c r="D425" i="5" s="1"/>
  <c r="J390" i="6"/>
  <c r="H391" i="6" s="1"/>
  <c r="C391" i="6"/>
  <c r="G391" i="6"/>
  <c r="S425" i="5" l="1"/>
  <c r="D391" i="6"/>
  <c r="T391" i="6" s="1"/>
  <c r="H425" i="5"/>
  <c r="G425" i="5"/>
  <c r="C425" i="5"/>
  <c r="V391" i="6"/>
  <c r="AE391" i="6" s="1"/>
  <c r="U391" i="6"/>
  <c r="AB391" i="6" s="1"/>
  <c r="R391" i="6"/>
  <c r="U425" i="5" l="1"/>
  <c r="R425" i="5"/>
  <c r="F425" i="5"/>
  <c r="E425" i="5"/>
  <c r="E391" i="6"/>
  <c r="L391" i="6" s="1"/>
  <c r="I391" i="6" s="1"/>
  <c r="G392" i="6" s="1"/>
  <c r="T425" i="5"/>
  <c r="F391" i="6"/>
  <c r="M391" i="6" s="1"/>
  <c r="X391" i="6"/>
  <c r="AA391" i="6"/>
  <c r="Y391" i="6"/>
  <c r="AD391" i="6"/>
  <c r="M425" i="5" l="1"/>
  <c r="O425" i="5"/>
  <c r="N391" i="6"/>
  <c r="L425" i="5"/>
  <c r="I425" i="5" s="1"/>
  <c r="N425" i="5"/>
  <c r="O391" i="6"/>
  <c r="C392" i="6"/>
  <c r="R392" i="6" s="1"/>
  <c r="J391" i="6"/>
  <c r="H392" i="6" s="1"/>
  <c r="V392" i="6" s="1"/>
  <c r="AE392" i="6" s="1"/>
  <c r="U392" i="6"/>
  <c r="AB392" i="6" s="1"/>
  <c r="G426" i="5" l="1"/>
  <c r="C426" i="5"/>
  <c r="J425" i="5"/>
  <c r="D392" i="6"/>
  <c r="F392" i="6" s="1"/>
  <c r="M392" i="6" s="1"/>
  <c r="E392" i="6"/>
  <c r="L392" i="6" s="1"/>
  <c r="X392" i="6"/>
  <c r="AA392" i="6"/>
  <c r="I392" i="6" l="1"/>
  <c r="R426" i="5"/>
  <c r="O392" i="6"/>
  <c r="D426" i="5"/>
  <c r="H426" i="5"/>
  <c r="T392" i="6"/>
  <c r="T426" i="5"/>
  <c r="C393" i="6"/>
  <c r="R393" i="6" s="1"/>
  <c r="AA393" i="6" s="1"/>
  <c r="G393" i="6"/>
  <c r="U393" i="6" s="1"/>
  <c r="AB393" i="6" s="1"/>
  <c r="N392" i="6"/>
  <c r="J392" i="6" s="1"/>
  <c r="D393" i="6" s="1"/>
  <c r="Y392" i="6"/>
  <c r="AD392" i="6"/>
  <c r="S426" i="5" l="1"/>
  <c r="E426" i="5"/>
  <c r="L426" i="5" s="1"/>
  <c r="X393" i="6"/>
  <c r="F426" i="5"/>
  <c r="U426" i="5"/>
  <c r="H393" i="6"/>
  <c r="E393" i="6"/>
  <c r="L393" i="6" s="1"/>
  <c r="T393" i="6"/>
  <c r="F393" i="6"/>
  <c r="M393" i="6" s="1"/>
  <c r="V393" i="6"/>
  <c r="AE393" i="6" s="1"/>
  <c r="O426" i="5" l="1"/>
  <c r="M426" i="5"/>
  <c r="I426" i="5"/>
  <c r="N426" i="5"/>
  <c r="J426" i="5" s="1"/>
  <c r="I393" i="6"/>
  <c r="C394" i="6" s="1"/>
  <c r="N393" i="6"/>
  <c r="AD393" i="6"/>
  <c r="Y393" i="6"/>
  <c r="O393" i="6"/>
  <c r="G427" i="5" l="1"/>
  <c r="C427" i="5"/>
  <c r="H427" i="5"/>
  <c r="D427" i="5"/>
  <c r="J393" i="6"/>
  <c r="G394" i="6"/>
  <c r="U394" i="6" s="1"/>
  <c r="AB394" i="6" s="1"/>
  <c r="H394" i="6"/>
  <c r="D394" i="6"/>
  <c r="F394" i="6" s="1"/>
  <c r="O394" i="6" s="1"/>
  <c r="R394" i="6"/>
  <c r="U427" i="5" l="1"/>
  <c r="S427" i="5"/>
  <c r="N427" i="5"/>
  <c r="R427" i="5"/>
  <c r="F427" i="5"/>
  <c r="M427" i="5" s="1"/>
  <c r="E427" i="5"/>
  <c r="L427" i="5" s="1"/>
  <c r="T427" i="5"/>
  <c r="M394" i="6"/>
  <c r="X394" i="6"/>
  <c r="AA394" i="6"/>
  <c r="T394" i="6"/>
  <c r="E394" i="6"/>
  <c r="V394" i="6"/>
  <c r="AE394" i="6" s="1"/>
  <c r="O427" i="5" l="1"/>
  <c r="J427" i="5" s="1"/>
  <c r="I427" i="5"/>
  <c r="N394" i="6"/>
  <c r="J394" i="6" s="1"/>
  <c r="L394" i="6"/>
  <c r="I394" i="6" s="1"/>
  <c r="Y394" i="6"/>
  <c r="AD394" i="6"/>
  <c r="H428" i="5" l="1"/>
  <c r="D428" i="5"/>
  <c r="C428" i="5"/>
  <c r="G428" i="5"/>
  <c r="G395" i="6"/>
  <c r="U395" i="6" s="1"/>
  <c r="AB395" i="6" s="1"/>
  <c r="C395" i="6"/>
  <c r="D395" i="6"/>
  <c r="H395" i="6"/>
  <c r="E428" i="5" l="1"/>
  <c r="L428" i="5" s="1"/>
  <c r="N428" i="5"/>
  <c r="S428" i="5"/>
  <c r="O428" i="5"/>
  <c r="J428" i="5" s="1"/>
  <c r="H429" i="5" s="1"/>
  <c r="T428" i="5"/>
  <c r="G429" i="5"/>
  <c r="R428" i="5"/>
  <c r="F428" i="5"/>
  <c r="M428" i="5" s="1"/>
  <c r="I428" i="5" s="1"/>
  <c r="C429" i="5" s="1"/>
  <c r="U428" i="5"/>
  <c r="V395" i="6"/>
  <c r="AE395" i="6" s="1"/>
  <c r="T395" i="6"/>
  <c r="R395" i="6"/>
  <c r="F395" i="6"/>
  <c r="O395" i="6" s="1"/>
  <c r="E395" i="6"/>
  <c r="N395" i="6" s="1"/>
  <c r="R429" i="5" l="1"/>
  <c r="U429" i="5"/>
  <c r="T429" i="5"/>
  <c r="D429" i="5"/>
  <c r="J395" i="6"/>
  <c r="H396" i="6" s="1"/>
  <c r="V396" i="6" s="1"/>
  <c r="AE396" i="6" s="1"/>
  <c r="Y395" i="6"/>
  <c r="AD395" i="6"/>
  <c r="M395" i="6"/>
  <c r="L395" i="6"/>
  <c r="AA395" i="6"/>
  <c r="X395" i="6"/>
  <c r="F429" i="5" l="1"/>
  <c r="M429" i="5" s="1"/>
  <c r="S429" i="5"/>
  <c r="O429" i="5"/>
  <c r="E429" i="5"/>
  <c r="L429" i="5" s="1"/>
  <c r="I429" i="5" s="1"/>
  <c r="D396" i="6"/>
  <c r="T396" i="6" s="1"/>
  <c r="AD396" i="6" s="1"/>
  <c r="I395" i="6"/>
  <c r="C430" i="5" l="1"/>
  <c r="G430" i="5"/>
  <c r="N429" i="5"/>
  <c r="J429" i="5" s="1"/>
  <c r="Y396" i="6"/>
  <c r="G396" i="6"/>
  <c r="C396" i="6"/>
  <c r="H430" i="5" l="1"/>
  <c r="D430" i="5"/>
  <c r="T430" i="5"/>
  <c r="R430" i="5"/>
  <c r="E430" i="5"/>
  <c r="L430" i="5" s="1"/>
  <c r="I430" i="5" s="1"/>
  <c r="G431" i="5" s="1"/>
  <c r="F430" i="5"/>
  <c r="M430" i="5" s="1"/>
  <c r="R396" i="6"/>
  <c r="E396" i="6"/>
  <c r="N396" i="6" s="1"/>
  <c r="F396" i="6"/>
  <c r="O396" i="6" s="1"/>
  <c r="U396" i="6"/>
  <c r="AB396" i="6" s="1"/>
  <c r="T431" i="5" l="1"/>
  <c r="C431" i="5"/>
  <c r="S430" i="5"/>
  <c r="O430" i="5"/>
  <c r="N430" i="5"/>
  <c r="J430" i="5" s="1"/>
  <c r="H431" i="5" s="1"/>
  <c r="U430" i="5"/>
  <c r="J396" i="6"/>
  <c r="L396" i="6"/>
  <c r="M396" i="6"/>
  <c r="AA396" i="6"/>
  <c r="X396" i="6"/>
  <c r="U431" i="5" l="1"/>
  <c r="D431" i="5"/>
  <c r="R431" i="5"/>
  <c r="E431" i="5"/>
  <c r="L431" i="5" s="1"/>
  <c r="I396" i="6"/>
  <c r="D397" i="6"/>
  <c r="H397" i="6"/>
  <c r="F431" i="5" l="1"/>
  <c r="M431" i="5" s="1"/>
  <c r="I431" i="5" s="1"/>
  <c r="S431" i="5"/>
  <c r="O431" i="5"/>
  <c r="N431" i="5"/>
  <c r="J431" i="5" s="1"/>
  <c r="H432" i="5" s="1"/>
  <c r="D432" i="5"/>
  <c r="T397" i="6"/>
  <c r="V397" i="6"/>
  <c r="AE397" i="6" s="1"/>
  <c r="G397" i="6"/>
  <c r="C397" i="6"/>
  <c r="G432" i="5" l="1"/>
  <c r="C432" i="5"/>
  <c r="F432" i="5"/>
  <c r="M432" i="5" s="1"/>
  <c r="S432" i="5"/>
  <c r="U432" i="5"/>
  <c r="R397" i="6"/>
  <c r="E397" i="6"/>
  <c r="N397" i="6" s="1"/>
  <c r="F397" i="6"/>
  <c r="O397" i="6" s="1"/>
  <c r="U397" i="6"/>
  <c r="AB397" i="6" s="1"/>
  <c r="Y397" i="6"/>
  <c r="AD397" i="6"/>
  <c r="E432" i="5" l="1"/>
  <c r="R432" i="5"/>
  <c r="O432" i="5"/>
  <c r="T432" i="5"/>
  <c r="M397" i="6"/>
  <c r="J397" i="6"/>
  <c r="D398" i="6" s="1"/>
  <c r="L397" i="6"/>
  <c r="AA397" i="6"/>
  <c r="X397" i="6"/>
  <c r="H398" i="6" l="1"/>
  <c r="L432" i="5"/>
  <c r="I432" i="5" s="1"/>
  <c r="N432" i="5"/>
  <c r="J432" i="5" s="1"/>
  <c r="I397" i="6"/>
  <c r="G398" i="6" s="1"/>
  <c r="T398" i="6"/>
  <c r="V398" i="6"/>
  <c r="AE398" i="6" s="1"/>
  <c r="C433" i="5" l="1"/>
  <c r="G433" i="5"/>
  <c r="H433" i="5"/>
  <c r="D433" i="5"/>
  <c r="C398" i="6"/>
  <c r="E398" i="6" s="1"/>
  <c r="N398" i="6" s="1"/>
  <c r="AD398" i="6"/>
  <c r="Y398" i="6"/>
  <c r="U398" i="6"/>
  <c r="AB398" i="6" s="1"/>
  <c r="U433" i="5" l="1"/>
  <c r="S433" i="5"/>
  <c r="N433" i="5"/>
  <c r="T433" i="5"/>
  <c r="F433" i="5"/>
  <c r="M433" i="5" s="1"/>
  <c r="E433" i="5"/>
  <c r="L433" i="5" s="1"/>
  <c r="R433" i="5"/>
  <c r="R398" i="6"/>
  <c r="X398" i="6" s="1"/>
  <c r="F398" i="6"/>
  <c r="O398" i="6" s="1"/>
  <c r="J398" i="6" s="1"/>
  <c r="L398" i="6"/>
  <c r="J433" i="5" l="1"/>
  <c r="I433" i="5"/>
  <c r="AA398" i="6"/>
  <c r="M398" i="6"/>
  <c r="O433" i="5"/>
  <c r="I398" i="6"/>
  <c r="C399" i="6" s="1"/>
  <c r="D399" i="6"/>
  <c r="H399" i="6"/>
  <c r="G434" i="5" l="1"/>
  <c r="C434" i="5"/>
  <c r="D434" i="5"/>
  <c r="H434" i="5"/>
  <c r="G399" i="6"/>
  <c r="U399" i="6" s="1"/>
  <c r="AB399" i="6" s="1"/>
  <c r="V399" i="6"/>
  <c r="AE399" i="6" s="1"/>
  <c r="T399" i="6"/>
  <c r="E399" i="6"/>
  <c r="L399" i="6" s="1"/>
  <c r="F399" i="6"/>
  <c r="M399" i="6" s="1"/>
  <c r="R399" i="6"/>
  <c r="U434" i="5" l="1"/>
  <c r="S434" i="5"/>
  <c r="F434" i="5"/>
  <c r="O434" i="5" s="1"/>
  <c r="R434" i="5"/>
  <c r="L434" i="5"/>
  <c r="M434" i="5"/>
  <c r="E434" i="5"/>
  <c r="N434" i="5" s="1"/>
  <c r="T434" i="5"/>
  <c r="I399" i="6"/>
  <c r="C400" i="6" s="1"/>
  <c r="N399" i="6"/>
  <c r="X399" i="6"/>
  <c r="AA399" i="6"/>
  <c r="AD399" i="6"/>
  <c r="Y399" i="6"/>
  <c r="O399" i="6"/>
  <c r="I434" i="5" l="1"/>
  <c r="J434" i="5"/>
  <c r="G400" i="6"/>
  <c r="U400" i="6" s="1"/>
  <c r="AB400" i="6" s="1"/>
  <c r="J399" i="6"/>
  <c r="D400" i="6" s="1"/>
  <c r="F400" i="6" s="1"/>
  <c r="M400" i="6" s="1"/>
  <c r="R400" i="6"/>
  <c r="H435" i="5" l="1"/>
  <c r="D435" i="5"/>
  <c r="C435" i="5"/>
  <c r="G435" i="5"/>
  <c r="H400" i="6"/>
  <c r="V400" i="6" s="1"/>
  <c r="AE400" i="6" s="1"/>
  <c r="X400" i="6"/>
  <c r="AA400" i="6"/>
  <c r="E400" i="6"/>
  <c r="L400" i="6" s="1"/>
  <c r="I400" i="6" s="1"/>
  <c r="O400" i="6"/>
  <c r="T400" i="6"/>
  <c r="T435" i="5" l="1"/>
  <c r="S435" i="5"/>
  <c r="R435" i="5"/>
  <c r="E435" i="5"/>
  <c r="N435" i="5" s="1"/>
  <c r="F435" i="5"/>
  <c r="M435" i="5" s="1"/>
  <c r="U435" i="5"/>
  <c r="N400" i="6"/>
  <c r="J400" i="6" s="1"/>
  <c r="Y400" i="6"/>
  <c r="AD400" i="6"/>
  <c r="C401" i="6"/>
  <c r="G401" i="6"/>
  <c r="O435" i="5" l="1"/>
  <c r="J435" i="5" s="1"/>
  <c r="L435" i="5"/>
  <c r="I435" i="5" s="1"/>
  <c r="D401" i="6"/>
  <c r="T401" i="6" s="1"/>
  <c r="H401" i="6"/>
  <c r="V401" i="6" s="1"/>
  <c r="AE401" i="6" s="1"/>
  <c r="U401" i="6"/>
  <c r="AB401" i="6" s="1"/>
  <c r="R401" i="6"/>
  <c r="F401" i="6"/>
  <c r="M401" i="6" s="1"/>
  <c r="C436" i="5" l="1"/>
  <c r="G436" i="5"/>
  <c r="D436" i="5"/>
  <c r="H436" i="5"/>
  <c r="E401" i="6"/>
  <c r="L401" i="6" s="1"/>
  <c r="I401" i="6" s="1"/>
  <c r="AD401" i="6"/>
  <c r="Y401" i="6"/>
  <c r="O401" i="6"/>
  <c r="AA401" i="6"/>
  <c r="X401" i="6"/>
  <c r="U436" i="5" l="1"/>
  <c r="T436" i="5"/>
  <c r="S436" i="5"/>
  <c r="O436" i="5"/>
  <c r="J436" i="5" s="1"/>
  <c r="H437" i="5" s="1"/>
  <c r="R436" i="5"/>
  <c r="E436" i="5"/>
  <c r="N436" i="5" s="1"/>
  <c r="F436" i="5"/>
  <c r="M436" i="5" s="1"/>
  <c r="G402" i="6"/>
  <c r="U402" i="6" s="1"/>
  <c r="AB402" i="6" s="1"/>
  <c r="C402" i="6"/>
  <c r="R402" i="6" s="1"/>
  <c r="X402" i="6" s="1"/>
  <c r="N401" i="6"/>
  <c r="J401" i="6" s="1"/>
  <c r="U437" i="5" l="1"/>
  <c r="D437" i="5"/>
  <c r="AA402" i="6"/>
  <c r="L436" i="5"/>
  <c r="I436" i="5" s="1"/>
  <c r="H402" i="6"/>
  <c r="V402" i="6" s="1"/>
  <c r="AE402" i="6" s="1"/>
  <c r="D402" i="6"/>
  <c r="T402" i="6" s="1"/>
  <c r="G437" i="5" l="1"/>
  <c r="C437" i="5"/>
  <c r="S437" i="5"/>
  <c r="E402" i="6"/>
  <c r="L402" i="6" s="1"/>
  <c r="I402" i="6" s="1"/>
  <c r="F402" i="6"/>
  <c r="M402" i="6" s="1"/>
  <c r="Y402" i="6"/>
  <c r="AD402" i="6"/>
  <c r="N402" i="6" l="1"/>
  <c r="F437" i="5"/>
  <c r="E437" i="5"/>
  <c r="R437" i="5"/>
  <c r="O402" i="6"/>
  <c r="J402" i="6" s="1"/>
  <c r="H403" i="6" s="1"/>
  <c r="V403" i="6" s="1"/>
  <c r="AE403" i="6" s="1"/>
  <c r="T437" i="5"/>
  <c r="C403" i="6"/>
  <c r="G403" i="6"/>
  <c r="L437" i="5" l="1"/>
  <c r="N437" i="5"/>
  <c r="M437" i="5"/>
  <c r="O437" i="5"/>
  <c r="D403" i="6"/>
  <c r="T403" i="6" s="1"/>
  <c r="U403" i="6"/>
  <c r="AB403" i="6" s="1"/>
  <c r="R403" i="6"/>
  <c r="J437" i="5" l="1"/>
  <c r="I437" i="5"/>
  <c r="F403" i="6"/>
  <c r="M403" i="6" s="1"/>
  <c r="E403" i="6"/>
  <c r="L403" i="6" s="1"/>
  <c r="AD403" i="6"/>
  <c r="Y403" i="6"/>
  <c r="O403" i="6"/>
  <c r="AA403" i="6"/>
  <c r="X403" i="6"/>
  <c r="C438" i="5" l="1"/>
  <c r="G438" i="5"/>
  <c r="H438" i="5"/>
  <c r="U438" i="5" s="1"/>
  <c r="D438" i="5"/>
  <c r="I403" i="6"/>
  <c r="C404" i="6" s="1"/>
  <c r="N403" i="6"/>
  <c r="J403" i="6" s="1"/>
  <c r="H404" i="6" s="1"/>
  <c r="S438" i="5" l="1"/>
  <c r="N438" i="5"/>
  <c r="T438" i="5"/>
  <c r="F438" i="5"/>
  <c r="O438" i="5" s="1"/>
  <c r="J438" i="5" s="1"/>
  <c r="E438" i="5"/>
  <c r="L438" i="5" s="1"/>
  <c r="R438" i="5"/>
  <c r="G404" i="6"/>
  <c r="U404" i="6" s="1"/>
  <c r="AB404" i="6" s="1"/>
  <c r="D404" i="6"/>
  <c r="T404" i="6" s="1"/>
  <c r="R404" i="6"/>
  <c r="V404" i="6"/>
  <c r="AE404" i="6" s="1"/>
  <c r="H439" i="5" l="1"/>
  <c r="D439" i="5"/>
  <c r="M438" i="5"/>
  <c r="I438" i="5" s="1"/>
  <c r="E404" i="6"/>
  <c r="L404" i="6" s="1"/>
  <c r="F404" i="6"/>
  <c r="M404" i="6" s="1"/>
  <c r="N404" i="6"/>
  <c r="AA404" i="6"/>
  <c r="X404" i="6"/>
  <c r="Y404" i="6"/>
  <c r="AD404" i="6"/>
  <c r="C439" i="5" l="1"/>
  <c r="G439" i="5"/>
  <c r="S439" i="5"/>
  <c r="U439" i="5"/>
  <c r="I404" i="6"/>
  <c r="G405" i="6" s="1"/>
  <c r="U405" i="6" s="1"/>
  <c r="AB405" i="6" s="1"/>
  <c r="O404" i="6"/>
  <c r="J404" i="6" s="1"/>
  <c r="C405" i="6"/>
  <c r="R405" i="6" s="1"/>
  <c r="T439" i="5" l="1"/>
  <c r="R439" i="5"/>
  <c r="F439" i="5"/>
  <c r="E439" i="5"/>
  <c r="D405" i="6"/>
  <c r="T405" i="6" s="1"/>
  <c r="AD405" i="6" s="1"/>
  <c r="H405" i="6"/>
  <c r="V405" i="6" s="1"/>
  <c r="AE405" i="6" s="1"/>
  <c r="X405" i="6"/>
  <c r="AA405" i="6"/>
  <c r="L439" i="5" l="1"/>
  <c r="N439" i="5"/>
  <c r="M439" i="5"/>
  <c r="O439" i="5"/>
  <c r="Y405" i="6"/>
  <c r="F405" i="6"/>
  <c r="M405" i="6" s="1"/>
  <c r="O405" i="6"/>
  <c r="E405" i="6"/>
  <c r="J439" i="5" l="1"/>
  <c r="I439" i="5"/>
  <c r="L405" i="6"/>
  <c r="I405" i="6" s="1"/>
  <c r="N405" i="6"/>
  <c r="J405" i="6" s="1"/>
  <c r="G440" i="5" l="1"/>
  <c r="C440" i="5"/>
  <c r="H440" i="5"/>
  <c r="D440" i="5"/>
  <c r="H406" i="6"/>
  <c r="V406" i="6" s="1"/>
  <c r="AE406" i="6" s="1"/>
  <c r="D406" i="6"/>
  <c r="G406" i="6"/>
  <c r="U406" i="6" s="1"/>
  <c r="AB406" i="6" s="1"/>
  <c r="C406" i="6"/>
  <c r="S440" i="5" l="1"/>
  <c r="U440" i="5"/>
  <c r="E440" i="5"/>
  <c r="N440" i="5" s="1"/>
  <c r="R440" i="5"/>
  <c r="F440" i="5"/>
  <c r="O440" i="5" s="1"/>
  <c r="M440" i="5"/>
  <c r="T440" i="5"/>
  <c r="R406" i="6"/>
  <c r="E406" i="6"/>
  <c r="F406" i="6"/>
  <c r="M406" i="6" s="1"/>
  <c r="T406" i="6"/>
  <c r="J440" i="5" l="1"/>
  <c r="L440" i="5"/>
  <c r="I440" i="5" s="1"/>
  <c r="L406" i="6"/>
  <c r="I406" i="6" s="1"/>
  <c r="N406" i="6"/>
  <c r="AD406" i="6"/>
  <c r="Y406" i="6"/>
  <c r="X406" i="6"/>
  <c r="AA406" i="6"/>
  <c r="O406" i="6"/>
  <c r="C441" i="5" l="1"/>
  <c r="G441" i="5"/>
  <c r="D441" i="5"/>
  <c r="H441" i="5"/>
  <c r="J406" i="6"/>
  <c r="H407" i="6" s="1"/>
  <c r="V407" i="6" s="1"/>
  <c r="AE407" i="6" s="1"/>
  <c r="C407" i="6"/>
  <c r="G407" i="6"/>
  <c r="U407" i="6" s="1"/>
  <c r="AB407" i="6" s="1"/>
  <c r="T441" i="5" l="1"/>
  <c r="U441" i="5"/>
  <c r="S441" i="5"/>
  <c r="J441" i="5"/>
  <c r="H442" i="5" s="1"/>
  <c r="R441" i="5"/>
  <c r="F441" i="5"/>
  <c r="O441" i="5" s="1"/>
  <c r="E441" i="5"/>
  <c r="N441" i="5" s="1"/>
  <c r="M441" i="5"/>
  <c r="D407" i="6"/>
  <c r="T407" i="6" s="1"/>
  <c r="R407" i="6"/>
  <c r="U442" i="5" l="1"/>
  <c r="D442" i="5"/>
  <c r="L441" i="5"/>
  <c r="I441" i="5" s="1"/>
  <c r="F407" i="6"/>
  <c r="M407" i="6" s="1"/>
  <c r="I407" i="6" s="1"/>
  <c r="E407" i="6"/>
  <c r="L407" i="6" s="1"/>
  <c r="N407" i="6"/>
  <c r="AD407" i="6"/>
  <c r="Y407" i="6"/>
  <c r="AA407" i="6"/>
  <c r="X407" i="6"/>
  <c r="C442" i="5" l="1"/>
  <c r="G442" i="5"/>
  <c r="S442" i="5"/>
  <c r="O407" i="6"/>
  <c r="J407" i="6" s="1"/>
  <c r="D408" i="6" s="1"/>
  <c r="G408" i="6"/>
  <c r="U408" i="6" s="1"/>
  <c r="AB408" i="6" s="1"/>
  <c r="C408" i="6"/>
  <c r="T442" i="5" l="1"/>
  <c r="H408" i="6"/>
  <c r="V408" i="6" s="1"/>
  <c r="AE408" i="6" s="1"/>
  <c r="F442" i="5"/>
  <c r="O442" i="5" s="1"/>
  <c r="E442" i="5"/>
  <c r="R442" i="5"/>
  <c r="R408" i="6"/>
  <c r="E408" i="6"/>
  <c r="F408" i="6"/>
  <c r="M408" i="6" s="1"/>
  <c r="T408" i="6"/>
  <c r="N408" i="6"/>
  <c r="L408" i="6"/>
  <c r="M442" i="5" l="1"/>
  <c r="L442" i="5"/>
  <c r="I442" i="5" s="1"/>
  <c r="N442" i="5"/>
  <c r="J442" i="5" s="1"/>
  <c r="I408" i="6"/>
  <c r="C409" i="6" s="1"/>
  <c r="R409" i="6" s="1"/>
  <c r="O408" i="6"/>
  <c r="J408" i="6" s="1"/>
  <c r="X408" i="6"/>
  <c r="AA408" i="6"/>
  <c r="Y408" i="6"/>
  <c r="AD408" i="6"/>
  <c r="H443" i="5" l="1"/>
  <c r="D443" i="5"/>
  <c r="G443" i="5"/>
  <c r="C443" i="5"/>
  <c r="G409" i="6"/>
  <c r="U409" i="6" s="1"/>
  <c r="AB409" i="6" s="1"/>
  <c r="H409" i="6"/>
  <c r="V409" i="6" s="1"/>
  <c r="AE409" i="6" s="1"/>
  <c r="D409" i="6"/>
  <c r="X409" i="6"/>
  <c r="AA409" i="6"/>
  <c r="T443" i="5" l="1"/>
  <c r="E443" i="5"/>
  <c r="R443" i="5"/>
  <c r="F443" i="5"/>
  <c r="M443" i="5" s="1"/>
  <c r="L443" i="5"/>
  <c r="I443" i="5" s="1"/>
  <c r="G444" i="5" s="1"/>
  <c r="N443" i="5"/>
  <c r="O443" i="5"/>
  <c r="J443" i="5" s="1"/>
  <c r="D444" i="5" s="1"/>
  <c r="S443" i="5"/>
  <c r="U443" i="5"/>
  <c r="T409" i="6"/>
  <c r="F409" i="6"/>
  <c r="M409" i="6" s="1"/>
  <c r="E409" i="6"/>
  <c r="S444" i="5" l="1"/>
  <c r="T444" i="5"/>
  <c r="C444" i="5"/>
  <c r="H444" i="5"/>
  <c r="N409" i="6"/>
  <c r="L409" i="6"/>
  <c r="I409" i="6" s="1"/>
  <c r="Y409" i="6"/>
  <c r="AD409" i="6"/>
  <c r="O409" i="6"/>
  <c r="R444" i="5" l="1"/>
  <c r="E444" i="5"/>
  <c r="N444" i="5" s="1"/>
  <c r="U444" i="5"/>
  <c r="F444" i="5"/>
  <c r="J409" i="6"/>
  <c r="H410" i="6" s="1"/>
  <c r="V410" i="6" s="1"/>
  <c r="AE410" i="6" s="1"/>
  <c r="G410" i="6"/>
  <c r="U410" i="6" s="1"/>
  <c r="AB410" i="6" s="1"/>
  <c r="C410" i="6"/>
  <c r="D410" i="6"/>
  <c r="T410" i="6" s="1"/>
  <c r="AD410" i="6" s="1"/>
  <c r="M444" i="5" l="1"/>
  <c r="O444" i="5"/>
  <c r="J444" i="5" s="1"/>
  <c r="L444" i="5"/>
  <c r="I444" i="5" s="1"/>
  <c r="Y410" i="6"/>
  <c r="F410" i="6"/>
  <c r="M410" i="6" s="1"/>
  <c r="R410" i="6"/>
  <c r="E410" i="6"/>
  <c r="L410" i="6" s="1"/>
  <c r="D445" i="5" l="1"/>
  <c r="H445" i="5"/>
  <c r="G445" i="5"/>
  <c r="C445" i="5"/>
  <c r="I410" i="6"/>
  <c r="G411" i="6" s="1"/>
  <c r="U411" i="6" s="1"/>
  <c r="AB411" i="6" s="1"/>
  <c r="N410" i="6"/>
  <c r="C411" i="6"/>
  <c r="R411" i="6" s="1"/>
  <c r="O410" i="6"/>
  <c r="J410" i="6" s="1"/>
  <c r="AA410" i="6"/>
  <c r="X410" i="6"/>
  <c r="T445" i="5" l="1"/>
  <c r="E445" i="5"/>
  <c r="N445" i="5" s="1"/>
  <c r="F445" i="5"/>
  <c r="M445" i="5" s="1"/>
  <c r="L445" i="5"/>
  <c r="R445" i="5"/>
  <c r="U445" i="5"/>
  <c r="S445" i="5"/>
  <c r="D411" i="6"/>
  <c r="T411" i="6" s="1"/>
  <c r="Y411" i="6" s="1"/>
  <c r="H411" i="6"/>
  <c r="V411" i="6" s="1"/>
  <c r="AE411" i="6" s="1"/>
  <c r="X411" i="6"/>
  <c r="AA411" i="6"/>
  <c r="O445" i="5" l="1"/>
  <c r="I445" i="5"/>
  <c r="J445" i="5"/>
  <c r="E411" i="6"/>
  <c r="N411" i="6" s="1"/>
  <c r="AD411" i="6"/>
  <c r="F411" i="6"/>
  <c r="M411" i="6" s="1"/>
  <c r="L411" i="6"/>
  <c r="I411" i="6" s="1"/>
  <c r="O411" i="6" l="1"/>
  <c r="J411" i="6" s="1"/>
  <c r="H446" i="5"/>
  <c r="D446" i="5"/>
  <c r="G446" i="5"/>
  <c r="C446" i="5"/>
  <c r="D412" i="6"/>
  <c r="T412" i="6" s="1"/>
  <c r="H412" i="6"/>
  <c r="V412" i="6" s="1"/>
  <c r="AE412" i="6" s="1"/>
  <c r="G412" i="6"/>
  <c r="U412" i="6" s="1"/>
  <c r="AB412" i="6" s="1"/>
  <c r="C412" i="6"/>
  <c r="S446" i="5" l="1"/>
  <c r="R446" i="5"/>
  <c r="E446" i="5"/>
  <c r="N446" i="5" s="1"/>
  <c r="F446" i="5"/>
  <c r="M446" i="5" s="1"/>
  <c r="L446" i="5"/>
  <c r="I446" i="5" s="1"/>
  <c r="G447" i="5" s="1"/>
  <c r="U446" i="5"/>
  <c r="T446" i="5"/>
  <c r="R412" i="6"/>
  <c r="F412" i="6"/>
  <c r="O412" i="6" s="1"/>
  <c r="M412" i="6"/>
  <c r="Y412" i="6"/>
  <c r="AD412" i="6"/>
  <c r="E412" i="6"/>
  <c r="T447" i="5" l="1"/>
  <c r="C447" i="5"/>
  <c r="O446" i="5"/>
  <c r="J446" i="5" s="1"/>
  <c r="L412" i="6"/>
  <c r="I412" i="6" s="1"/>
  <c r="N412" i="6"/>
  <c r="J412" i="6" s="1"/>
  <c r="AA412" i="6"/>
  <c r="X412" i="6"/>
  <c r="R447" i="5" l="1"/>
  <c r="H447" i="5"/>
  <c r="D447" i="5"/>
  <c r="F447" i="5" s="1"/>
  <c r="M447" i="5" s="1"/>
  <c r="D413" i="6"/>
  <c r="H413" i="6"/>
  <c r="V413" i="6" s="1"/>
  <c r="AE413" i="6" s="1"/>
  <c r="G413" i="6"/>
  <c r="U413" i="6" s="1"/>
  <c r="AB413" i="6" s="1"/>
  <c r="C413" i="6"/>
  <c r="S447" i="5" l="1"/>
  <c r="O447" i="5"/>
  <c r="U447" i="5"/>
  <c r="E447" i="5"/>
  <c r="L447" i="5" s="1"/>
  <c r="I447" i="5" s="1"/>
  <c r="R413" i="6"/>
  <c r="F413" i="6"/>
  <c r="O413" i="6" s="1"/>
  <c r="M413" i="6"/>
  <c r="E413" i="6"/>
  <c r="N413" i="6" s="1"/>
  <c r="T413" i="6"/>
  <c r="G448" i="5" l="1"/>
  <c r="C448" i="5"/>
  <c r="N447" i="5"/>
  <c r="J447" i="5" s="1"/>
  <c r="J413" i="6"/>
  <c r="D414" i="6" s="1"/>
  <c r="L413" i="6"/>
  <c r="I413" i="6" s="1"/>
  <c r="AD413" i="6"/>
  <c r="Y413" i="6"/>
  <c r="X413" i="6"/>
  <c r="AA413" i="6"/>
  <c r="D448" i="5" l="1"/>
  <c r="E448" i="5" s="1"/>
  <c r="L448" i="5" s="1"/>
  <c r="H448" i="5"/>
  <c r="R448" i="5"/>
  <c r="T448" i="5"/>
  <c r="H414" i="6"/>
  <c r="V414" i="6" s="1"/>
  <c r="AE414" i="6" s="1"/>
  <c r="T414" i="6"/>
  <c r="G414" i="6"/>
  <c r="C414" i="6"/>
  <c r="S448" i="5" l="1"/>
  <c r="N448" i="5"/>
  <c r="F448" i="5"/>
  <c r="M448" i="5" s="1"/>
  <c r="I448" i="5" s="1"/>
  <c r="U448" i="5"/>
  <c r="U414" i="6"/>
  <c r="AB414" i="6" s="1"/>
  <c r="AD414" i="6"/>
  <c r="Y414" i="6"/>
  <c r="F414" i="6"/>
  <c r="E414" i="6"/>
  <c r="R414" i="6"/>
  <c r="G449" i="5" l="1"/>
  <c r="C449" i="5"/>
  <c r="O448" i="5"/>
  <c r="J448" i="5" s="1"/>
  <c r="L414" i="6"/>
  <c r="N414" i="6"/>
  <c r="X414" i="6"/>
  <c r="AA414" i="6"/>
  <c r="M414" i="6"/>
  <c r="O414" i="6"/>
  <c r="T449" i="5" l="1"/>
  <c r="H449" i="5"/>
  <c r="D449" i="5"/>
  <c r="R449" i="5"/>
  <c r="E449" i="5"/>
  <c r="L449" i="5" s="1"/>
  <c r="J414" i="6"/>
  <c r="I414" i="6"/>
  <c r="F449" i="5" l="1"/>
  <c r="M449" i="5" s="1"/>
  <c r="I449" i="5" s="1"/>
  <c r="S449" i="5"/>
  <c r="O449" i="5"/>
  <c r="N449" i="5"/>
  <c r="J449" i="5" s="1"/>
  <c r="D450" i="5" s="1"/>
  <c r="U449" i="5"/>
  <c r="G415" i="6"/>
  <c r="U415" i="6" s="1"/>
  <c r="AB415" i="6" s="1"/>
  <c r="C415" i="6"/>
  <c r="D415" i="6"/>
  <c r="H415" i="6"/>
  <c r="F450" i="5" l="1"/>
  <c r="M450" i="5" s="1"/>
  <c r="S450" i="5"/>
  <c r="G450" i="5"/>
  <c r="C450" i="5"/>
  <c r="H450" i="5"/>
  <c r="V415" i="6"/>
  <c r="AE415" i="6" s="1"/>
  <c r="R415" i="6"/>
  <c r="F415" i="6"/>
  <c r="M415" i="6" s="1"/>
  <c r="E415" i="6"/>
  <c r="L415" i="6" s="1"/>
  <c r="T415" i="6"/>
  <c r="U450" i="5" l="1"/>
  <c r="R450" i="5"/>
  <c r="E450" i="5"/>
  <c r="T450" i="5"/>
  <c r="O450" i="5"/>
  <c r="I415" i="6"/>
  <c r="G416" i="6" s="1"/>
  <c r="U416" i="6" s="1"/>
  <c r="AB416" i="6" s="1"/>
  <c r="N415" i="6"/>
  <c r="O415" i="6"/>
  <c r="C416" i="6"/>
  <c r="X415" i="6"/>
  <c r="AA415" i="6"/>
  <c r="AD415" i="6"/>
  <c r="Y415" i="6"/>
  <c r="L450" i="5" l="1"/>
  <c r="I450" i="5" s="1"/>
  <c r="N450" i="5"/>
  <c r="J450" i="5" s="1"/>
  <c r="J415" i="6"/>
  <c r="H416" i="6" s="1"/>
  <c r="V416" i="6" s="1"/>
  <c r="AE416" i="6" s="1"/>
  <c r="R416" i="6"/>
  <c r="G451" i="5" l="1"/>
  <c r="C451" i="5"/>
  <c r="H451" i="5"/>
  <c r="D451" i="5"/>
  <c r="D416" i="6"/>
  <c r="E416" i="6" s="1"/>
  <c r="N416" i="6" s="1"/>
  <c r="X416" i="6"/>
  <c r="AA416" i="6"/>
  <c r="S451" i="5" l="1"/>
  <c r="N451" i="5"/>
  <c r="J451" i="5" s="1"/>
  <c r="D452" i="5" s="1"/>
  <c r="U451" i="5"/>
  <c r="R451" i="5"/>
  <c r="F451" i="5"/>
  <c r="O451" i="5" s="1"/>
  <c r="E451" i="5"/>
  <c r="L451" i="5" s="1"/>
  <c r="T451" i="5"/>
  <c r="L416" i="6"/>
  <c r="F416" i="6"/>
  <c r="T416" i="6"/>
  <c r="AD416" i="6" s="1"/>
  <c r="O416" i="6"/>
  <c r="J416" i="6" s="1"/>
  <c r="M416" i="6"/>
  <c r="I416" i="6" s="1"/>
  <c r="Y416" i="6"/>
  <c r="S452" i="5" l="1"/>
  <c r="H452" i="5"/>
  <c r="M451" i="5"/>
  <c r="I451" i="5" s="1"/>
  <c r="G417" i="6"/>
  <c r="U417" i="6" s="1"/>
  <c r="AB417" i="6" s="1"/>
  <c r="C417" i="6"/>
  <c r="H417" i="6"/>
  <c r="V417" i="6" s="1"/>
  <c r="AE417" i="6" s="1"/>
  <c r="D417" i="6"/>
  <c r="C452" i="5" l="1"/>
  <c r="G452" i="5"/>
  <c r="U452" i="5"/>
  <c r="T417" i="6"/>
  <c r="R417" i="6"/>
  <c r="E417" i="6"/>
  <c r="N417" i="6" s="1"/>
  <c r="F417" i="6"/>
  <c r="O417" i="6" s="1"/>
  <c r="T452" i="5" l="1"/>
  <c r="E452" i="5"/>
  <c r="N452" i="5" s="1"/>
  <c r="L452" i="5"/>
  <c r="F452" i="5"/>
  <c r="O452" i="5" s="1"/>
  <c r="R452" i="5"/>
  <c r="J417" i="6"/>
  <c r="D418" i="6" s="1"/>
  <c r="T418" i="6" s="1"/>
  <c r="L417" i="6"/>
  <c r="M417" i="6"/>
  <c r="I417" i="6" s="1"/>
  <c r="X417" i="6"/>
  <c r="AA417" i="6"/>
  <c r="AD417" i="6"/>
  <c r="Y417" i="6"/>
  <c r="M452" i="5" l="1"/>
  <c r="I452" i="5" s="1"/>
  <c r="J452" i="5"/>
  <c r="H418" i="6"/>
  <c r="V418" i="6" s="1"/>
  <c r="AE418" i="6" s="1"/>
  <c r="C418" i="6"/>
  <c r="G418" i="6"/>
  <c r="U418" i="6" s="1"/>
  <c r="AB418" i="6" s="1"/>
  <c r="Y418" i="6"/>
  <c r="AD418" i="6"/>
  <c r="G453" i="5" l="1"/>
  <c r="C453" i="5"/>
  <c r="D453" i="5"/>
  <c r="H453" i="5"/>
  <c r="R418" i="6"/>
  <c r="F418" i="6"/>
  <c r="E418" i="6"/>
  <c r="F453" i="5" l="1"/>
  <c r="O453" i="5" s="1"/>
  <c r="R453" i="5"/>
  <c r="E453" i="5"/>
  <c r="N453" i="5" s="1"/>
  <c r="J453" i="5" s="1"/>
  <c r="L453" i="5"/>
  <c r="U453" i="5"/>
  <c r="S453" i="5"/>
  <c r="T453" i="5"/>
  <c r="M418" i="6"/>
  <c r="O418" i="6"/>
  <c r="L418" i="6"/>
  <c r="N418" i="6"/>
  <c r="AA418" i="6"/>
  <c r="X418" i="6"/>
  <c r="D454" i="5" l="1"/>
  <c r="H454" i="5"/>
  <c r="M453" i="5"/>
  <c r="I453" i="5" s="1"/>
  <c r="I418" i="6"/>
  <c r="C419" i="6" s="1"/>
  <c r="J418" i="6"/>
  <c r="G454" i="5" l="1"/>
  <c r="C454" i="5"/>
  <c r="U454" i="5"/>
  <c r="S454" i="5"/>
  <c r="G419" i="6"/>
  <c r="U419" i="6" s="1"/>
  <c r="AB419" i="6" s="1"/>
  <c r="H419" i="6"/>
  <c r="D419" i="6"/>
  <c r="R419" i="6"/>
  <c r="R454" i="5" l="1"/>
  <c r="F454" i="5"/>
  <c r="O454" i="5" s="1"/>
  <c r="E454" i="5"/>
  <c r="N454" i="5" s="1"/>
  <c r="J454" i="5" s="1"/>
  <c r="L454" i="5"/>
  <c r="T454" i="5"/>
  <c r="T419" i="6"/>
  <c r="E419" i="6"/>
  <c r="L419" i="6" s="1"/>
  <c r="X419" i="6"/>
  <c r="AA419" i="6"/>
  <c r="F419" i="6"/>
  <c r="M419" i="6" s="1"/>
  <c r="V419" i="6"/>
  <c r="AE419" i="6" s="1"/>
  <c r="H455" i="5" l="1"/>
  <c r="D455" i="5"/>
  <c r="M454" i="5"/>
  <c r="I454" i="5"/>
  <c r="N419" i="6"/>
  <c r="O419" i="6"/>
  <c r="I419" i="6"/>
  <c r="Y419" i="6"/>
  <c r="AD419" i="6"/>
  <c r="C455" i="5" l="1"/>
  <c r="G455" i="5"/>
  <c r="S455" i="5"/>
  <c r="U455" i="5"/>
  <c r="J419" i="6"/>
  <c r="H420" i="6" s="1"/>
  <c r="V420" i="6" s="1"/>
  <c r="AE420" i="6" s="1"/>
  <c r="C420" i="6"/>
  <c r="G420" i="6"/>
  <c r="U420" i="6" s="1"/>
  <c r="AB420" i="6" s="1"/>
  <c r="T455" i="5" l="1"/>
  <c r="R455" i="5"/>
  <c r="F455" i="5"/>
  <c r="O455" i="5" s="1"/>
  <c r="E455" i="5"/>
  <c r="N455" i="5" s="1"/>
  <c r="J455" i="5" s="1"/>
  <c r="M455" i="5"/>
  <c r="L455" i="5"/>
  <c r="I455" i="5"/>
  <c r="C456" i="5" s="1"/>
  <c r="D420" i="6"/>
  <c r="T420" i="6" s="1"/>
  <c r="Y420" i="6" s="1"/>
  <c r="R420" i="6"/>
  <c r="E420" i="6"/>
  <c r="N420" i="6" s="1"/>
  <c r="R456" i="5" l="1"/>
  <c r="H456" i="5"/>
  <c r="D456" i="5"/>
  <c r="G456" i="5"/>
  <c r="F420" i="6"/>
  <c r="O420" i="6" s="1"/>
  <c r="J420" i="6" s="1"/>
  <c r="AD420" i="6"/>
  <c r="L420" i="6"/>
  <c r="AA420" i="6"/>
  <c r="X420" i="6"/>
  <c r="S456" i="5" l="1"/>
  <c r="E456" i="5"/>
  <c r="U456" i="5"/>
  <c r="T456" i="5"/>
  <c r="F456" i="5"/>
  <c r="M420" i="6"/>
  <c r="I420" i="6" s="1"/>
  <c r="G421" i="6" s="1"/>
  <c r="U421" i="6" s="1"/>
  <c r="AB421" i="6" s="1"/>
  <c r="H421" i="6"/>
  <c r="V421" i="6" s="1"/>
  <c r="AE421" i="6" s="1"/>
  <c r="D421" i="6"/>
  <c r="T421" i="6" s="1"/>
  <c r="AD421" i="6" s="1"/>
  <c r="N456" i="5" l="1"/>
  <c r="L456" i="5"/>
  <c r="O456" i="5"/>
  <c r="M456" i="5"/>
  <c r="I456" i="5" s="1"/>
  <c r="Y421" i="6"/>
  <c r="C421" i="6"/>
  <c r="C457" i="5" l="1"/>
  <c r="G457" i="5"/>
  <c r="J456" i="5"/>
  <c r="R421" i="6"/>
  <c r="E421" i="6"/>
  <c r="F421" i="6"/>
  <c r="H457" i="5" l="1"/>
  <c r="D457" i="5"/>
  <c r="T457" i="5"/>
  <c r="E457" i="5"/>
  <c r="N457" i="5" s="1"/>
  <c r="R457" i="5"/>
  <c r="F457" i="5"/>
  <c r="O457" i="5" s="1"/>
  <c r="M457" i="5"/>
  <c r="O421" i="6"/>
  <c r="M421" i="6"/>
  <c r="N421" i="6"/>
  <c r="L421" i="6"/>
  <c r="AA421" i="6"/>
  <c r="X421" i="6"/>
  <c r="S457" i="5" l="1"/>
  <c r="J457" i="5"/>
  <c r="D458" i="5"/>
  <c r="L457" i="5"/>
  <c r="I457" i="5" s="1"/>
  <c r="U457" i="5"/>
  <c r="H458" i="5"/>
  <c r="I421" i="6"/>
  <c r="C422" i="6" s="1"/>
  <c r="R422" i="6" s="1"/>
  <c r="J421" i="6"/>
  <c r="H422" i="6" s="1"/>
  <c r="V422" i="6" s="1"/>
  <c r="AE422" i="6" s="1"/>
  <c r="C458" i="5" l="1"/>
  <c r="G458" i="5"/>
  <c r="U458" i="5"/>
  <c r="S458" i="5"/>
  <c r="G422" i="6"/>
  <c r="U422" i="6" s="1"/>
  <c r="AB422" i="6" s="1"/>
  <c r="D422" i="6"/>
  <c r="T422" i="6" s="1"/>
  <c r="AD422" i="6" s="1"/>
  <c r="AA422" i="6"/>
  <c r="X422" i="6"/>
  <c r="F422" i="6" l="1"/>
  <c r="O422" i="6" s="1"/>
  <c r="T458" i="5"/>
  <c r="F458" i="5"/>
  <c r="E458" i="5"/>
  <c r="N458" i="5" s="1"/>
  <c r="R458" i="5"/>
  <c r="M422" i="6"/>
  <c r="Y422" i="6"/>
  <c r="E422" i="6"/>
  <c r="L422" i="6" s="1"/>
  <c r="I422" i="6" s="1"/>
  <c r="C423" i="6" s="1"/>
  <c r="L458" i="5" l="1"/>
  <c r="M458" i="5"/>
  <c r="O458" i="5"/>
  <c r="J458" i="5" s="1"/>
  <c r="N422" i="6"/>
  <c r="J422" i="6" s="1"/>
  <c r="H423" i="6" s="1"/>
  <c r="V423" i="6" s="1"/>
  <c r="AE423" i="6" s="1"/>
  <c r="D423" i="6"/>
  <c r="T423" i="6" s="1"/>
  <c r="G423" i="6"/>
  <c r="U423" i="6" s="1"/>
  <c r="AB423" i="6" s="1"/>
  <c r="R423" i="6"/>
  <c r="H459" i="5" l="1"/>
  <c r="D459" i="5"/>
  <c r="I458" i="5"/>
  <c r="E423" i="6"/>
  <c r="N423" i="6" s="1"/>
  <c r="F423" i="6"/>
  <c r="M423" i="6" s="1"/>
  <c r="X423" i="6"/>
  <c r="AA423" i="6"/>
  <c r="Y423" i="6"/>
  <c r="AD423" i="6"/>
  <c r="C459" i="5" l="1"/>
  <c r="G459" i="5"/>
  <c r="L423" i="6"/>
  <c r="I423" i="6" s="1"/>
  <c r="S459" i="5"/>
  <c r="U459" i="5"/>
  <c r="O423" i="6"/>
  <c r="J423" i="6" s="1"/>
  <c r="C424" i="6" l="1"/>
  <c r="G424" i="6"/>
  <c r="U424" i="6" s="1"/>
  <c r="AB424" i="6" s="1"/>
  <c r="T459" i="5"/>
  <c r="R459" i="5"/>
  <c r="F459" i="5"/>
  <c r="O459" i="5" s="1"/>
  <c r="E459" i="5"/>
  <c r="D424" i="6"/>
  <c r="E424" i="6" s="1"/>
  <c r="H424" i="6"/>
  <c r="V424" i="6" s="1"/>
  <c r="AE424" i="6" s="1"/>
  <c r="F424" i="6"/>
  <c r="M424" i="6" s="1"/>
  <c r="R424" i="6"/>
  <c r="T424" i="6"/>
  <c r="M459" i="5" l="1"/>
  <c r="L459" i="5"/>
  <c r="I459" i="5" s="1"/>
  <c r="N459" i="5"/>
  <c r="J459" i="5" s="1"/>
  <c r="O424" i="6"/>
  <c r="X424" i="6"/>
  <c r="AA424" i="6"/>
  <c r="L424" i="6"/>
  <c r="I424" i="6" s="1"/>
  <c r="N424" i="6"/>
  <c r="Y424" i="6"/>
  <c r="AD424" i="6"/>
  <c r="H460" i="5" l="1"/>
  <c r="U460" i="5" s="1"/>
  <c r="D460" i="5"/>
  <c r="C460" i="5"/>
  <c r="G460" i="5"/>
  <c r="J424" i="6"/>
  <c r="H425" i="6" s="1"/>
  <c r="V425" i="6" s="1"/>
  <c r="AE425" i="6" s="1"/>
  <c r="G425" i="6"/>
  <c r="U425" i="6" s="1"/>
  <c r="AB425" i="6" s="1"/>
  <c r="C425" i="6"/>
  <c r="T460" i="5" l="1"/>
  <c r="S460" i="5"/>
  <c r="O460" i="5"/>
  <c r="R460" i="5"/>
  <c r="F460" i="5"/>
  <c r="M460" i="5" s="1"/>
  <c r="E460" i="5"/>
  <c r="L460" i="5" s="1"/>
  <c r="I460" i="5" s="1"/>
  <c r="D425" i="6"/>
  <c r="T425" i="6" s="1"/>
  <c r="R425" i="6"/>
  <c r="E425" i="6"/>
  <c r="N425" i="6" s="1"/>
  <c r="G461" i="5" l="1"/>
  <c r="C461" i="5"/>
  <c r="N460" i="5"/>
  <c r="J460" i="5" s="1"/>
  <c r="F425" i="6"/>
  <c r="L425" i="6"/>
  <c r="AA425" i="6"/>
  <c r="X425" i="6"/>
  <c r="Y425" i="6"/>
  <c r="AD425" i="6"/>
  <c r="H461" i="5" l="1"/>
  <c r="D461" i="5"/>
  <c r="E461" i="5"/>
  <c r="N461" i="5" s="1"/>
  <c r="F461" i="5"/>
  <c r="O461" i="5" s="1"/>
  <c r="R461" i="5"/>
  <c r="T461" i="5"/>
  <c r="O425" i="6"/>
  <c r="J425" i="6" s="1"/>
  <c r="H426" i="6" s="1"/>
  <c r="V426" i="6" s="1"/>
  <c r="AE426" i="6" s="1"/>
  <c r="M425" i="6"/>
  <c r="I425" i="6" s="1"/>
  <c r="M461" i="5" l="1"/>
  <c r="S461" i="5"/>
  <c r="J461" i="5"/>
  <c r="D462" i="5" s="1"/>
  <c r="L461" i="5"/>
  <c r="U461" i="5"/>
  <c r="H462" i="5"/>
  <c r="G426" i="6"/>
  <c r="U426" i="6" s="1"/>
  <c r="AB426" i="6" s="1"/>
  <c r="C426" i="6"/>
  <c r="R426" i="6" s="1"/>
  <c r="D426" i="6"/>
  <c r="T426" i="6" s="1"/>
  <c r="Y426" i="6" s="1"/>
  <c r="S462" i="5" l="1"/>
  <c r="U462" i="5"/>
  <c r="I461" i="5"/>
  <c r="F426" i="6"/>
  <c r="M426" i="6" s="1"/>
  <c r="AD426" i="6"/>
  <c r="E426" i="6"/>
  <c r="L426" i="6" s="1"/>
  <c r="AA426" i="6"/>
  <c r="X426" i="6"/>
  <c r="O426" i="6" l="1"/>
  <c r="G462" i="5"/>
  <c r="C462" i="5"/>
  <c r="N426" i="6"/>
  <c r="J426" i="6" s="1"/>
  <c r="H427" i="6" s="1"/>
  <c r="V427" i="6" s="1"/>
  <c r="AE427" i="6" s="1"/>
  <c r="I426" i="6"/>
  <c r="E462" i="5" l="1"/>
  <c r="R462" i="5"/>
  <c r="F462" i="5"/>
  <c r="O462" i="5" s="1"/>
  <c r="T462" i="5"/>
  <c r="D427" i="6"/>
  <c r="T427" i="6" s="1"/>
  <c r="C427" i="6"/>
  <c r="G427" i="6"/>
  <c r="M462" i="5" l="1"/>
  <c r="L462" i="5"/>
  <c r="N462" i="5"/>
  <c r="J462" i="5" s="1"/>
  <c r="AD427" i="6"/>
  <c r="Y427" i="6"/>
  <c r="U427" i="6"/>
  <c r="AB427" i="6" s="1"/>
  <c r="R427" i="6"/>
  <c r="E427" i="6"/>
  <c r="F427" i="6"/>
  <c r="H463" i="5" l="1"/>
  <c r="D463" i="5"/>
  <c r="I462" i="5"/>
  <c r="M427" i="6"/>
  <c r="O427" i="6"/>
  <c r="L427" i="6"/>
  <c r="N427" i="6"/>
  <c r="X427" i="6"/>
  <c r="AA427" i="6"/>
  <c r="S463" i="5" l="1"/>
  <c r="G463" i="5"/>
  <c r="C463" i="5"/>
  <c r="U463" i="5"/>
  <c r="I427" i="6"/>
  <c r="G428" i="6" s="1"/>
  <c r="J427" i="6"/>
  <c r="E463" i="5" l="1"/>
  <c r="N463" i="5" s="1"/>
  <c r="R463" i="5"/>
  <c r="F463" i="5"/>
  <c r="O463" i="5" s="1"/>
  <c r="M463" i="5"/>
  <c r="L463" i="5"/>
  <c r="I463" i="5" s="1"/>
  <c r="C464" i="5" s="1"/>
  <c r="T463" i="5"/>
  <c r="G464" i="5"/>
  <c r="C428" i="6"/>
  <c r="R428" i="6" s="1"/>
  <c r="H428" i="6"/>
  <c r="D428" i="6"/>
  <c r="U428" i="6"/>
  <c r="AB428" i="6" s="1"/>
  <c r="R464" i="5" l="1"/>
  <c r="T464" i="5"/>
  <c r="J463" i="5"/>
  <c r="E428" i="6"/>
  <c r="L428" i="6" s="1"/>
  <c r="V428" i="6"/>
  <c r="AE428" i="6" s="1"/>
  <c r="T428" i="6"/>
  <c r="F428" i="6"/>
  <c r="M428" i="6" s="1"/>
  <c r="I428" i="6" s="1"/>
  <c r="AA428" i="6"/>
  <c r="X428" i="6"/>
  <c r="D464" i="5" l="1"/>
  <c r="H464" i="5"/>
  <c r="N428" i="6"/>
  <c r="C429" i="6"/>
  <c r="G429" i="6"/>
  <c r="Y428" i="6"/>
  <c r="AD428" i="6"/>
  <c r="O428" i="6"/>
  <c r="J428" i="6" s="1"/>
  <c r="U464" i="5" l="1"/>
  <c r="S464" i="5"/>
  <c r="F464" i="5"/>
  <c r="E464" i="5"/>
  <c r="H429" i="6"/>
  <c r="D429" i="6"/>
  <c r="U429" i="6"/>
  <c r="AB429" i="6" s="1"/>
  <c r="R429" i="6"/>
  <c r="O464" i="5" l="1"/>
  <c r="M464" i="5"/>
  <c r="N464" i="5"/>
  <c r="J464" i="5" s="1"/>
  <c r="L464" i="5"/>
  <c r="I464" i="5" s="1"/>
  <c r="X429" i="6"/>
  <c r="AA429" i="6"/>
  <c r="T429" i="6"/>
  <c r="F429" i="6"/>
  <c r="E429" i="6"/>
  <c r="V429" i="6"/>
  <c r="AE429" i="6" s="1"/>
  <c r="G465" i="5" l="1"/>
  <c r="C465" i="5"/>
  <c r="H465" i="5"/>
  <c r="D465" i="5"/>
  <c r="O429" i="6"/>
  <c r="M429" i="6"/>
  <c r="N429" i="6"/>
  <c r="J429" i="6" s="1"/>
  <c r="L429" i="6"/>
  <c r="AD429" i="6"/>
  <c r="Y429" i="6"/>
  <c r="S465" i="5" l="1"/>
  <c r="U465" i="5"/>
  <c r="F465" i="5"/>
  <c r="O465" i="5" s="1"/>
  <c r="E465" i="5"/>
  <c r="N465" i="5" s="1"/>
  <c r="J465" i="5" s="1"/>
  <c r="D466" i="5" s="1"/>
  <c r="M465" i="5"/>
  <c r="R465" i="5"/>
  <c r="T465" i="5"/>
  <c r="I429" i="6"/>
  <c r="D430" i="6"/>
  <c r="H430" i="6"/>
  <c r="S466" i="5" l="1"/>
  <c r="H466" i="5"/>
  <c r="L465" i="5"/>
  <c r="I465" i="5" s="1"/>
  <c r="V430" i="6"/>
  <c r="AE430" i="6" s="1"/>
  <c r="T430" i="6"/>
  <c r="C430" i="6"/>
  <c r="G430" i="6"/>
  <c r="U466" i="5" l="1"/>
  <c r="C466" i="5"/>
  <c r="G466" i="5"/>
  <c r="AD430" i="6"/>
  <c r="Y430" i="6"/>
  <c r="U430" i="6"/>
  <c r="AB430" i="6" s="1"/>
  <c r="R430" i="6"/>
  <c r="F430" i="6"/>
  <c r="O430" i="6" s="1"/>
  <c r="E430" i="6"/>
  <c r="N430" i="6" s="1"/>
  <c r="J430" i="6" s="1"/>
  <c r="T466" i="5" l="1"/>
  <c r="R466" i="5"/>
  <c r="F466" i="5"/>
  <c r="O466" i="5" s="1"/>
  <c r="E466" i="5"/>
  <c r="N466" i="5" s="1"/>
  <c r="J466" i="5" s="1"/>
  <c r="M466" i="5"/>
  <c r="D431" i="6"/>
  <c r="H431" i="6"/>
  <c r="L430" i="6"/>
  <c r="M430" i="6"/>
  <c r="AA430" i="6"/>
  <c r="X430" i="6"/>
  <c r="L466" i="5" l="1"/>
  <c r="I466" i="5" s="1"/>
  <c r="H467" i="5"/>
  <c r="D467" i="5"/>
  <c r="I430" i="6"/>
  <c r="C431" i="6" s="1"/>
  <c r="V431" i="6"/>
  <c r="AE431" i="6" s="1"/>
  <c r="T431" i="6"/>
  <c r="C467" i="5" l="1"/>
  <c r="G467" i="5"/>
  <c r="G431" i="6"/>
  <c r="S467" i="5"/>
  <c r="U467" i="5"/>
  <c r="U431" i="6"/>
  <c r="AB431" i="6" s="1"/>
  <c r="Y431" i="6"/>
  <c r="AD431" i="6"/>
  <c r="E431" i="6"/>
  <c r="N431" i="6" s="1"/>
  <c r="F431" i="6"/>
  <c r="O431" i="6" s="1"/>
  <c r="R431" i="6"/>
  <c r="T467" i="5" l="1"/>
  <c r="R467" i="5"/>
  <c r="F467" i="5"/>
  <c r="E467" i="5"/>
  <c r="L431" i="6"/>
  <c r="X431" i="6"/>
  <c r="AA431" i="6"/>
  <c r="M431" i="6"/>
  <c r="J431" i="6"/>
  <c r="M467" i="5" l="1"/>
  <c r="O467" i="5"/>
  <c r="L467" i="5"/>
  <c r="I467" i="5" s="1"/>
  <c r="N467" i="5"/>
  <c r="J467" i="5" s="1"/>
  <c r="I431" i="6"/>
  <c r="C432" i="6" s="1"/>
  <c r="D432" i="6"/>
  <c r="H432" i="6"/>
  <c r="H468" i="5" l="1"/>
  <c r="D468" i="5"/>
  <c r="C468" i="5"/>
  <c r="G468" i="5"/>
  <c r="G432" i="6"/>
  <c r="T432" i="6"/>
  <c r="U432" i="6"/>
  <c r="AB432" i="6" s="1"/>
  <c r="V432" i="6"/>
  <c r="AE432" i="6" s="1"/>
  <c r="F432" i="6"/>
  <c r="O432" i="6" s="1"/>
  <c r="E432" i="6"/>
  <c r="N432" i="6" s="1"/>
  <c r="R432" i="6"/>
  <c r="T468" i="5" l="1"/>
  <c r="F468" i="5"/>
  <c r="M468" i="5" s="1"/>
  <c r="R468" i="5"/>
  <c r="E468" i="5"/>
  <c r="N468" i="5" s="1"/>
  <c r="L468" i="5"/>
  <c r="I468" i="5" s="1"/>
  <c r="S468" i="5"/>
  <c r="U468" i="5"/>
  <c r="M432" i="6"/>
  <c r="L432" i="6"/>
  <c r="I432" i="6" s="1"/>
  <c r="J432" i="6"/>
  <c r="X432" i="6"/>
  <c r="AA432" i="6"/>
  <c r="AD432" i="6"/>
  <c r="Y432" i="6"/>
  <c r="C469" i="5" l="1"/>
  <c r="G469" i="5"/>
  <c r="O468" i="5"/>
  <c r="J468" i="5" s="1"/>
  <c r="C433" i="6"/>
  <c r="G433" i="6"/>
  <c r="D433" i="6"/>
  <c r="H433" i="6"/>
  <c r="H469" i="5" l="1"/>
  <c r="D469" i="5"/>
  <c r="T469" i="5"/>
  <c r="R469" i="5"/>
  <c r="F469" i="5"/>
  <c r="O469" i="5" s="1"/>
  <c r="E469" i="5"/>
  <c r="N469" i="5" s="1"/>
  <c r="J469" i="5" s="1"/>
  <c r="M469" i="5"/>
  <c r="U433" i="6"/>
  <c r="AB433" i="6" s="1"/>
  <c r="V433" i="6"/>
  <c r="AE433" i="6" s="1"/>
  <c r="T433" i="6"/>
  <c r="E433" i="6"/>
  <c r="L433" i="6" s="1"/>
  <c r="R433" i="6"/>
  <c r="F433" i="6"/>
  <c r="O433" i="6" s="1"/>
  <c r="S469" i="5" l="1"/>
  <c r="D470" i="5"/>
  <c r="L469" i="5"/>
  <c r="I469" i="5" s="1"/>
  <c r="U469" i="5"/>
  <c r="H470" i="5"/>
  <c r="N433" i="6"/>
  <c r="J433" i="6" s="1"/>
  <c r="M433" i="6"/>
  <c r="I433" i="6" s="1"/>
  <c r="G434" i="6" s="1"/>
  <c r="U434" i="6" s="1"/>
  <c r="AB434" i="6" s="1"/>
  <c r="AA433" i="6"/>
  <c r="X433" i="6"/>
  <c r="AD433" i="6"/>
  <c r="Y433" i="6"/>
  <c r="U470" i="5" l="1"/>
  <c r="C470" i="5"/>
  <c r="G470" i="5"/>
  <c r="S470" i="5"/>
  <c r="C434" i="6"/>
  <c r="R434" i="6" s="1"/>
  <c r="H434" i="6"/>
  <c r="V434" i="6" s="1"/>
  <c r="AE434" i="6" s="1"/>
  <c r="D434" i="6"/>
  <c r="T434" i="6" s="1"/>
  <c r="Y434" i="6" s="1"/>
  <c r="E470" i="5" l="1"/>
  <c r="N470" i="5" s="1"/>
  <c r="R470" i="5"/>
  <c r="F470" i="5"/>
  <c r="O470" i="5" s="1"/>
  <c r="L470" i="5"/>
  <c r="I470" i="5" s="1"/>
  <c r="C471" i="5" s="1"/>
  <c r="M470" i="5"/>
  <c r="T470" i="5"/>
  <c r="E434" i="6"/>
  <c r="N434" i="6" s="1"/>
  <c r="AD434" i="6"/>
  <c r="F434" i="6"/>
  <c r="X434" i="6"/>
  <c r="AA434" i="6"/>
  <c r="R471" i="5" l="1"/>
  <c r="G471" i="5"/>
  <c r="J470" i="5"/>
  <c r="L434" i="6"/>
  <c r="O434" i="6"/>
  <c r="J434" i="6" s="1"/>
  <c r="D435" i="6" s="1"/>
  <c r="M434" i="6"/>
  <c r="I434" i="6" s="1"/>
  <c r="H471" i="5" l="1"/>
  <c r="D471" i="5"/>
  <c r="T471" i="5"/>
  <c r="H435" i="6"/>
  <c r="G435" i="6"/>
  <c r="U435" i="6" s="1"/>
  <c r="AB435" i="6" s="1"/>
  <c r="C435" i="6"/>
  <c r="E435" i="6" s="1"/>
  <c r="T435" i="6"/>
  <c r="V435" i="6"/>
  <c r="AE435" i="6" s="1"/>
  <c r="U471" i="5" l="1"/>
  <c r="S471" i="5"/>
  <c r="F471" i="5"/>
  <c r="E471" i="5"/>
  <c r="R435" i="6"/>
  <c r="AA435" i="6" s="1"/>
  <c r="N435" i="6"/>
  <c r="L435" i="6"/>
  <c r="F435" i="6"/>
  <c r="AD435" i="6"/>
  <c r="Y435" i="6"/>
  <c r="N471" i="5" l="1"/>
  <c r="L471" i="5"/>
  <c r="I471" i="5" s="1"/>
  <c r="O471" i="5"/>
  <c r="M471" i="5"/>
  <c r="X435" i="6"/>
  <c r="O435" i="6"/>
  <c r="M435" i="6"/>
  <c r="I435" i="6" s="1"/>
  <c r="J435" i="6"/>
  <c r="C472" i="5" l="1"/>
  <c r="G472" i="5"/>
  <c r="J471" i="5"/>
  <c r="G436" i="6"/>
  <c r="U436" i="6" s="1"/>
  <c r="AB436" i="6" s="1"/>
  <c r="C436" i="6"/>
  <c r="H436" i="6"/>
  <c r="V436" i="6" s="1"/>
  <c r="AE436" i="6" s="1"/>
  <c r="D436" i="6"/>
  <c r="T436" i="6" s="1"/>
  <c r="T472" i="5" l="1"/>
  <c r="H472" i="5"/>
  <c r="D472" i="5"/>
  <c r="R472" i="5"/>
  <c r="F472" i="5"/>
  <c r="M472" i="5" s="1"/>
  <c r="F436" i="6"/>
  <c r="O436" i="6" s="1"/>
  <c r="E436" i="6"/>
  <c r="N436" i="6" s="1"/>
  <c r="R436" i="6"/>
  <c r="AD436" i="6"/>
  <c r="Y436" i="6"/>
  <c r="L436" i="6"/>
  <c r="O472" i="5" l="1"/>
  <c r="S472" i="5"/>
  <c r="U472" i="5"/>
  <c r="E472" i="5"/>
  <c r="L472" i="5" s="1"/>
  <c r="I472" i="5" s="1"/>
  <c r="M436" i="6"/>
  <c r="I436" i="6" s="1"/>
  <c r="J436" i="6"/>
  <c r="H437" i="6" s="1"/>
  <c r="V437" i="6" s="1"/>
  <c r="AE437" i="6" s="1"/>
  <c r="AA436" i="6"/>
  <c r="X436" i="6"/>
  <c r="G473" i="5" l="1"/>
  <c r="C473" i="5"/>
  <c r="N472" i="5"/>
  <c r="J472" i="5" s="1"/>
  <c r="D437" i="6"/>
  <c r="T437" i="6" s="1"/>
  <c r="Y437" i="6" s="1"/>
  <c r="G437" i="6"/>
  <c r="U437" i="6" s="1"/>
  <c r="AB437" i="6" s="1"/>
  <c r="C437" i="6"/>
  <c r="R437" i="6" s="1"/>
  <c r="AA437" i="6" s="1"/>
  <c r="AD437" i="6"/>
  <c r="R473" i="5" l="1"/>
  <c r="H473" i="5"/>
  <c r="D473" i="5"/>
  <c r="T473" i="5"/>
  <c r="F437" i="6"/>
  <c r="E437" i="6"/>
  <c r="N437" i="6" s="1"/>
  <c r="X437" i="6"/>
  <c r="U473" i="5" l="1"/>
  <c r="S473" i="5"/>
  <c r="F473" i="5"/>
  <c r="M473" i="5" s="1"/>
  <c r="E473" i="5"/>
  <c r="L473" i="5" s="1"/>
  <c r="I473" i="5" s="1"/>
  <c r="L437" i="6"/>
  <c r="O437" i="6"/>
  <c r="J437" i="6" s="1"/>
  <c r="M437" i="6"/>
  <c r="C474" i="5" l="1"/>
  <c r="G474" i="5"/>
  <c r="O473" i="5"/>
  <c r="N473" i="5"/>
  <c r="J473" i="5" s="1"/>
  <c r="I437" i="6"/>
  <c r="G438" i="6" s="1"/>
  <c r="U438" i="6" s="1"/>
  <c r="AB438" i="6" s="1"/>
  <c r="H438" i="6"/>
  <c r="V438" i="6" s="1"/>
  <c r="AE438" i="6" s="1"/>
  <c r="D438" i="6"/>
  <c r="T438" i="6" s="1"/>
  <c r="C438" i="6"/>
  <c r="H474" i="5" l="1"/>
  <c r="D474" i="5"/>
  <c r="T474" i="5"/>
  <c r="R474" i="5"/>
  <c r="F474" i="5"/>
  <c r="M474" i="5" s="1"/>
  <c r="E474" i="5"/>
  <c r="L474" i="5" s="1"/>
  <c r="R438" i="6"/>
  <c r="F438" i="6"/>
  <c r="E438" i="6"/>
  <c r="N438" i="6" s="1"/>
  <c r="Y438" i="6"/>
  <c r="AD438" i="6"/>
  <c r="L438" i="6"/>
  <c r="I474" i="5" l="1"/>
  <c r="S474" i="5"/>
  <c r="N474" i="5"/>
  <c r="O474" i="5"/>
  <c r="U474" i="5"/>
  <c r="I438" i="6"/>
  <c r="G439" i="6" s="1"/>
  <c r="O438" i="6"/>
  <c r="J438" i="6" s="1"/>
  <c r="M438" i="6"/>
  <c r="AA438" i="6"/>
  <c r="X438" i="6"/>
  <c r="C439" i="6" l="1"/>
  <c r="J474" i="5"/>
  <c r="C475" i="5"/>
  <c r="G475" i="5"/>
  <c r="H439" i="6"/>
  <c r="V439" i="6" s="1"/>
  <c r="AE439" i="6" s="1"/>
  <c r="D439" i="6"/>
  <c r="T439" i="6" s="1"/>
  <c r="U439" i="6"/>
  <c r="AB439" i="6" s="1"/>
  <c r="R439" i="6"/>
  <c r="D475" i="5" l="1"/>
  <c r="H475" i="5"/>
  <c r="T475" i="5"/>
  <c r="R475" i="5"/>
  <c r="F475" i="5"/>
  <c r="M475" i="5" s="1"/>
  <c r="E475" i="5"/>
  <c r="L475" i="5" s="1"/>
  <c r="I475" i="5" s="1"/>
  <c r="G476" i="5" s="1"/>
  <c r="E439" i="6"/>
  <c r="N439" i="6" s="1"/>
  <c r="Y439" i="6"/>
  <c r="AD439" i="6"/>
  <c r="F439" i="6"/>
  <c r="O439" i="6" s="1"/>
  <c r="J439" i="6" s="1"/>
  <c r="L439" i="6"/>
  <c r="X439" i="6"/>
  <c r="AA439" i="6"/>
  <c r="T476" i="5" l="1"/>
  <c r="C476" i="5"/>
  <c r="U475" i="5"/>
  <c r="S475" i="5"/>
  <c r="N475" i="5"/>
  <c r="J475" i="5" s="1"/>
  <c r="O475" i="5"/>
  <c r="H440" i="6"/>
  <c r="D440" i="6"/>
  <c r="T440" i="6" s="1"/>
  <c r="M439" i="6"/>
  <c r="I439" i="6" s="1"/>
  <c r="V440" i="6"/>
  <c r="AE440" i="6" s="1"/>
  <c r="D476" i="5" l="1"/>
  <c r="H476" i="5"/>
  <c r="R476" i="5"/>
  <c r="F476" i="5"/>
  <c r="M476" i="5" s="1"/>
  <c r="E476" i="5"/>
  <c r="N476" i="5" s="1"/>
  <c r="C440" i="6"/>
  <c r="R440" i="6" s="1"/>
  <c r="G440" i="6"/>
  <c r="U440" i="6"/>
  <c r="AB440" i="6" s="1"/>
  <c r="AD440" i="6"/>
  <c r="Y440" i="6"/>
  <c r="E440" i="6" l="1"/>
  <c r="N440" i="6" s="1"/>
  <c r="L476" i="5"/>
  <c r="I476" i="5" s="1"/>
  <c r="U476" i="5"/>
  <c r="F440" i="6"/>
  <c r="O440" i="6" s="1"/>
  <c r="J440" i="6" s="1"/>
  <c r="S476" i="5"/>
  <c r="O476" i="5"/>
  <c r="J476" i="5" s="1"/>
  <c r="H477" i="5" s="1"/>
  <c r="X440" i="6"/>
  <c r="AA440" i="6"/>
  <c r="L440" i="6"/>
  <c r="U477" i="5" l="1"/>
  <c r="H441" i="6"/>
  <c r="D441" i="6"/>
  <c r="T441" i="6" s="1"/>
  <c r="AD441" i="6" s="1"/>
  <c r="D477" i="5"/>
  <c r="I440" i="6"/>
  <c r="C441" i="6" s="1"/>
  <c r="G477" i="5"/>
  <c r="C477" i="5"/>
  <c r="M440" i="6"/>
  <c r="V441" i="6"/>
  <c r="AE441" i="6" s="1"/>
  <c r="T477" i="5" l="1"/>
  <c r="F477" i="5"/>
  <c r="M477" i="5" s="1"/>
  <c r="R477" i="5"/>
  <c r="E477" i="5"/>
  <c r="L477" i="5" s="1"/>
  <c r="I477" i="5" s="1"/>
  <c r="G478" i="5" s="1"/>
  <c r="Y441" i="6"/>
  <c r="S477" i="5"/>
  <c r="G441" i="6"/>
  <c r="U441" i="6" s="1"/>
  <c r="AB441" i="6" s="1"/>
  <c r="F441" i="6"/>
  <c r="O441" i="6" s="1"/>
  <c r="E441" i="6"/>
  <c r="N441" i="6" s="1"/>
  <c r="J441" i="6" s="1"/>
  <c r="L441" i="6"/>
  <c r="R441" i="6"/>
  <c r="T478" i="5" l="1"/>
  <c r="C478" i="5"/>
  <c r="O477" i="5"/>
  <c r="M441" i="6"/>
  <c r="I441" i="6" s="1"/>
  <c r="N477" i="5"/>
  <c r="D442" i="6"/>
  <c r="H442" i="6"/>
  <c r="AA441" i="6"/>
  <c r="X441" i="6"/>
  <c r="C442" i="6" l="1"/>
  <c r="G442" i="6"/>
  <c r="U442" i="6" s="1"/>
  <c r="AB442" i="6" s="1"/>
  <c r="R478" i="5"/>
  <c r="J477" i="5"/>
  <c r="E442" i="6"/>
  <c r="N442" i="6" s="1"/>
  <c r="R442" i="6"/>
  <c r="F442" i="6"/>
  <c r="O442" i="6" s="1"/>
  <c r="V442" i="6"/>
  <c r="AE442" i="6" s="1"/>
  <c r="T442" i="6"/>
  <c r="H478" i="5" l="1"/>
  <c r="D478" i="5"/>
  <c r="J442" i="6"/>
  <c r="L442" i="6"/>
  <c r="H443" i="6"/>
  <c r="V443" i="6" s="1"/>
  <c r="AE443" i="6" s="1"/>
  <c r="D443" i="6"/>
  <c r="T443" i="6" s="1"/>
  <c r="M442" i="6"/>
  <c r="X442" i="6"/>
  <c r="AA442" i="6"/>
  <c r="Y442" i="6"/>
  <c r="AD442" i="6"/>
  <c r="I442" i="6" l="1"/>
  <c r="G443" i="6" s="1"/>
  <c r="U443" i="6" s="1"/>
  <c r="AB443" i="6" s="1"/>
  <c r="E478" i="5"/>
  <c r="L478" i="5" s="1"/>
  <c r="N478" i="5"/>
  <c r="S478" i="5"/>
  <c r="F478" i="5"/>
  <c r="M478" i="5" s="1"/>
  <c r="U478" i="5"/>
  <c r="C443" i="6"/>
  <c r="F443" i="6" s="1"/>
  <c r="O443" i="6" s="1"/>
  <c r="E443" i="6"/>
  <c r="N443" i="6" s="1"/>
  <c r="Y443" i="6"/>
  <c r="AD443" i="6"/>
  <c r="O478" i="5" l="1"/>
  <c r="J478" i="5" s="1"/>
  <c r="I478" i="5"/>
  <c r="R443" i="6"/>
  <c r="J443" i="6"/>
  <c r="M443" i="6"/>
  <c r="L443" i="6"/>
  <c r="X443" i="6"/>
  <c r="AA443" i="6"/>
  <c r="G479" i="5" l="1"/>
  <c r="C479" i="5"/>
  <c r="H479" i="5"/>
  <c r="D479" i="5"/>
  <c r="I443" i="6"/>
  <c r="G444" i="6" s="1"/>
  <c r="D444" i="6"/>
  <c r="H444" i="6"/>
  <c r="R479" i="5" l="1"/>
  <c r="E479" i="5"/>
  <c r="L479" i="5" s="1"/>
  <c r="C444" i="6"/>
  <c r="E444" i="6" s="1"/>
  <c r="N444" i="6" s="1"/>
  <c r="F479" i="5"/>
  <c r="M479" i="5" s="1"/>
  <c r="S479" i="5"/>
  <c r="N479" i="5"/>
  <c r="U479" i="5"/>
  <c r="T479" i="5"/>
  <c r="T444" i="6"/>
  <c r="R444" i="6"/>
  <c r="F444" i="6"/>
  <c r="O444" i="6" s="1"/>
  <c r="V444" i="6"/>
  <c r="AE444" i="6" s="1"/>
  <c r="U444" i="6"/>
  <c r="AB444" i="6" s="1"/>
  <c r="O479" i="5" l="1"/>
  <c r="J479" i="5" s="1"/>
  <c r="I479" i="5"/>
  <c r="L444" i="6"/>
  <c r="J444" i="6"/>
  <c r="H445" i="6" s="1"/>
  <c r="V445" i="6" s="1"/>
  <c r="AE445" i="6" s="1"/>
  <c r="M444" i="6"/>
  <c r="I444" i="6" s="1"/>
  <c r="C445" i="6" s="1"/>
  <c r="AA444" i="6"/>
  <c r="X444" i="6"/>
  <c r="AD444" i="6"/>
  <c r="Y444" i="6"/>
  <c r="D480" i="5" l="1"/>
  <c r="H480" i="5"/>
  <c r="C480" i="5"/>
  <c r="G480" i="5"/>
  <c r="D445" i="6"/>
  <c r="T445" i="6" s="1"/>
  <c r="Y445" i="6" s="1"/>
  <c r="R445" i="6"/>
  <c r="X445" i="6" s="1"/>
  <c r="G445" i="6"/>
  <c r="U445" i="6" s="1"/>
  <c r="AB445" i="6" s="1"/>
  <c r="T480" i="5" l="1"/>
  <c r="R480" i="5"/>
  <c r="F480" i="5"/>
  <c r="M480" i="5" s="1"/>
  <c r="E480" i="5"/>
  <c r="L480" i="5" s="1"/>
  <c r="I480" i="5" s="1"/>
  <c r="U480" i="5"/>
  <c r="S480" i="5"/>
  <c r="AD445" i="6"/>
  <c r="E445" i="6"/>
  <c r="AA445" i="6"/>
  <c r="F445" i="6"/>
  <c r="M445" i="6" s="1"/>
  <c r="G481" i="5" l="1"/>
  <c r="C481" i="5"/>
  <c r="O480" i="5"/>
  <c r="N480" i="5"/>
  <c r="O445" i="6"/>
  <c r="N445" i="6"/>
  <c r="J445" i="6" s="1"/>
  <c r="L445" i="6"/>
  <c r="I445" i="6" s="1"/>
  <c r="G446" i="6" s="1"/>
  <c r="U446" i="6" s="1"/>
  <c r="AB446" i="6" s="1"/>
  <c r="J480" i="5" l="1"/>
  <c r="R481" i="5"/>
  <c r="T481" i="5"/>
  <c r="C446" i="6"/>
  <c r="F446" i="6" s="1"/>
  <c r="H446" i="6"/>
  <c r="V446" i="6" s="1"/>
  <c r="AE446" i="6" s="1"/>
  <c r="D446" i="6"/>
  <c r="T446" i="6" s="1"/>
  <c r="R446" i="6" l="1"/>
  <c r="H481" i="5"/>
  <c r="D481" i="5"/>
  <c r="E446" i="6"/>
  <c r="N446" i="6" s="1"/>
  <c r="Y446" i="6"/>
  <c r="AD446" i="6"/>
  <c r="O446" i="6"/>
  <c r="M446" i="6"/>
  <c r="AA446" i="6"/>
  <c r="X446" i="6"/>
  <c r="S481" i="5" l="1"/>
  <c r="F481" i="5"/>
  <c r="M481" i="5" s="1"/>
  <c r="E481" i="5"/>
  <c r="L481" i="5" s="1"/>
  <c r="I481" i="5" s="1"/>
  <c r="U481" i="5"/>
  <c r="L446" i="6"/>
  <c r="J446" i="6"/>
  <c r="H447" i="6" s="1"/>
  <c r="V447" i="6" s="1"/>
  <c r="AE447" i="6" s="1"/>
  <c r="I446" i="6"/>
  <c r="G447" i="6" s="1"/>
  <c r="U447" i="6" s="1"/>
  <c r="AB447" i="6" s="1"/>
  <c r="D447" i="6"/>
  <c r="T447" i="6" s="1"/>
  <c r="C447" i="6"/>
  <c r="C482" i="5" l="1"/>
  <c r="G482" i="5"/>
  <c r="N481" i="5"/>
  <c r="J481" i="5" s="1"/>
  <c r="O481" i="5"/>
  <c r="Y447" i="6"/>
  <c r="AD447" i="6"/>
  <c r="E447" i="6"/>
  <c r="N447" i="6" s="1"/>
  <c r="R447" i="6"/>
  <c r="F447" i="6"/>
  <c r="D482" i="5" l="1"/>
  <c r="H482" i="5"/>
  <c r="T482" i="5"/>
  <c r="R482" i="5"/>
  <c r="E482" i="5"/>
  <c r="N482" i="5" s="1"/>
  <c r="F482" i="5"/>
  <c r="O482" i="5" s="1"/>
  <c r="O447" i="6"/>
  <c r="J447" i="6" s="1"/>
  <c r="M447" i="6"/>
  <c r="L447" i="6"/>
  <c r="X447" i="6"/>
  <c r="AA447" i="6"/>
  <c r="L482" i="5" l="1"/>
  <c r="J482" i="5"/>
  <c r="U482" i="5"/>
  <c r="H483" i="5"/>
  <c r="M482" i="5"/>
  <c r="S482" i="5"/>
  <c r="D483" i="5"/>
  <c r="I447" i="6"/>
  <c r="C448" i="6" s="1"/>
  <c r="D448" i="6"/>
  <c r="T448" i="6" s="1"/>
  <c r="Y448" i="6" s="1"/>
  <c r="H448" i="6"/>
  <c r="V448" i="6" s="1"/>
  <c r="AE448" i="6" s="1"/>
  <c r="AD448" i="6"/>
  <c r="S483" i="5" l="1"/>
  <c r="U483" i="5"/>
  <c r="G448" i="6"/>
  <c r="U448" i="6" s="1"/>
  <c r="AB448" i="6" s="1"/>
  <c r="I482" i="5"/>
  <c r="F448" i="6"/>
  <c r="M448" i="6" s="1"/>
  <c r="R448" i="6"/>
  <c r="E448" i="6"/>
  <c r="L448" i="6" s="1"/>
  <c r="I448" i="6" s="1"/>
  <c r="C483" i="5" l="1"/>
  <c r="G483" i="5"/>
  <c r="O448" i="6"/>
  <c r="C449" i="6"/>
  <c r="R449" i="6" s="1"/>
  <c r="G449" i="6"/>
  <c r="U449" i="6" s="1"/>
  <c r="AB449" i="6" s="1"/>
  <c r="N448" i="6"/>
  <c r="X448" i="6"/>
  <c r="AA448" i="6"/>
  <c r="T483" i="5" l="1"/>
  <c r="R483" i="5"/>
  <c r="E483" i="5"/>
  <c r="F483" i="5"/>
  <c r="O483" i="5" s="1"/>
  <c r="J448" i="6"/>
  <c r="D449" i="6" s="1"/>
  <c r="AA449" i="6"/>
  <c r="X449" i="6"/>
  <c r="M483" i="5" l="1"/>
  <c r="H449" i="6"/>
  <c r="V449" i="6" s="1"/>
  <c r="AE449" i="6" s="1"/>
  <c r="L483" i="5"/>
  <c r="I483" i="5" s="1"/>
  <c r="N483" i="5"/>
  <c r="J483" i="5" s="1"/>
  <c r="E449" i="6"/>
  <c r="L449" i="6" s="1"/>
  <c r="F449" i="6"/>
  <c r="N449" i="6"/>
  <c r="T449" i="6"/>
  <c r="G484" i="5" l="1"/>
  <c r="C484" i="5"/>
  <c r="H484" i="5"/>
  <c r="D484" i="5"/>
  <c r="M449" i="6"/>
  <c r="O449" i="6"/>
  <c r="J449" i="6" s="1"/>
  <c r="I449" i="6"/>
  <c r="Y449" i="6"/>
  <c r="AD449" i="6"/>
  <c r="F484" i="5" l="1"/>
  <c r="M484" i="5" s="1"/>
  <c r="O484" i="5"/>
  <c r="S484" i="5"/>
  <c r="U484" i="5"/>
  <c r="R484" i="5"/>
  <c r="E484" i="5"/>
  <c r="L484" i="5" s="1"/>
  <c r="I484" i="5" s="1"/>
  <c r="C485" i="5" s="1"/>
  <c r="T484" i="5"/>
  <c r="G485" i="5"/>
  <c r="G450" i="6"/>
  <c r="U450" i="6" s="1"/>
  <c r="AB450" i="6" s="1"/>
  <c r="C450" i="6"/>
  <c r="D450" i="6"/>
  <c r="T450" i="6" s="1"/>
  <c r="H450" i="6"/>
  <c r="V450" i="6" s="1"/>
  <c r="AE450" i="6" s="1"/>
  <c r="R485" i="5" l="1"/>
  <c r="N484" i="5"/>
  <c r="J484" i="5" s="1"/>
  <c r="T485" i="5"/>
  <c r="E450" i="6"/>
  <c r="L450" i="6" s="1"/>
  <c r="F450" i="6"/>
  <c r="O450" i="6" s="1"/>
  <c r="R450" i="6"/>
  <c r="Y450" i="6"/>
  <c r="AD450" i="6"/>
  <c r="H485" i="5" l="1"/>
  <c r="D485" i="5"/>
  <c r="N450" i="6"/>
  <c r="J450" i="6" s="1"/>
  <c r="AA450" i="6"/>
  <c r="X450" i="6"/>
  <c r="M450" i="6"/>
  <c r="I450" i="6" s="1"/>
  <c r="S485" i="5" l="1"/>
  <c r="F485" i="5"/>
  <c r="E485" i="5"/>
  <c r="L485" i="5" s="1"/>
  <c r="U485" i="5"/>
  <c r="C451" i="6"/>
  <c r="G451" i="6"/>
  <c r="U451" i="6" s="1"/>
  <c r="AB451" i="6" s="1"/>
  <c r="D451" i="6"/>
  <c r="T451" i="6" s="1"/>
  <c r="H451" i="6"/>
  <c r="V451" i="6" s="1"/>
  <c r="AE451" i="6" s="1"/>
  <c r="O485" i="5" l="1"/>
  <c r="M485" i="5"/>
  <c r="I485" i="5" s="1"/>
  <c r="N485" i="5"/>
  <c r="J485" i="5" s="1"/>
  <c r="Y451" i="6"/>
  <c r="AD451" i="6"/>
  <c r="E451" i="6"/>
  <c r="F451" i="6"/>
  <c r="R451" i="6"/>
  <c r="G486" i="5" l="1"/>
  <c r="C486" i="5"/>
  <c r="D486" i="5"/>
  <c r="H486" i="5"/>
  <c r="X451" i="6"/>
  <c r="AA451" i="6"/>
  <c r="O451" i="6"/>
  <c r="M451" i="6"/>
  <c r="N451" i="6"/>
  <c r="L451" i="6"/>
  <c r="S486" i="5" l="1"/>
  <c r="E486" i="5"/>
  <c r="N486" i="5" s="1"/>
  <c r="J486" i="5" s="1"/>
  <c r="F486" i="5"/>
  <c r="O486" i="5" s="1"/>
  <c r="R486" i="5"/>
  <c r="M486" i="5"/>
  <c r="L486" i="5"/>
  <c r="I486" i="5" s="1"/>
  <c r="C487" i="5" s="1"/>
  <c r="U486" i="5"/>
  <c r="T486" i="5"/>
  <c r="I451" i="6"/>
  <c r="G452" i="6" s="1"/>
  <c r="U452" i="6" s="1"/>
  <c r="AB452" i="6" s="1"/>
  <c r="J451" i="6"/>
  <c r="R487" i="5" l="1"/>
  <c r="D487" i="5"/>
  <c r="E487" i="5" s="1"/>
  <c r="H487" i="5"/>
  <c r="C452" i="6"/>
  <c r="R452" i="6" s="1"/>
  <c r="G487" i="5"/>
  <c r="H452" i="6"/>
  <c r="V452" i="6" s="1"/>
  <c r="AE452" i="6" s="1"/>
  <c r="D452" i="6"/>
  <c r="E452" i="6" s="1"/>
  <c r="L452" i="6" s="1"/>
  <c r="AA452" i="6"/>
  <c r="X452" i="6"/>
  <c r="N487" i="5" l="1"/>
  <c r="L487" i="5"/>
  <c r="U487" i="5"/>
  <c r="S487" i="5"/>
  <c r="T487" i="5"/>
  <c r="F487" i="5"/>
  <c r="N452" i="6"/>
  <c r="T452" i="6"/>
  <c r="F452" i="6"/>
  <c r="O487" i="5" l="1"/>
  <c r="J487" i="5" s="1"/>
  <c r="M487" i="5"/>
  <c r="I487" i="5" s="1"/>
  <c r="O452" i="6"/>
  <c r="J452" i="6" s="1"/>
  <c r="M452" i="6"/>
  <c r="I452" i="6" s="1"/>
  <c r="AD452" i="6"/>
  <c r="Y452" i="6"/>
  <c r="C488" i="5" l="1"/>
  <c r="G488" i="5"/>
  <c r="H488" i="5"/>
  <c r="D488" i="5"/>
  <c r="C453" i="6"/>
  <c r="G453" i="6"/>
  <c r="U453" i="6" s="1"/>
  <c r="AB453" i="6" s="1"/>
  <c r="D453" i="6"/>
  <c r="T453" i="6" s="1"/>
  <c r="Y453" i="6" s="1"/>
  <c r="H453" i="6"/>
  <c r="V453" i="6" s="1"/>
  <c r="AE453" i="6" s="1"/>
  <c r="U488" i="5" l="1"/>
  <c r="S488" i="5"/>
  <c r="O488" i="5"/>
  <c r="N488" i="5"/>
  <c r="J488" i="5" s="1"/>
  <c r="D489" i="5" s="1"/>
  <c r="T488" i="5"/>
  <c r="R488" i="5"/>
  <c r="E488" i="5"/>
  <c r="L488" i="5" s="1"/>
  <c r="F488" i="5"/>
  <c r="M488" i="5" s="1"/>
  <c r="AD453" i="6"/>
  <c r="F453" i="6"/>
  <c r="R453" i="6"/>
  <c r="E453" i="6"/>
  <c r="S489" i="5" l="1"/>
  <c r="H489" i="5"/>
  <c r="I488" i="5"/>
  <c r="O453" i="6"/>
  <c r="M453" i="6"/>
  <c r="N453" i="6"/>
  <c r="L453" i="6"/>
  <c r="X453" i="6"/>
  <c r="AA453" i="6"/>
  <c r="U489" i="5" l="1"/>
  <c r="C489" i="5"/>
  <c r="G489" i="5"/>
  <c r="J453" i="6"/>
  <c r="I453" i="6"/>
  <c r="T489" i="5" l="1"/>
  <c r="R489" i="5"/>
  <c r="F489" i="5"/>
  <c r="E489" i="5"/>
  <c r="G454" i="6"/>
  <c r="U454" i="6" s="1"/>
  <c r="AB454" i="6" s="1"/>
  <c r="C454" i="6"/>
  <c r="D454" i="6"/>
  <c r="H454" i="6"/>
  <c r="L489" i="5" l="1"/>
  <c r="N489" i="5"/>
  <c r="M489" i="5"/>
  <c r="O489" i="5"/>
  <c r="T454" i="6"/>
  <c r="E454" i="6"/>
  <c r="N454" i="6" s="1"/>
  <c r="F454" i="6"/>
  <c r="O454" i="6" s="1"/>
  <c r="R454" i="6"/>
  <c r="V454" i="6"/>
  <c r="AE454" i="6" s="1"/>
  <c r="J489" i="5" l="1"/>
  <c r="I489" i="5"/>
  <c r="J454" i="6"/>
  <c r="H455" i="6" s="1"/>
  <c r="V455" i="6" s="1"/>
  <c r="AE455" i="6" s="1"/>
  <c r="L454" i="6"/>
  <c r="D455" i="6"/>
  <c r="T455" i="6" s="1"/>
  <c r="AD455" i="6" s="1"/>
  <c r="AA454" i="6"/>
  <c r="X454" i="6"/>
  <c r="AD454" i="6"/>
  <c r="Y454" i="6"/>
  <c r="M454" i="6"/>
  <c r="C490" i="5" l="1"/>
  <c r="G490" i="5"/>
  <c r="D490" i="5"/>
  <c r="H490" i="5"/>
  <c r="I454" i="6"/>
  <c r="C455" i="6" s="1"/>
  <c r="Y455" i="6"/>
  <c r="S490" i="5" l="1"/>
  <c r="O490" i="5"/>
  <c r="T490" i="5"/>
  <c r="G455" i="6"/>
  <c r="U455" i="6" s="1"/>
  <c r="AB455" i="6" s="1"/>
  <c r="U490" i="5"/>
  <c r="F490" i="5"/>
  <c r="M490" i="5" s="1"/>
  <c r="R490" i="5"/>
  <c r="E490" i="5"/>
  <c r="N490" i="5" s="1"/>
  <c r="E455" i="6"/>
  <c r="N455" i="6" s="1"/>
  <c r="R455" i="6"/>
  <c r="F455" i="6"/>
  <c r="O455" i="6" s="1"/>
  <c r="J490" i="5" l="1"/>
  <c r="L490" i="5"/>
  <c r="I490" i="5" s="1"/>
  <c r="L455" i="6"/>
  <c r="M455" i="6"/>
  <c r="I455" i="6" s="1"/>
  <c r="G456" i="6" s="1"/>
  <c r="U456" i="6" s="1"/>
  <c r="AB456" i="6" s="1"/>
  <c r="C456" i="6"/>
  <c r="R456" i="6" s="1"/>
  <c r="AA455" i="6"/>
  <c r="X455" i="6"/>
  <c r="J455" i="6"/>
  <c r="C491" i="5" l="1"/>
  <c r="G491" i="5"/>
  <c r="D491" i="5"/>
  <c r="H491" i="5"/>
  <c r="H456" i="6"/>
  <c r="V456" i="6" s="1"/>
  <c r="AE456" i="6" s="1"/>
  <c r="D456" i="6"/>
  <c r="X456" i="6"/>
  <c r="AA456" i="6"/>
  <c r="T491" i="5" l="1"/>
  <c r="U491" i="5"/>
  <c r="O491" i="5"/>
  <c r="S491" i="5"/>
  <c r="R491" i="5"/>
  <c r="F491" i="5"/>
  <c r="M491" i="5" s="1"/>
  <c r="E491" i="5"/>
  <c r="N491" i="5" s="1"/>
  <c r="L491" i="5"/>
  <c r="T456" i="6"/>
  <c r="E456" i="6"/>
  <c r="L456" i="6" s="1"/>
  <c r="F456" i="6"/>
  <c r="I491" i="5" l="1"/>
  <c r="J491" i="5"/>
  <c r="AD456" i="6"/>
  <c r="Y456" i="6"/>
  <c r="N456" i="6"/>
  <c r="J456" i="6" s="1"/>
  <c r="M456" i="6"/>
  <c r="I456" i="6" s="1"/>
  <c r="O456" i="6"/>
  <c r="H492" i="5" l="1"/>
  <c r="D492" i="5"/>
  <c r="G492" i="5"/>
  <c r="C492" i="5"/>
  <c r="D457" i="6"/>
  <c r="T457" i="6" s="1"/>
  <c r="AD457" i="6" s="1"/>
  <c r="H457" i="6"/>
  <c r="V457" i="6" s="1"/>
  <c r="AE457" i="6" s="1"/>
  <c r="C457" i="6"/>
  <c r="G457" i="6"/>
  <c r="U457" i="6" s="1"/>
  <c r="AB457" i="6" s="1"/>
  <c r="T492" i="5" l="1"/>
  <c r="S492" i="5"/>
  <c r="F492" i="5"/>
  <c r="O492" i="5" s="1"/>
  <c r="E492" i="5"/>
  <c r="N492" i="5" s="1"/>
  <c r="J492" i="5" s="1"/>
  <c r="D493" i="5" s="1"/>
  <c r="R492" i="5"/>
  <c r="M492" i="5"/>
  <c r="Y457" i="6"/>
  <c r="U492" i="5"/>
  <c r="E457" i="6"/>
  <c r="L457" i="6" s="1"/>
  <c r="R457" i="6"/>
  <c r="F457" i="6"/>
  <c r="M457" i="6" s="1"/>
  <c r="S493" i="5" l="1"/>
  <c r="H493" i="5"/>
  <c r="L492" i="5"/>
  <c r="I492" i="5" s="1"/>
  <c r="N457" i="6"/>
  <c r="I457" i="6"/>
  <c r="C458" i="6" s="1"/>
  <c r="R458" i="6" s="1"/>
  <c r="O457" i="6"/>
  <c r="J457" i="6" s="1"/>
  <c r="X457" i="6"/>
  <c r="AA457" i="6"/>
  <c r="G493" i="5" l="1"/>
  <c r="C493" i="5"/>
  <c r="U493" i="5"/>
  <c r="G458" i="6"/>
  <c r="U458" i="6" s="1"/>
  <c r="AB458" i="6" s="1"/>
  <c r="D458" i="6"/>
  <c r="H458" i="6"/>
  <c r="V458" i="6" s="1"/>
  <c r="AE458" i="6" s="1"/>
  <c r="AA458" i="6"/>
  <c r="X458" i="6"/>
  <c r="F493" i="5" l="1"/>
  <c r="O493" i="5" s="1"/>
  <c r="E493" i="5"/>
  <c r="N493" i="5" s="1"/>
  <c r="J493" i="5" s="1"/>
  <c r="R493" i="5"/>
  <c r="M493" i="5"/>
  <c r="T493" i="5"/>
  <c r="E458" i="6"/>
  <c r="L458" i="6" s="1"/>
  <c r="T458" i="6"/>
  <c r="F458" i="6"/>
  <c r="M458" i="6" s="1"/>
  <c r="H494" i="5" l="1"/>
  <c r="D494" i="5"/>
  <c r="L493" i="5"/>
  <c r="I493" i="5" s="1"/>
  <c r="I458" i="6"/>
  <c r="C459" i="6" s="1"/>
  <c r="N458" i="6"/>
  <c r="O458" i="6"/>
  <c r="J458" i="6" s="1"/>
  <c r="AD458" i="6"/>
  <c r="Y458" i="6"/>
  <c r="C494" i="5" l="1"/>
  <c r="G494" i="5"/>
  <c r="U494" i="5"/>
  <c r="S494" i="5"/>
  <c r="G459" i="6"/>
  <c r="U459" i="6" s="1"/>
  <c r="AB459" i="6" s="1"/>
  <c r="H459" i="6"/>
  <c r="D459" i="6"/>
  <c r="T459" i="6" s="1"/>
  <c r="R459" i="6"/>
  <c r="T494" i="5" l="1"/>
  <c r="E494" i="5"/>
  <c r="N494" i="5" s="1"/>
  <c r="J494" i="5" s="1"/>
  <c r="F494" i="5"/>
  <c r="O494" i="5" s="1"/>
  <c r="R494" i="5"/>
  <c r="L494" i="5"/>
  <c r="M494" i="5"/>
  <c r="I494" i="5" s="1"/>
  <c r="G495" i="5" s="1"/>
  <c r="E459" i="6"/>
  <c r="V459" i="6"/>
  <c r="AE459" i="6" s="1"/>
  <c r="F459" i="6"/>
  <c r="X459" i="6"/>
  <c r="AA459" i="6"/>
  <c r="Y459" i="6"/>
  <c r="AD459" i="6"/>
  <c r="T495" i="5" l="1"/>
  <c r="C495" i="5"/>
  <c r="H495" i="5"/>
  <c r="D495" i="5"/>
  <c r="N459" i="6"/>
  <c r="L459" i="6"/>
  <c r="I459" i="6" s="1"/>
  <c r="O459" i="6"/>
  <c r="M459" i="6"/>
  <c r="F495" i="5" l="1"/>
  <c r="O495" i="5" s="1"/>
  <c r="E495" i="5"/>
  <c r="N495" i="5" s="1"/>
  <c r="R495" i="5"/>
  <c r="L495" i="5"/>
  <c r="U495" i="5"/>
  <c r="S495" i="5"/>
  <c r="G460" i="6"/>
  <c r="U460" i="6" s="1"/>
  <c r="AB460" i="6" s="1"/>
  <c r="C460" i="6"/>
  <c r="J459" i="6"/>
  <c r="M495" i="5" l="1"/>
  <c r="I495" i="5"/>
  <c r="J495" i="5"/>
  <c r="D460" i="6"/>
  <c r="F460" i="6" s="1"/>
  <c r="H460" i="6"/>
  <c r="R460" i="6"/>
  <c r="G496" i="5" l="1"/>
  <c r="C496" i="5"/>
  <c r="D496" i="5"/>
  <c r="H496" i="5"/>
  <c r="O460" i="6"/>
  <c r="M460" i="6"/>
  <c r="X460" i="6"/>
  <c r="AA460" i="6"/>
  <c r="V460" i="6"/>
  <c r="AE460" i="6" s="1"/>
  <c r="T460" i="6"/>
  <c r="E460" i="6"/>
  <c r="S496" i="5" l="1"/>
  <c r="U496" i="5"/>
  <c r="M496" i="5"/>
  <c r="R496" i="5"/>
  <c r="E496" i="5"/>
  <c r="N496" i="5" s="1"/>
  <c r="J496" i="5" s="1"/>
  <c r="F496" i="5"/>
  <c r="O496" i="5" s="1"/>
  <c r="T496" i="5"/>
  <c r="N460" i="6"/>
  <c r="J460" i="6" s="1"/>
  <c r="L460" i="6"/>
  <c r="I460" i="6" s="1"/>
  <c r="Y460" i="6"/>
  <c r="AD460" i="6"/>
  <c r="H497" i="5" l="1"/>
  <c r="D497" i="5"/>
  <c r="L496" i="5"/>
  <c r="I496" i="5" s="1"/>
  <c r="G461" i="6"/>
  <c r="C461" i="6"/>
  <c r="D461" i="6"/>
  <c r="H461" i="6"/>
  <c r="S497" i="5" l="1"/>
  <c r="C497" i="5"/>
  <c r="G497" i="5"/>
  <c r="U497" i="5"/>
  <c r="T461" i="6"/>
  <c r="F461" i="6"/>
  <c r="O461" i="6" s="1"/>
  <c r="R461" i="6"/>
  <c r="E461" i="6"/>
  <c r="N461" i="6" s="1"/>
  <c r="M461" i="6"/>
  <c r="U461" i="6"/>
  <c r="AB461" i="6" s="1"/>
  <c r="V461" i="6"/>
  <c r="AE461" i="6" s="1"/>
  <c r="T497" i="5" l="1"/>
  <c r="R497" i="5"/>
  <c r="E497" i="5"/>
  <c r="N497" i="5" s="1"/>
  <c r="F497" i="5"/>
  <c r="L497" i="5"/>
  <c r="J461" i="6"/>
  <c r="H462" i="6" s="1"/>
  <c r="V462" i="6" s="1"/>
  <c r="AE462" i="6" s="1"/>
  <c r="L461" i="6"/>
  <c r="I461" i="6" s="1"/>
  <c r="X461" i="6"/>
  <c r="AA461" i="6"/>
  <c r="AD461" i="6"/>
  <c r="Y461" i="6"/>
  <c r="M497" i="5" l="1"/>
  <c r="I497" i="5" s="1"/>
  <c r="O497" i="5"/>
  <c r="J497" i="5" s="1"/>
  <c r="D462" i="6"/>
  <c r="T462" i="6" s="1"/>
  <c r="G462" i="6"/>
  <c r="C462" i="6"/>
  <c r="C498" i="5" l="1"/>
  <c r="G498" i="5"/>
  <c r="H498" i="5"/>
  <c r="D498" i="5"/>
  <c r="U462" i="6"/>
  <c r="AB462" i="6" s="1"/>
  <c r="AD462" i="6"/>
  <c r="Y462" i="6"/>
  <c r="F462" i="6"/>
  <c r="O462" i="6" s="1"/>
  <c r="R462" i="6"/>
  <c r="E462" i="6"/>
  <c r="N462" i="6" s="1"/>
  <c r="S498" i="5" l="1"/>
  <c r="O498" i="5"/>
  <c r="U498" i="5"/>
  <c r="T498" i="5"/>
  <c r="E498" i="5"/>
  <c r="N498" i="5" s="1"/>
  <c r="J498" i="5" s="1"/>
  <c r="D499" i="5" s="1"/>
  <c r="F498" i="5"/>
  <c r="R498" i="5"/>
  <c r="M498" i="5"/>
  <c r="J462" i="6"/>
  <c r="D463" i="6" s="1"/>
  <c r="AA462" i="6"/>
  <c r="X462" i="6"/>
  <c r="M462" i="6"/>
  <c r="L462" i="6"/>
  <c r="S499" i="5" l="1"/>
  <c r="H499" i="5"/>
  <c r="L498" i="5"/>
  <c r="I498" i="5" s="1"/>
  <c r="H463" i="6"/>
  <c r="V463" i="6" s="1"/>
  <c r="AE463" i="6" s="1"/>
  <c r="I462" i="6"/>
  <c r="G463" i="6" s="1"/>
  <c r="T463" i="6"/>
  <c r="U499" i="5" l="1"/>
  <c r="C499" i="5"/>
  <c r="G499" i="5"/>
  <c r="C463" i="6"/>
  <c r="F463" i="6" s="1"/>
  <c r="O463" i="6" s="1"/>
  <c r="AD463" i="6"/>
  <c r="Y463" i="6"/>
  <c r="E463" i="6"/>
  <c r="N463" i="6" s="1"/>
  <c r="U463" i="6"/>
  <c r="AB463" i="6" s="1"/>
  <c r="T499" i="5" l="1"/>
  <c r="F499" i="5"/>
  <c r="O499" i="5" s="1"/>
  <c r="R499" i="5"/>
  <c r="M499" i="5"/>
  <c r="E499" i="5"/>
  <c r="N499" i="5" s="1"/>
  <c r="J499" i="5" s="1"/>
  <c r="R463" i="6"/>
  <c r="X463" i="6" s="1"/>
  <c r="M463" i="6"/>
  <c r="J463" i="6"/>
  <c r="L463" i="6"/>
  <c r="I463" i="6" s="1"/>
  <c r="AA463" i="6"/>
  <c r="L499" i="5" l="1"/>
  <c r="I499" i="5" s="1"/>
  <c r="D500" i="5"/>
  <c r="H500" i="5"/>
  <c r="G464" i="6"/>
  <c r="C464" i="6"/>
  <c r="D464" i="6"/>
  <c r="H464" i="6"/>
  <c r="U500" i="5" l="1"/>
  <c r="S500" i="5"/>
  <c r="C500" i="5"/>
  <c r="G500" i="5"/>
  <c r="F464" i="6"/>
  <c r="M464" i="6" s="1"/>
  <c r="R464" i="6"/>
  <c r="E464" i="6"/>
  <c r="L464" i="6" s="1"/>
  <c r="U464" i="6"/>
  <c r="AB464" i="6" s="1"/>
  <c r="V464" i="6"/>
  <c r="AE464" i="6" s="1"/>
  <c r="T464" i="6"/>
  <c r="R500" i="5" l="1"/>
  <c r="E500" i="5"/>
  <c r="F500" i="5"/>
  <c r="T500" i="5"/>
  <c r="I464" i="6"/>
  <c r="G465" i="6" s="1"/>
  <c r="N464" i="6"/>
  <c r="O464" i="6"/>
  <c r="AD464" i="6"/>
  <c r="Y464" i="6"/>
  <c r="X464" i="6"/>
  <c r="AA464" i="6"/>
  <c r="M500" i="5" l="1"/>
  <c r="O500" i="5"/>
  <c r="L500" i="5"/>
  <c r="I500" i="5" s="1"/>
  <c r="N500" i="5"/>
  <c r="J500" i="5" s="1"/>
  <c r="J464" i="6"/>
  <c r="H465" i="6" s="1"/>
  <c r="C465" i="6"/>
  <c r="R465" i="6" s="1"/>
  <c r="D465" i="6"/>
  <c r="U465" i="6"/>
  <c r="AB465" i="6" s="1"/>
  <c r="G501" i="5" l="1"/>
  <c r="C501" i="5"/>
  <c r="D501" i="5"/>
  <c r="H501" i="5"/>
  <c r="F465" i="6"/>
  <c r="M465" i="6" s="1"/>
  <c r="T465" i="6"/>
  <c r="O465" i="6"/>
  <c r="X465" i="6"/>
  <c r="AA465" i="6"/>
  <c r="E465" i="6"/>
  <c r="L465" i="6" s="1"/>
  <c r="V465" i="6"/>
  <c r="AE465" i="6" s="1"/>
  <c r="U501" i="5" l="1"/>
  <c r="S501" i="5"/>
  <c r="N501" i="5"/>
  <c r="R501" i="5"/>
  <c r="F501" i="5"/>
  <c r="M501" i="5" s="1"/>
  <c r="E501" i="5"/>
  <c r="L501" i="5" s="1"/>
  <c r="T501" i="5"/>
  <c r="I465" i="6"/>
  <c r="G466" i="6" s="1"/>
  <c r="N465" i="6"/>
  <c r="J465" i="6" s="1"/>
  <c r="Y465" i="6"/>
  <c r="AD465" i="6"/>
  <c r="O501" i="5" l="1"/>
  <c r="J501" i="5" s="1"/>
  <c r="I501" i="5"/>
  <c r="C466" i="6"/>
  <c r="R466" i="6" s="1"/>
  <c r="D466" i="6"/>
  <c r="H466" i="6"/>
  <c r="U466" i="6"/>
  <c r="AB466" i="6" s="1"/>
  <c r="D502" i="5" l="1"/>
  <c r="H502" i="5"/>
  <c r="U502" i="5" s="1"/>
  <c r="C502" i="5"/>
  <c r="G502" i="5"/>
  <c r="E466" i="6"/>
  <c r="L466" i="6" s="1"/>
  <c r="I466" i="6" s="1"/>
  <c r="C467" i="6" s="1"/>
  <c r="F466" i="6"/>
  <c r="M466" i="6" s="1"/>
  <c r="V466" i="6"/>
  <c r="AE466" i="6" s="1"/>
  <c r="X466" i="6"/>
  <c r="AA466" i="6"/>
  <c r="T466" i="6"/>
  <c r="T502" i="5" l="1"/>
  <c r="F502" i="5"/>
  <c r="M502" i="5" s="1"/>
  <c r="R502" i="5"/>
  <c r="N466" i="6"/>
  <c r="O466" i="6"/>
  <c r="J466" i="6" s="1"/>
  <c r="E502" i="5"/>
  <c r="L502" i="5" s="1"/>
  <c r="I502" i="5" s="1"/>
  <c r="G503" i="5" s="1"/>
  <c r="S502" i="5"/>
  <c r="G467" i="6"/>
  <c r="U467" i="6" s="1"/>
  <c r="AB467" i="6" s="1"/>
  <c r="AD466" i="6"/>
  <c r="Y466" i="6"/>
  <c r="R467" i="6"/>
  <c r="T503" i="5" l="1"/>
  <c r="O502" i="5"/>
  <c r="C503" i="5"/>
  <c r="N502" i="5"/>
  <c r="J502" i="5" s="1"/>
  <c r="H467" i="6"/>
  <c r="V467" i="6" s="1"/>
  <c r="AE467" i="6" s="1"/>
  <c r="D467" i="6"/>
  <c r="X467" i="6"/>
  <c r="AA467" i="6"/>
  <c r="R503" i="5" l="1"/>
  <c r="H503" i="5"/>
  <c r="D503" i="5"/>
  <c r="T467" i="6"/>
  <c r="F467" i="6"/>
  <c r="E467" i="6"/>
  <c r="S503" i="5" l="1"/>
  <c r="E503" i="5"/>
  <c r="L503" i="5" s="1"/>
  <c r="U503" i="5"/>
  <c r="F503" i="5"/>
  <c r="M503" i="5" s="1"/>
  <c r="N467" i="6"/>
  <c r="L467" i="6"/>
  <c r="O467" i="6"/>
  <c r="M467" i="6"/>
  <c r="I467" i="6" s="1"/>
  <c r="AD467" i="6"/>
  <c r="Y467" i="6"/>
  <c r="N503" i="5" l="1"/>
  <c r="I503" i="5"/>
  <c r="O503" i="5"/>
  <c r="C468" i="6"/>
  <c r="G468" i="6"/>
  <c r="U468" i="6" s="1"/>
  <c r="AB468" i="6" s="1"/>
  <c r="J467" i="6"/>
  <c r="G504" i="5" l="1"/>
  <c r="C504" i="5"/>
  <c r="J503" i="5"/>
  <c r="H468" i="6"/>
  <c r="D468" i="6"/>
  <c r="E468" i="6" s="1"/>
  <c r="R468" i="6"/>
  <c r="H504" i="5" l="1"/>
  <c r="D504" i="5"/>
  <c r="R504" i="5"/>
  <c r="E504" i="5"/>
  <c r="L504" i="5" s="1"/>
  <c r="F504" i="5"/>
  <c r="M504" i="5" s="1"/>
  <c r="F468" i="6"/>
  <c r="T504" i="5"/>
  <c r="X468" i="6"/>
  <c r="AA468" i="6"/>
  <c r="V468" i="6"/>
  <c r="AE468" i="6" s="1"/>
  <c r="N468" i="6"/>
  <c r="L468" i="6"/>
  <c r="O468" i="6"/>
  <c r="M468" i="6"/>
  <c r="T468" i="6"/>
  <c r="I504" i="5" l="1"/>
  <c r="N504" i="5"/>
  <c r="S504" i="5"/>
  <c r="O504" i="5"/>
  <c r="J504" i="5"/>
  <c r="D505" i="5"/>
  <c r="U504" i="5"/>
  <c r="H505" i="5"/>
  <c r="J468" i="6"/>
  <c r="D469" i="6" s="1"/>
  <c r="T469" i="6" s="1"/>
  <c r="AD469" i="6" s="1"/>
  <c r="H469" i="6"/>
  <c r="V469" i="6" s="1"/>
  <c r="AE469" i="6" s="1"/>
  <c r="I468" i="6"/>
  <c r="AD468" i="6"/>
  <c r="Y468" i="6"/>
  <c r="U505" i="5" l="1"/>
  <c r="S505" i="5"/>
  <c r="G505" i="5"/>
  <c r="C505" i="5"/>
  <c r="Y469" i="6"/>
  <c r="C469" i="6"/>
  <c r="G469" i="6"/>
  <c r="U469" i="6" s="1"/>
  <c r="AB469" i="6" s="1"/>
  <c r="T505" i="5" l="1"/>
  <c r="R505" i="5"/>
  <c r="E505" i="5"/>
  <c r="F505" i="5"/>
  <c r="E469" i="6"/>
  <c r="N469" i="6" s="1"/>
  <c r="F469" i="6"/>
  <c r="O469" i="6" s="1"/>
  <c r="R469" i="6"/>
  <c r="L505" i="5" l="1"/>
  <c r="I505" i="5" s="1"/>
  <c r="N505" i="5"/>
  <c r="M505" i="5"/>
  <c r="O505" i="5"/>
  <c r="L469" i="6"/>
  <c r="M469" i="6"/>
  <c r="I469" i="6" s="1"/>
  <c r="X469" i="6"/>
  <c r="AA469" i="6"/>
  <c r="J469" i="6"/>
  <c r="J505" i="5" l="1"/>
  <c r="G506" i="5"/>
  <c r="C506" i="5"/>
  <c r="G470" i="6"/>
  <c r="U470" i="6" s="1"/>
  <c r="AB470" i="6" s="1"/>
  <c r="C470" i="6"/>
  <c r="D470" i="6"/>
  <c r="H470" i="6"/>
  <c r="V470" i="6" s="1"/>
  <c r="AE470" i="6" s="1"/>
  <c r="R506" i="5" l="1"/>
  <c r="T506" i="5"/>
  <c r="H506" i="5"/>
  <c r="D506" i="5"/>
  <c r="F506" i="5" s="1"/>
  <c r="T470" i="6"/>
  <c r="R470" i="6"/>
  <c r="E470" i="6"/>
  <c r="N470" i="6" s="1"/>
  <c r="F470" i="6"/>
  <c r="O470" i="6" s="1"/>
  <c r="O506" i="5" l="1"/>
  <c r="M506" i="5"/>
  <c r="J470" i="6"/>
  <c r="U506" i="5"/>
  <c r="S506" i="5"/>
  <c r="N506" i="5"/>
  <c r="J506" i="5" s="1"/>
  <c r="E506" i="5"/>
  <c r="L506" i="5" s="1"/>
  <c r="L470" i="6"/>
  <c r="D471" i="6"/>
  <c r="T471" i="6" s="1"/>
  <c r="AD471" i="6" s="1"/>
  <c r="H471" i="6"/>
  <c r="V471" i="6" s="1"/>
  <c r="AE471" i="6" s="1"/>
  <c r="Y470" i="6"/>
  <c r="AD470" i="6"/>
  <c r="M470" i="6"/>
  <c r="I470" i="6" s="1"/>
  <c r="X470" i="6"/>
  <c r="AA470" i="6"/>
  <c r="D507" i="5" l="1"/>
  <c r="H507" i="5"/>
  <c r="I506" i="5"/>
  <c r="Y471" i="6"/>
  <c r="G471" i="6"/>
  <c r="U471" i="6" s="1"/>
  <c r="AB471" i="6" s="1"/>
  <c r="C471" i="6"/>
  <c r="G507" i="5" l="1"/>
  <c r="C507" i="5"/>
  <c r="U507" i="5"/>
  <c r="S507" i="5"/>
  <c r="R471" i="6"/>
  <c r="F471" i="6"/>
  <c r="O471" i="6" s="1"/>
  <c r="E471" i="6"/>
  <c r="N471" i="6" s="1"/>
  <c r="E507" i="5" l="1"/>
  <c r="N507" i="5" s="1"/>
  <c r="R507" i="5"/>
  <c r="F507" i="5"/>
  <c r="L507" i="5"/>
  <c r="T507" i="5"/>
  <c r="J471" i="6"/>
  <c r="H472" i="6" s="1"/>
  <c r="V472" i="6" s="1"/>
  <c r="AE472" i="6" s="1"/>
  <c r="M471" i="6"/>
  <c r="AA471" i="6"/>
  <c r="X471" i="6"/>
  <c r="L471" i="6"/>
  <c r="M507" i="5" l="1"/>
  <c r="I507" i="5" s="1"/>
  <c r="O507" i="5"/>
  <c r="D472" i="6"/>
  <c r="T472" i="6" s="1"/>
  <c r="AD472" i="6" s="1"/>
  <c r="J507" i="5"/>
  <c r="I471" i="6"/>
  <c r="Y472" i="6"/>
  <c r="G508" i="5" l="1"/>
  <c r="C508" i="5"/>
  <c r="H508" i="5"/>
  <c r="D508" i="5"/>
  <c r="C472" i="6"/>
  <c r="G472" i="6"/>
  <c r="U472" i="6" s="1"/>
  <c r="AB472" i="6" s="1"/>
  <c r="S508" i="5" l="1"/>
  <c r="N508" i="5"/>
  <c r="U508" i="5"/>
  <c r="R508" i="5"/>
  <c r="L508" i="5"/>
  <c r="F508" i="5"/>
  <c r="O508" i="5" s="1"/>
  <c r="E508" i="5"/>
  <c r="T508" i="5"/>
  <c r="E472" i="6"/>
  <c r="N472" i="6" s="1"/>
  <c r="R472" i="6"/>
  <c r="F472" i="6"/>
  <c r="O472" i="6" s="1"/>
  <c r="M508" i="5" l="1"/>
  <c r="I508" i="5" s="1"/>
  <c r="J508" i="5"/>
  <c r="J472" i="6"/>
  <c r="H473" i="6" s="1"/>
  <c r="V473" i="6" s="1"/>
  <c r="AE473" i="6" s="1"/>
  <c r="M472" i="6"/>
  <c r="X472" i="6"/>
  <c r="AA472" i="6"/>
  <c r="L472" i="6"/>
  <c r="I472" i="6" s="1"/>
  <c r="D509" i="5" l="1"/>
  <c r="H509" i="5"/>
  <c r="G509" i="5"/>
  <c r="C509" i="5"/>
  <c r="D473" i="6"/>
  <c r="T473" i="6" s="1"/>
  <c r="C473" i="6"/>
  <c r="G473" i="6"/>
  <c r="T509" i="5" l="1"/>
  <c r="U509" i="5"/>
  <c r="F509" i="5"/>
  <c r="O509" i="5" s="1"/>
  <c r="E509" i="5"/>
  <c r="N509" i="5" s="1"/>
  <c r="J509" i="5" s="1"/>
  <c r="R509" i="5"/>
  <c r="S509" i="5"/>
  <c r="Y473" i="6"/>
  <c r="AD473" i="6"/>
  <c r="U473" i="6"/>
  <c r="AB473" i="6" s="1"/>
  <c r="F473" i="6"/>
  <c r="O473" i="6" s="1"/>
  <c r="E473" i="6"/>
  <c r="N473" i="6" s="1"/>
  <c r="R473" i="6"/>
  <c r="L473" i="6"/>
  <c r="H510" i="5" l="1"/>
  <c r="D510" i="5"/>
  <c r="L509" i="5"/>
  <c r="M509" i="5"/>
  <c r="M473" i="6"/>
  <c r="I473" i="6" s="1"/>
  <c r="X473" i="6"/>
  <c r="AA473" i="6"/>
  <c r="J473" i="6"/>
  <c r="I509" i="5" l="1"/>
  <c r="S510" i="5"/>
  <c r="U510" i="5"/>
  <c r="H474" i="6"/>
  <c r="D474" i="6"/>
  <c r="G474" i="6"/>
  <c r="C474" i="6"/>
  <c r="G510" i="5" l="1"/>
  <c r="C510" i="5"/>
  <c r="U474" i="6"/>
  <c r="AB474" i="6" s="1"/>
  <c r="E474" i="6"/>
  <c r="N474" i="6" s="1"/>
  <c r="J474" i="6" s="1"/>
  <c r="R474" i="6"/>
  <c r="F474" i="6"/>
  <c r="O474" i="6" s="1"/>
  <c r="M474" i="6"/>
  <c r="T474" i="6"/>
  <c r="V474" i="6"/>
  <c r="AE474" i="6" s="1"/>
  <c r="E510" i="5" l="1"/>
  <c r="N510" i="5" s="1"/>
  <c r="R510" i="5"/>
  <c r="F510" i="5"/>
  <c r="O510" i="5" s="1"/>
  <c r="T510" i="5"/>
  <c r="H475" i="6"/>
  <c r="V475" i="6" s="1"/>
  <c r="AE475" i="6" s="1"/>
  <c r="D475" i="6"/>
  <c r="AA474" i="6"/>
  <c r="X474" i="6"/>
  <c r="AD474" i="6"/>
  <c r="Y474" i="6"/>
  <c r="L474" i="6"/>
  <c r="I474" i="6" s="1"/>
  <c r="M510" i="5" l="1"/>
  <c r="J510" i="5"/>
  <c r="L510" i="5"/>
  <c r="I510" i="5" s="1"/>
  <c r="G475" i="6"/>
  <c r="C475" i="6"/>
  <c r="T475" i="6"/>
  <c r="D511" i="5" l="1"/>
  <c r="H511" i="5"/>
  <c r="C511" i="5"/>
  <c r="G511" i="5"/>
  <c r="Y475" i="6"/>
  <c r="AD475" i="6"/>
  <c r="R475" i="6"/>
  <c r="E475" i="6"/>
  <c r="N475" i="6" s="1"/>
  <c r="F475" i="6"/>
  <c r="U475" i="6"/>
  <c r="AB475" i="6" s="1"/>
  <c r="E511" i="5" l="1"/>
  <c r="N511" i="5" s="1"/>
  <c r="F511" i="5"/>
  <c r="O511" i="5" s="1"/>
  <c r="R511" i="5"/>
  <c r="M511" i="5"/>
  <c r="L511" i="5"/>
  <c r="I511" i="5" s="1"/>
  <c r="C512" i="5" s="1"/>
  <c r="T511" i="5"/>
  <c r="G512" i="5"/>
  <c r="U511" i="5"/>
  <c r="S511" i="5"/>
  <c r="J511" i="5"/>
  <c r="H512" i="5" s="1"/>
  <c r="L475" i="6"/>
  <c r="X475" i="6"/>
  <c r="AA475" i="6"/>
  <c r="M475" i="6"/>
  <c r="O475" i="6"/>
  <c r="J475" i="6" s="1"/>
  <c r="E512" i="5" l="1"/>
  <c r="R512" i="5"/>
  <c r="L512" i="5"/>
  <c r="U512" i="5"/>
  <c r="D512" i="5"/>
  <c r="T512" i="5"/>
  <c r="D476" i="6"/>
  <c r="H476" i="6"/>
  <c r="I475" i="6"/>
  <c r="S512" i="5" l="1"/>
  <c r="N512" i="5"/>
  <c r="F512" i="5"/>
  <c r="M512" i="5" s="1"/>
  <c r="I512" i="5" s="1"/>
  <c r="V476" i="6"/>
  <c r="AE476" i="6" s="1"/>
  <c r="G476" i="6"/>
  <c r="C476" i="6"/>
  <c r="T476" i="6"/>
  <c r="O512" i="5" l="1"/>
  <c r="G513" i="5"/>
  <c r="C513" i="5"/>
  <c r="J512" i="5"/>
  <c r="R476" i="6"/>
  <c r="F476" i="6"/>
  <c r="E476" i="6"/>
  <c r="U476" i="6"/>
  <c r="AB476" i="6" s="1"/>
  <c r="AD476" i="6"/>
  <c r="Y476" i="6"/>
  <c r="H513" i="5" l="1"/>
  <c r="D513" i="5"/>
  <c r="R513" i="5"/>
  <c r="E513" i="5"/>
  <c r="N513" i="5" s="1"/>
  <c r="T513" i="5"/>
  <c r="L476" i="6"/>
  <c r="N476" i="6"/>
  <c r="M476" i="6"/>
  <c r="O476" i="6"/>
  <c r="J476" i="6" s="1"/>
  <c r="X476" i="6"/>
  <c r="AA476" i="6"/>
  <c r="L513" i="5" l="1"/>
  <c r="S513" i="5"/>
  <c r="F513" i="5"/>
  <c r="U513" i="5"/>
  <c r="H477" i="6"/>
  <c r="V477" i="6" s="1"/>
  <c r="AE477" i="6" s="1"/>
  <c r="D477" i="6"/>
  <c r="I476" i="6"/>
  <c r="O513" i="5" l="1"/>
  <c r="J513" i="5" s="1"/>
  <c r="M513" i="5"/>
  <c r="I513" i="5"/>
  <c r="C477" i="6"/>
  <c r="G477" i="6"/>
  <c r="T477" i="6"/>
  <c r="G514" i="5" l="1"/>
  <c r="C514" i="5"/>
  <c r="D514" i="5"/>
  <c r="H514" i="5"/>
  <c r="Y477" i="6"/>
  <c r="AD477" i="6"/>
  <c r="U477" i="6"/>
  <c r="AB477" i="6" s="1"/>
  <c r="E477" i="6"/>
  <c r="F477" i="6"/>
  <c r="R477" i="6"/>
  <c r="R514" i="5" l="1"/>
  <c r="E514" i="5"/>
  <c r="L514" i="5" s="1"/>
  <c r="I514" i="5" s="1"/>
  <c r="F514" i="5"/>
  <c r="O514" i="5" s="1"/>
  <c r="M514" i="5"/>
  <c r="U514" i="5"/>
  <c r="S514" i="5"/>
  <c r="T514" i="5"/>
  <c r="AA477" i="6"/>
  <c r="X477" i="6"/>
  <c r="M477" i="6"/>
  <c r="O477" i="6"/>
  <c r="L477" i="6"/>
  <c r="N477" i="6"/>
  <c r="G515" i="5" l="1"/>
  <c r="C515" i="5"/>
  <c r="N514" i="5"/>
  <c r="J514" i="5" s="1"/>
  <c r="J477" i="6"/>
  <c r="H478" i="6"/>
  <c r="D478" i="6"/>
  <c r="I477" i="6"/>
  <c r="H515" i="5" l="1"/>
  <c r="D515" i="5"/>
  <c r="F515" i="5"/>
  <c r="O515" i="5" s="1"/>
  <c r="R515" i="5"/>
  <c r="M515" i="5"/>
  <c r="E515" i="5"/>
  <c r="N515" i="5" s="1"/>
  <c r="T515" i="5"/>
  <c r="V478" i="6"/>
  <c r="AE478" i="6" s="1"/>
  <c r="C478" i="6"/>
  <c r="G478" i="6"/>
  <c r="T478" i="6"/>
  <c r="L515" i="5" l="1"/>
  <c r="I515" i="5" s="1"/>
  <c r="S515" i="5"/>
  <c r="J515" i="5"/>
  <c r="D516" i="5"/>
  <c r="U515" i="5"/>
  <c r="H516" i="5"/>
  <c r="R478" i="6"/>
  <c r="F478" i="6"/>
  <c r="Y478" i="6"/>
  <c r="AD478" i="6"/>
  <c r="U478" i="6"/>
  <c r="AB478" i="6" s="1"/>
  <c r="E478" i="6"/>
  <c r="U516" i="5" l="1"/>
  <c r="S516" i="5"/>
  <c r="G516" i="5"/>
  <c r="C516" i="5"/>
  <c r="AA478" i="6"/>
  <c r="X478" i="6"/>
  <c r="L478" i="6"/>
  <c r="N478" i="6"/>
  <c r="M478" i="6"/>
  <c r="O478" i="6"/>
  <c r="T516" i="5" l="1"/>
  <c r="J478" i="6"/>
  <c r="D479" i="6" s="1"/>
  <c r="R516" i="5"/>
  <c r="F516" i="5"/>
  <c r="E516" i="5"/>
  <c r="H479" i="6"/>
  <c r="I478" i="6"/>
  <c r="L516" i="5" l="1"/>
  <c r="N516" i="5"/>
  <c r="J516" i="5" s="1"/>
  <c r="M516" i="5"/>
  <c r="O516" i="5"/>
  <c r="T479" i="6"/>
  <c r="C479" i="6"/>
  <c r="G479" i="6"/>
  <c r="V479" i="6"/>
  <c r="AE479" i="6" s="1"/>
  <c r="H517" i="5" l="1"/>
  <c r="D517" i="5"/>
  <c r="I516" i="5"/>
  <c r="U479" i="6"/>
  <c r="AB479" i="6" s="1"/>
  <c r="AD479" i="6"/>
  <c r="Y479" i="6"/>
  <c r="R479" i="6"/>
  <c r="F479" i="6"/>
  <c r="E479" i="6"/>
  <c r="S517" i="5" l="1"/>
  <c r="G517" i="5"/>
  <c r="C517" i="5"/>
  <c r="U517" i="5"/>
  <c r="L479" i="6"/>
  <c r="N479" i="6"/>
  <c r="X479" i="6"/>
  <c r="AA479" i="6"/>
  <c r="M479" i="6"/>
  <c r="I479" i="6" s="1"/>
  <c r="O479" i="6"/>
  <c r="R517" i="5" l="1"/>
  <c r="F517" i="5"/>
  <c r="E517" i="5"/>
  <c r="T517" i="5"/>
  <c r="J479" i="6"/>
  <c r="H480" i="6" s="1"/>
  <c r="G480" i="6"/>
  <c r="C480" i="6"/>
  <c r="D480" i="6" l="1"/>
  <c r="L517" i="5"/>
  <c r="N517" i="5"/>
  <c r="M517" i="5"/>
  <c r="O517" i="5"/>
  <c r="R480" i="6"/>
  <c r="F480" i="6"/>
  <c r="M480" i="6" s="1"/>
  <c r="E480" i="6"/>
  <c r="L480" i="6" s="1"/>
  <c r="U480" i="6"/>
  <c r="AB480" i="6" s="1"/>
  <c r="V480" i="6"/>
  <c r="AE480" i="6" s="1"/>
  <c r="T480" i="6"/>
  <c r="O480" i="6" l="1"/>
  <c r="J517" i="5"/>
  <c r="I517" i="5"/>
  <c r="N480" i="6"/>
  <c r="AA480" i="6"/>
  <c r="X480" i="6"/>
  <c r="I480" i="6"/>
  <c r="AD480" i="6"/>
  <c r="Y480" i="6"/>
  <c r="J480" i="6" l="1"/>
  <c r="G518" i="5"/>
  <c r="C518" i="5"/>
  <c r="D518" i="5"/>
  <c r="H518" i="5"/>
  <c r="G481" i="6"/>
  <c r="C481" i="6"/>
  <c r="S518" i="5" l="1"/>
  <c r="R518" i="5"/>
  <c r="E518" i="5"/>
  <c r="N518" i="5" s="1"/>
  <c r="F518" i="5"/>
  <c r="M518" i="5" s="1"/>
  <c r="T518" i="5"/>
  <c r="U518" i="5"/>
  <c r="H481" i="6"/>
  <c r="V481" i="6" s="1"/>
  <c r="AE481" i="6" s="1"/>
  <c r="D481" i="6"/>
  <c r="T481" i="6" s="1"/>
  <c r="Y481" i="6" s="1"/>
  <c r="R481" i="6"/>
  <c r="U481" i="6"/>
  <c r="AB481" i="6" s="1"/>
  <c r="L518" i="5" l="1"/>
  <c r="I518" i="5" s="1"/>
  <c r="AD481" i="6"/>
  <c r="E481" i="6"/>
  <c r="N481" i="6" s="1"/>
  <c r="F481" i="6"/>
  <c r="O481" i="6" s="1"/>
  <c r="O518" i="5"/>
  <c r="J518" i="5" s="1"/>
  <c r="M481" i="6"/>
  <c r="J481" i="6"/>
  <c r="D482" i="6" s="1"/>
  <c r="X481" i="6"/>
  <c r="AA481" i="6"/>
  <c r="C519" i="5" l="1"/>
  <c r="G519" i="5"/>
  <c r="H519" i="5"/>
  <c r="U519" i="5" s="1"/>
  <c r="D519" i="5"/>
  <c r="L481" i="6"/>
  <c r="I481" i="6" s="1"/>
  <c r="C482" i="6" s="1"/>
  <c r="H482" i="6"/>
  <c r="V482" i="6" s="1"/>
  <c r="AE482" i="6" s="1"/>
  <c r="T482" i="6"/>
  <c r="G482" i="6" l="1"/>
  <c r="S519" i="5"/>
  <c r="O519" i="5"/>
  <c r="T519" i="5"/>
  <c r="F519" i="5"/>
  <c r="M519" i="5" s="1"/>
  <c r="R519" i="5"/>
  <c r="E519" i="5"/>
  <c r="L519" i="5" s="1"/>
  <c r="I519" i="5" s="1"/>
  <c r="R482" i="6"/>
  <c r="E482" i="6"/>
  <c r="N482" i="6" s="1"/>
  <c r="F482" i="6"/>
  <c r="O482" i="6" s="1"/>
  <c r="U482" i="6"/>
  <c r="AB482" i="6" s="1"/>
  <c r="AD482" i="6"/>
  <c r="Y482" i="6"/>
  <c r="G520" i="5" l="1"/>
  <c r="C520" i="5"/>
  <c r="N519" i="5"/>
  <c r="J519" i="5" s="1"/>
  <c r="X482" i="6"/>
  <c r="AA482" i="6"/>
  <c r="L482" i="6"/>
  <c r="J482" i="6"/>
  <c r="M482" i="6"/>
  <c r="T520" i="5" l="1"/>
  <c r="H520" i="5"/>
  <c r="D520" i="5"/>
  <c r="R520" i="5"/>
  <c r="E520" i="5"/>
  <c r="N520" i="5" s="1"/>
  <c r="I482" i="6"/>
  <c r="D483" i="6"/>
  <c r="H483" i="6"/>
  <c r="L520" i="5" l="1"/>
  <c r="S520" i="5"/>
  <c r="U520" i="5"/>
  <c r="F520" i="5"/>
  <c r="G483" i="6"/>
  <c r="C483" i="6"/>
  <c r="V483" i="6"/>
  <c r="AE483" i="6" s="1"/>
  <c r="T483" i="6"/>
  <c r="O520" i="5" l="1"/>
  <c r="J520" i="5" s="1"/>
  <c r="M520" i="5"/>
  <c r="I520" i="5" s="1"/>
  <c r="Y483" i="6"/>
  <c r="AD483" i="6"/>
  <c r="U483" i="6"/>
  <c r="AB483" i="6" s="1"/>
  <c r="R483" i="6"/>
  <c r="E483" i="6"/>
  <c r="N483" i="6" s="1"/>
  <c r="F483" i="6"/>
  <c r="O483" i="6" s="1"/>
  <c r="C521" i="5" l="1"/>
  <c r="G521" i="5"/>
  <c r="M483" i="6"/>
  <c r="D521" i="5"/>
  <c r="H521" i="5"/>
  <c r="J483" i="6"/>
  <c r="L483" i="6"/>
  <c r="I483" i="6" s="1"/>
  <c r="X483" i="6"/>
  <c r="AA483" i="6"/>
  <c r="S521" i="5" l="1"/>
  <c r="O521" i="5"/>
  <c r="U521" i="5"/>
  <c r="T521" i="5"/>
  <c r="G522" i="5"/>
  <c r="R521" i="5"/>
  <c r="F521" i="5"/>
  <c r="M521" i="5" s="1"/>
  <c r="E521" i="5"/>
  <c r="N521" i="5" s="1"/>
  <c r="L521" i="5"/>
  <c r="I521" i="5" s="1"/>
  <c r="C522" i="5" s="1"/>
  <c r="C484" i="6"/>
  <c r="G484" i="6"/>
  <c r="D484" i="6"/>
  <c r="H484" i="6"/>
  <c r="R522" i="5" l="1"/>
  <c r="T522" i="5"/>
  <c r="J521" i="5"/>
  <c r="E484" i="6"/>
  <c r="N484" i="6" s="1"/>
  <c r="F484" i="6"/>
  <c r="O484" i="6" s="1"/>
  <c r="J484" i="6" s="1"/>
  <c r="R484" i="6"/>
  <c r="V484" i="6"/>
  <c r="AE484" i="6" s="1"/>
  <c r="T484" i="6"/>
  <c r="U484" i="6"/>
  <c r="AB484" i="6" s="1"/>
  <c r="D522" i="5" l="1"/>
  <c r="H522" i="5"/>
  <c r="U522" i="5" s="1"/>
  <c r="M484" i="6"/>
  <c r="L484" i="6"/>
  <c r="D485" i="6"/>
  <c r="H485" i="6"/>
  <c r="X484" i="6"/>
  <c r="AA484" i="6"/>
  <c r="Y484" i="6"/>
  <c r="AD484" i="6"/>
  <c r="S522" i="5" l="1"/>
  <c r="E522" i="5"/>
  <c r="L522" i="5" s="1"/>
  <c r="I522" i="5" s="1"/>
  <c r="F522" i="5"/>
  <c r="M522" i="5" s="1"/>
  <c r="I484" i="6"/>
  <c r="V485" i="6"/>
  <c r="AE485" i="6" s="1"/>
  <c r="T485" i="6"/>
  <c r="C523" i="5" l="1"/>
  <c r="G523" i="5"/>
  <c r="O522" i="5"/>
  <c r="N522" i="5"/>
  <c r="J522" i="5" s="1"/>
  <c r="G485" i="6"/>
  <c r="U485" i="6" s="1"/>
  <c r="AB485" i="6" s="1"/>
  <c r="C485" i="6"/>
  <c r="Y485" i="6"/>
  <c r="AD485" i="6"/>
  <c r="H523" i="5" l="1"/>
  <c r="U523" i="5" s="1"/>
  <c r="D523" i="5"/>
  <c r="T523" i="5"/>
  <c r="E523" i="5"/>
  <c r="L523" i="5" s="1"/>
  <c r="I523" i="5" s="1"/>
  <c r="C524" i="5" s="1"/>
  <c r="F523" i="5"/>
  <c r="M523" i="5"/>
  <c r="R523" i="5"/>
  <c r="E485" i="6"/>
  <c r="N485" i="6" s="1"/>
  <c r="R485" i="6"/>
  <c r="L485" i="6"/>
  <c r="F485" i="6"/>
  <c r="O485" i="6" s="1"/>
  <c r="R524" i="5" l="1"/>
  <c r="G524" i="5"/>
  <c r="S523" i="5"/>
  <c r="N523" i="5"/>
  <c r="J523" i="5" s="1"/>
  <c r="O523" i="5"/>
  <c r="X485" i="6"/>
  <c r="AA485" i="6"/>
  <c r="M485" i="6"/>
  <c r="I485" i="6" s="1"/>
  <c r="J485" i="6"/>
  <c r="H524" i="5" l="1"/>
  <c r="D524" i="5"/>
  <c r="T524" i="5"/>
  <c r="C486" i="6"/>
  <c r="G486" i="6"/>
  <c r="U486" i="6" s="1"/>
  <c r="AB486" i="6" s="1"/>
  <c r="H486" i="6"/>
  <c r="V486" i="6" s="1"/>
  <c r="AE486" i="6" s="1"/>
  <c r="D486" i="6"/>
  <c r="T486" i="6" s="1"/>
  <c r="S524" i="5" l="1"/>
  <c r="E524" i="5"/>
  <c r="F524" i="5"/>
  <c r="M524" i="5" s="1"/>
  <c r="U524" i="5"/>
  <c r="Y486" i="6"/>
  <c r="AD486" i="6"/>
  <c r="E486" i="6"/>
  <c r="R486" i="6"/>
  <c r="F486" i="6"/>
  <c r="N524" i="5" l="1"/>
  <c r="L524" i="5"/>
  <c r="I524" i="5" s="1"/>
  <c r="O524" i="5"/>
  <c r="J524" i="5" s="1"/>
  <c r="O486" i="6"/>
  <c r="M486" i="6"/>
  <c r="AA486" i="6"/>
  <c r="X486" i="6"/>
  <c r="N486" i="6"/>
  <c r="L486" i="6"/>
  <c r="C525" i="5" l="1"/>
  <c r="G525" i="5"/>
  <c r="H525" i="5"/>
  <c r="D525" i="5"/>
  <c r="J486" i="6"/>
  <c r="D487" i="6" s="1"/>
  <c r="T487" i="6" s="1"/>
  <c r="I486" i="6"/>
  <c r="G487" i="6" s="1"/>
  <c r="U487" i="6" s="1"/>
  <c r="AB487" i="6" s="1"/>
  <c r="C487" i="6"/>
  <c r="F525" i="5" l="1"/>
  <c r="M525" i="5" s="1"/>
  <c r="S525" i="5"/>
  <c r="O525" i="5"/>
  <c r="U525" i="5"/>
  <c r="T525" i="5"/>
  <c r="H487" i="6"/>
  <c r="V487" i="6" s="1"/>
  <c r="AE487" i="6" s="1"/>
  <c r="R525" i="5"/>
  <c r="E525" i="5"/>
  <c r="L525" i="5" s="1"/>
  <c r="I525" i="5" s="1"/>
  <c r="G526" i="5" s="1"/>
  <c r="C526" i="5"/>
  <c r="Y487" i="6"/>
  <c r="AD487" i="6"/>
  <c r="E487" i="6"/>
  <c r="N487" i="6" s="1"/>
  <c r="R487" i="6"/>
  <c r="F487" i="6"/>
  <c r="O487" i="6" s="1"/>
  <c r="T526" i="5" l="1"/>
  <c r="R526" i="5"/>
  <c r="N525" i="5"/>
  <c r="J525" i="5" s="1"/>
  <c r="L487" i="6"/>
  <c r="X487" i="6"/>
  <c r="AA487" i="6"/>
  <c r="M487" i="6"/>
  <c r="I487" i="6"/>
  <c r="J487" i="6"/>
  <c r="H526" i="5" l="1"/>
  <c r="D526" i="5"/>
  <c r="C488" i="6"/>
  <c r="G488" i="6"/>
  <c r="D488" i="6"/>
  <c r="H488" i="6"/>
  <c r="S526" i="5" l="1"/>
  <c r="E526" i="5"/>
  <c r="L526" i="5" s="1"/>
  <c r="F526" i="5"/>
  <c r="U526" i="5"/>
  <c r="U488" i="6"/>
  <c r="AB488" i="6" s="1"/>
  <c r="V488" i="6"/>
  <c r="AE488" i="6" s="1"/>
  <c r="T488" i="6"/>
  <c r="R488" i="6"/>
  <c r="F488" i="6"/>
  <c r="M488" i="6" s="1"/>
  <c r="E488" i="6"/>
  <c r="L488" i="6" s="1"/>
  <c r="I488" i="6" s="1"/>
  <c r="C489" i="6" s="1"/>
  <c r="O488" i="6" l="1"/>
  <c r="O526" i="5"/>
  <c r="M526" i="5"/>
  <c r="I526" i="5" s="1"/>
  <c r="N526" i="5"/>
  <c r="AD488" i="6"/>
  <c r="Y488" i="6"/>
  <c r="G489" i="6"/>
  <c r="AA488" i="6"/>
  <c r="X488" i="6"/>
  <c r="N488" i="6"/>
  <c r="J488" i="6" s="1"/>
  <c r="R489" i="6"/>
  <c r="C527" i="5" l="1"/>
  <c r="G527" i="5"/>
  <c r="J526" i="5"/>
  <c r="U489" i="6"/>
  <c r="AB489" i="6" s="1"/>
  <c r="AA489" i="6"/>
  <c r="X489" i="6"/>
  <c r="H489" i="6"/>
  <c r="D489" i="6"/>
  <c r="D527" i="5" l="1"/>
  <c r="H527" i="5"/>
  <c r="T527" i="5"/>
  <c r="R527" i="5"/>
  <c r="E527" i="5"/>
  <c r="N527" i="5" s="1"/>
  <c r="J527" i="5" s="1"/>
  <c r="F527" i="5"/>
  <c r="O527" i="5" s="1"/>
  <c r="V489" i="6"/>
  <c r="AE489" i="6" s="1"/>
  <c r="F489" i="6"/>
  <c r="M489" i="6" s="1"/>
  <c r="T489" i="6"/>
  <c r="E489" i="6"/>
  <c r="L489" i="6" s="1"/>
  <c r="N489" i="6" l="1"/>
  <c r="M527" i="5"/>
  <c r="U527" i="5"/>
  <c r="H528" i="5"/>
  <c r="L527" i="5"/>
  <c r="I527" i="5" s="1"/>
  <c r="S527" i="5"/>
  <c r="D528" i="5"/>
  <c r="I489" i="6"/>
  <c r="O489" i="6"/>
  <c r="J489" i="6" s="1"/>
  <c r="Y489" i="6"/>
  <c r="AD489" i="6"/>
  <c r="C528" i="5" l="1"/>
  <c r="G528" i="5"/>
  <c r="S528" i="5"/>
  <c r="U528" i="5"/>
  <c r="D490" i="6"/>
  <c r="H490" i="6"/>
  <c r="G490" i="6"/>
  <c r="C490" i="6"/>
  <c r="T528" i="5" l="1"/>
  <c r="R528" i="5"/>
  <c r="E528" i="5"/>
  <c r="N528" i="5" s="1"/>
  <c r="F528" i="5"/>
  <c r="O528" i="5" s="1"/>
  <c r="M528" i="5"/>
  <c r="E490" i="6"/>
  <c r="N490" i="6" s="1"/>
  <c r="R490" i="6"/>
  <c r="F490" i="6"/>
  <c r="M490" i="6" s="1"/>
  <c r="U490" i="6"/>
  <c r="AB490" i="6" s="1"/>
  <c r="V490" i="6"/>
  <c r="AE490" i="6" s="1"/>
  <c r="T490" i="6"/>
  <c r="J528" i="5" l="1"/>
  <c r="L490" i="6"/>
  <c r="I490" i="6" s="1"/>
  <c r="C491" i="6" s="1"/>
  <c r="L528" i="5"/>
  <c r="I528" i="5" s="1"/>
  <c r="O490" i="6"/>
  <c r="J490" i="6" s="1"/>
  <c r="Y490" i="6"/>
  <c r="AD490" i="6"/>
  <c r="X490" i="6"/>
  <c r="AA490" i="6"/>
  <c r="G491" i="6" l="1"/>
  <c r="C529" i="5"/>
  <c r="G529" i="5"/>
  <c r="D529" i="5"/>
  <c r="H529" i="5"/>
  <c r="R491" i="6"/>
  <c r="E491" i="6"/>
  <c r="N491" i="6" s="1"/>
  <c r="D491" i="6"/>
  <c r="H491" i="6"/>
  <c r="U491" i="6"/>
  <c r="AB491" i="6" s="1"/>
  <c r="L491" i="6" l="1"/>
  <c r="U529" i="5"/>
  <c r="S529" i="5"/>
  <c r="T529" i="5"/>
  <c r="R529" i="5"/>
  <c r="F529" i="5"/>
  <c r="O529" i="5" s="1"/>
  <c r="E529" i="5"/>
  <c r="N529" i="5" s="1"/>
  <c r="J529" i="5" s="1"/>
  <c r="V491" i="6"/>
  <c r="AE491" i="6" s="1"/>
  <c r="T491" i="6"/>
  <c r="F491" i="6"/>
  <c r="M491" i="6" s="1"/>
  <c r="I491" i="6" s="1"/>
  <c r="X491" i="6"/>
  <c r="AA491" i="6"/>
  <c r="H530" i="5" l="1"/>
  <c r="D530" i="5"/>
  <c r="L529" i="5"/>
  <c r="M529" i="5"/>
  <c r="C492" i="6"/>
  <c r="G492" i="6"/>
  <c r="AD491" i="6"/>
  <c r="Y491" i="6"/>
  <c r="O491" i="6"/>
  <c r="J491" i="6" s="1"/>
  <c r="I529" i="5" l="1"/>
  <c r="S530" i="5"/>
  <c r="U530" i="5"/>
  <c r="U492" i="6"/>
  <c r="AB492" i="6" s="1"/>
  <c r="D492" i="6"/>
  <c r="F492" i="6" s="1"/>
  <c r="O492" i="6" s="1"/>
  <c r="H492" i="6"/>
  <c r="R492" i="6"/>
  <c r="C530" i="5" l="1"/>
  <c r="G530" i="5"/>
  <c r="V492" i="6"/>
  <c r="AE492" i="6" s="1"/>
  <c r="X492" i="6"/>
  <c r="AA492" i="6"/>
  <c r="T492" i="6"/>
  <c r="E492" i="6"/>
  <c r="L492" i="6" s="1"/>
  <c r="M492" i="6"/>
  <c r="T530" i="5" l="1"/>
  <c r="R530" i="5"/>
  <c r="E530" i="5"/>
  <c r="F530" i="5"/>
  <c r="N492" i="6"/>
  <c r="J492" i="6" s="1"/>
  <c r="H493" i="6" s="1"/>
  <c r="AD492" i="6"/>
  <c r="Y492" i="6"/>
  <c r="I492" i="6"/>
  <c r="L530" i="5" l="1"/>
  <c r="N530" i="5"/>
  <c r="D493" i="6"/>
  <c r="M530" i="5"/>
  <c r="I530" i="5" s="1"/>
  <c r="O530" i="5"/>
  <c r="J530" i="5" s="1"/>
  <c r="T493" i="6"/>
  <c r="C493" i="6"/>
  <c r="G493" i="6"/>
  <c r="U493" i="6" s="1"/>
  <c r="AB493" i="6" s="1"/>
  <c r="V493" i="6"/>
  <c r="AE493" i="6" s="1"/>
  <c r="G531" i="5" l="1"/>
  <c r="C531" i="5"/>
  <c r="D531" i="5"/>
  <c r="H531" i="5"/>
  <c r="AD493" i="6"/>
  <c r="Y493" i="6"/>
  <c r="F493" i="6"/>
  <c r="R493" i="6"/>
  <c r="E493" i="6"/>
  <c r="U531" i="5" l="1"/>
  <c r="E531" i="5"/>
  <c r="F531" i="5"/>
  <c r="M531" i="5" s="1"/>
  <c r="L531" i="5"/>
  <c r="R531" i="5"/>
  <c r="N531" i="5"/>
  <c r="S531" i="5"/>
  <c r="T531" i="5"/>
  <c r="X493" i="6"/>
  <c r="AA493" i="6"/>
  <c r="M493" i="6"/>
  <c r="O493" i="6"/>
  <c r="L493" i="6"/>
  <c r="N493" i="6"/>
  <c r="I531" i="5" l="1"/>
  <c r="O531" i="5"/>
  <c r="J531" i="5" s="1"/>
  <c r="J493" i="6"/>
  <c r="I493" i="6"/>
  <c r="D532" i="5" l="1"/>
  <c r="H532" i="5"/>
  <c r="G532" i="5"/>
  <c r="C532" i="5"/>
  <c r="G494" i="6"/>
  <c r="C494" i="6"/>
  <c r="D494" i="6"/>
  <c r="H494" i="6"/>
  <c r="E532" i="5" l="1"/>
  <c r="L532" i="5" s="1"/>
  <c r="I532" i="5" s="1"/>
  <c r="F532" i="5"/>
  <c r="O532" i="5" s="1"/>
  <c r="R532" i="5"/>
  <c r="M532" i="5"/>
  <c r="T532" i="5"/>
  <c r="U532" i="5"/>
  <c r="S532" i="5"/>
  <c r="T494" i="6"/>
  <c r="R494" i="6"/>
  <c r="F494" i="6"/>
  <c r="M494" i="6" s="1"/>
  <c r="E494" i="6"/>
  <c r="L494" i="6" s="1"/>
  <c r="U494" i="6"/>
  <c r="AB494" i="6" s="1"/>
  <c r="V494" i="6"/>
  <c r="AE494" i="6" s="1"/>
  <c r="G533" i="5" l="1"/>
  <c r="C533" i="5"/>
  <c r="N532" i="5"/>
  <c r="J532" i="5" s="1"/>
  <c r="I494" i="6"/>
  <c r="G495" i="6" s="1"/>
  <c r="C495" i="6"/>
  <c r="X494" i="6"/>
  <c r="AA494" i="6"/>
  <c r="O494" i="6"/>
  <c r="N494" i="6"/>
  <c r="J494" i="6" s="1"/>
  <c r="AD494" i="6"/>
  <c r="Y494" i="6"/>
  <c r="H533" i="5" l="1"/>
  <c r="D533" i="5"/>
  <c r="F533" i="5"/>
  <c r="M533" i="5" s="1"/>
  <c r="R533" i="5"/>
  <c r="E533" i="5"/>
  <c r="L533" i="5" s="1"/>
  <c r="I533" i="5" s="1"/>
  <c r="T533" i="5"/>
  <c r="R495" i="6"/>
  <c r="D495" i="6"/>
  <c r="H495" i="6"/>
  <c r="U495" i="6"/>
  <c r="AB495" i="6" s="1"/>
  <c r="G534" i="5" l="1"/>
  <c r="C534" i="5"/>
  <c r="S533" i="5"/>
  <c r="N533" i="5"/>
  <c r="O533" i="5"/>
  <c r="U533" i="5"/>
  <c r="X495" i="6"/>
  <c r="AA495" i="6"/>
  <c r="T495" i="6"/>
  <c r="F495" i="6"/>
  <c r="M495" i="6" s="1"/>
  <c r="V495" i="6"/>
  <c r="AE495" i="6" s="1"/>
  <c r="E495" i="6"/>
  <c r="L495" i="6" s="1"/>
  <c r="J533" i="5" l="1"/>
  <c r="R534" i="5"/>
  <c r="T534" i="5"/>
  <c r="N495" i="6"/>
  <c r="I495" i="6"/>
  <c r="Y495" i="6"/>
  <c r="AD495" i="6"/>
  <c r="O495" i="6"/>
  <c r="J495" i="6" l="1"/>
  <c r="H534" i="5"/>
  <c r="D534" i="5"/>
  <c r="H496" i="6"/>
  <c r="D496" i="6"/>
  <c r="G496" i="6"/>
  <c r="C496" i="6"/>
  <c r="U534" i="5" l="1"/>
  <c r="S534" i="5"/>
  <c r="E534" i="5"/>
  <c r="L534" i="5" s="1"/>
  <c r="F534" i="5"/>
  <c r="M534" i="5" s="1"/>
  <c r="F496" i="6"/>
  <c r="E496" i="6"/>
  <c r="R496" i="6"/>
  <c r="M496" i="6"/>
  <c r="L496" i="6"/>
  <c r="U496" i="6"/>
  <c r="AB496" i="6" s="1"/>
  <c r="T496" i="6"/>
  <c r="N496" i="6"/>
  <c r="O496" i="6"/>
  <c r="V496" i="6"/>
  <c r="AE496" i="6" s="1"/>
  <c r="I496" i="6" l="1"/>
  <c r="O534" i="5"/>
  <c r="N534" i="5"/>
  <c r="J534" i="5" s="1"/>
  <c r="I534" i="5"/>
  <c r="G497" i="6"/>
  <c r="C497" i="6"/>
  <c r="J496" i="6"/>
  <c r="X496" i="6"/>
  <c r="AA496" i="6"/>
  <c r="AD496" i="6"/>
  <c r="Y496" i="6"/>
  <c r="G535" i="5" l="1"/>
  <c r="C535" i="5"/>
  <c r="H535" i="5"/>
  <c r="D535" i="5"/>
  <c r="D497" i="6"/>
  <c r="E497" i="6" s="1"/>
  <c r="L497" i="6" s="1"/>
  <c r="H497" i="6"/>
  <c r="R497" i="6"/>
  <c r="F497" i="6"/>
  <c r="M497" i="6" s="1"/>
  <c r="U497" i="6"/>
  <c r="AB497" i="6" s="1"/>
  <c r="S535" i="5" l="1"/>
  <c r="N535" i="5"/>
  <c r="U535" i="5"/>
  <c r="F535" i="5"/>
  <c r="M535" i="5" s="1"/>
  <c r="R535" i="5"/>
  <c r="E535" i="5"/>
  <c r="L535" i="5" s="1"/>
  <c r="T535" i="5"/>
  <c r="I497" i="6"/>
  <c r="AA497" i="6"/>
  <c r="X497" i="6"/>
  <c r="V497" i="6"/>
  <c r="AE497" i="6" s="1"/>
  <c r="T497" i="6"/>
  <c r="N497" i="6"/>
  <c r="O497" i="6"/>
  <c r="I535" i="5" l="1"/>
  <c r="O535" i="5"/>
  <c r="J535" i="5" s="1"/>
  <c r="J497" i="6"/>
  <c r="H498" i="6" s="1"/>
  <c r="D498" i="6"/>
  <c r="AD497" i="6"/>
  <c r="Y497" i="6"/>
  <c r="G498" i="6"/>
  <c r="C498" i="6"/>
  <c r="D536" i="5" l="1"/>
  <c r="H536" i="5"/>
  <c r="C536" i="5"/>
  <c r="G536" i="5"/>
  <c r="E498" i="6"/>
  <c r="L498" i="6" s="1"/>
  <c r="R498" i="6"/>
  <c r="F498" i="6"/>
  <c r="M498" i="6" s="1"/>
  <c r="I498" i="6" s="1"/>
  <c r="C499" i="6" s="1"/>
  <c r="T498" i="6"/>
  <c r="U498" i="6"/>
  <c r="AB498" i="6" s="1"/>
  <c r="V498" i="6"/>
  <c r="AE498" i="6" s="1"/>
  <c r="T536" i="5" l="1"/>
  <c r="F536" i="5"/>
  <c r="M536" i="5" s="1"/>
  <c r="R536" i="5"/>
  <c r="E536" i="5"/>
  <c r="L536" i="5" s="1"/>
  <c r="I536" i="5" s="1"/>
  <c r="G537" i="5" s="1"/>
  <c r="U536" i="5"/>
  <c r="S536" i="5"/>
  <c r="O498" i="6"/>
  <c r="J498" i="6" s="1"/>
  <c r="D499" i="6" s="1"/>
  <c r="E499" i="6" s="1"/>
  <c r="N499" i="6" s="1"/>
  <c r="N498" i="6"/>
  <c r="R499" i="6"/>
  <c r="G499" i="6"/>
  <c r="AD498" i="6"/>
  <c r="Y498" i="6"/>
  <c r="AA498" i="6"/>
  <c r="X498" i="6"/>
  <c r="T537" i="5" l="1"/>
  <c r="F499" i="6"/>
  <c r="O499" i="6" s="1"/>
  <c r="C537" i="5"/>
  <c r="J499" i="6"/>
  <c r="D500" i="6" s="1"/>
  <c r="T500" i="6" s="1"/>
  <c r="Y500" i="6" s="1"/>
  <c r="T499" i="6"/>
  <c r="AD499" i="6" s="1"/>
  <c r="N536" i="5"/>
  <c r="J536" i="5" s="1"/>
  <c r="O536" i="5"/>
  <c r="H499" i="6"/>
  <c r="V499" i="6"/>
  <c r="AE499" i="6" s="1"/>
  <c r="H500" i="6"/>
  <c r="AA499" i="6"/>
  <c r="X499" i="6"/>
  <c r="U499" i="6"/>
  <c r="AB499" i="6" s="1"/>
  <c r="L499" i="6"/>
  <c r="D537" i="5" l="1"/>
  <c r="H537" i="5"/>
  <c r="Y499" i="6"/>
  <c r="AD500" i="6"/>
  <c r="E537" i="5"/>
  <c r="L537" i="5" s="1"/>
  <c r="R537" i="5"/>
  <c r="F537" i="5"/>
  <c r="M537" i="5" s="1"/>
  <c r="I537" i="5" s="1"/>
  <c r="G538" i="5" s="1"/>
  <c r="M499" i="6"/>
  <c r="I499" i="6" s="1"/>
  <c r="V500" i="6"/>
  <c r="AE500" i="6" s="1"/>
  <c r="C500" i="6" l="1"/>
  <c r="G500" i="6"/>
  <c r="U500" i="6" s="1"/>
  <c r="AB500" i="6" s="1"/>
  <c r="T538" i="5"/>
  <c r="U537" i="5"/>
  <c r="S537" i="5"/>
  <c r="J537" i="5"/>
  <c r="D538" i="5" s="1"/>
  <c r="O537" i="5"/>
  <c r="N537" i="5"/>
  <c r="C538" i="5"/>
  <c r="S538" i="5" l="1"/>
  <c r="H538" i="5"/>
  <c r="E538" i="5"/>
  <c r="N538" i="5" s="1"/>
  <c r="J538" i="5" s="1"/>
  <c r="F538" i="5"/>
  <c r="O538" i="5" s="1"/>
  <c r="R538" i="5"/>
  <c r="R500" i="6"/>
  <c r="F500" i="6"/>
  <c r="E500" i="6"/>
  <c r="N500" i="6" l="1"/>
  <c r="L500" i="6"/>
  <c r="O500" i="6"/>
  <c r="M500" i="6"/>
  <c r="U538" i="5"/>
  <c r="H539" i="5"/>
  <c r="X500" i="6"/>
  <c r="AA500" i="6"/>
  <c r="D539" i="5"/>
  <c r="M538" i="5"/>
  <c r="L538" i="5"/>
  <c r="I538" i="5" s="1"/>
  <c r="U539" i="5" l="1"/>
  <c r="I500" i="6"/>
  <c r="G539" i="5"/>
  <c r="C539" i="5"/>
  <c r="S539" i="5"/>
  <c r="J500" i="6"/>
  <c r="R539" i="5" l="1"/>
  <c r="E539" i="5"/>
  <c r="F539" i="5"/>
  <c r="T539" i="5"/>
  <c r="H501" i="6"/>
  <c r="V501" i="6" s="1"/>
  <c r="AE501" i="6" s="1"/>
  <c r="D501" i="6"/>
  <c r="T501" i="6" s="1"/>
  <c r="G501" i="6"/>
  <c r="U501" i="6" s="1"/>
  <c r="AB501" i="6" s="1"/>
  <c r="C501" i="6"/>
  <c r="Y501" i="6" l="1"/>
  <c r="AD501" i="6"/>
  <c r="M539" i="5"/>
  <c r="O539" i="5"/>
  <c r="F501" i="6"/>
  <c r="E501" i="6"/>
  <c r="N501" i="6" s="1"/>
  <c r="R501" i="6"/>
  <c r="L539" i="5"/>
  <c r="N539" i="5"/>
  <c r="AA501" i="6" l="1"/>
  <c r="X501" i="6"/>
  <c r="O501" i="6"/>
  <c r="J501" i="6" s="1"/>
  <c r="M501" i="6"/>
  <c r="J539" i="5"/>
  <c r="I539" i="5"/>
  <c r="L501" i="6"/>
  <c r="I501" i="6" s="1"/>
  <c r="H502" i="6" l="1"/>
  <c r="V502" i="6" s="1"/>
  <c r="AE502" i="6" s="1"/>
  <c r="D502" i="6"/>
  <c r="T502" i="6" s="1"/>
  <c r="D540" i="5"/>
  <c r="H540" i="5"/>
  <c r="C502" i="6"/>
  <c r="G502" i="6"/>
  <c r="U502" i="6" s="1"/>
  <c r="AB502" i="6" s="1"/>
  <c r="G540" i="5"/>
  <c r="C540" i="5"/>
  <c r="R502" i="6" l="1"/>
  <c r="F502" i="6"/>
  <c r="O502" i="6" s="1"/>
  <c r="E502" i="6"/>
  <c r="N502" i="6" s="1"/>
  <c r="J502" i="6" s="1"/>
  <c r="H503" i="6" s="1"/>
  <c r="V503" i="6" s="1"/>
  <c r="AE503" i="6" s="1"/>
  <c r="U540" i="5"/>
  <c r="T540" i="5"/>
  <c r="I502" i="6"/>
  <c r="G503" i="6" s="1"/>
  <c r="U503" i="6" s="1"/>
  <c r="AB503" i="6" s="1"/>
  <c r="S540" i="5"/>
  <c r="R540" i="5"/>
  <c r="F540" i="5"/>
  <c r="M540" i="5" s="1"/>
  <c r="E540" i="5"/>
  <c r="L540" i="5" s="1"/>
  <c r="I540" i="5" s="1"/>
  <c r="M502" i="6"/>
  <c r="AD502" i="6"/>
  <c r="Y502" i="6"/>
  <c r="L502" i="6"/>
  <c r="C541" i="5" l="1"/>
  <c r="G541" i="5"/>
  <c r="C503" i="6"/>
  <c r="R503" i="6" s="1"/>
  <c r="D503" i="6"/>
  <c r="F503" i="6" s="1"/>
  <c r="O503" i="6" s="1"/>
  <c r="O540" i="5"/>
  <c r="N540" i="5"/>
  <c r="J540" i="5" s="1"/>
  <c r="X502" i="6"/>
  <c r="AA502" i="6"/>
  <c r="T503" i="6"/>
  <c r="E503" i="6" l="1"/>
  <c r="H541" i="5"/>
  <c r="D541" i="5"/>
  <c r="T541" i="5"/>
  <c r="E541" i="5"/>
  <c r="L541" i="5" s="1"/>
  <c r="R541" i="5"/>
  <c r="X503" i="6"/>
  <c r="AA503" i="6"/>
  <c r="Y503" i="6"/>
  <c r="AD503" i="6"/>
  <c r="M503" i="6"/>
  <c r="F541" i="5" l="1"/>
  <c r="M541" i="5" s="1"/>
  <c r="I541" i="5" s="1"/>
  <c r="N541" i="5"/>
  <c r="S541" i="5"/>
  <c r="U541" i="5"/>
  <c r="N503" i="6"/>
  <c r="J503" i="6" s="1"/>
  <c r="L503" i="6"/>
  <c r="I503" i="6" s="1"/>
  <c r="C504" i="6" l="1"/>
  <c r="G504" i="6"/>
  <c r="U504" i="6" s="1"/>
  <c r="AB504" i="6" s="1"/>
  <c r="C542" i="5"/>
  <c r="G542" i="5"/>
  <c r="O541" i="5"/>
  <c r="J541" i="5" s="1"/>
  <c r="D504" i="6"/>
  <c r="T504" i="6" s="1"/>
  <c r="H504" i="6"/>
  <c r="V504" i="6" s="1"/>
  <c r="AE504" i="6" s="1"/>
  <c r="R504" i="6"/>
  <c r="H542" i="5" l="1"/>
  <c r="D542" i="5"/>
  <c r="T542" i="5"/>
  <c r="R542" i="5"/>
  <c r="E542" i="5"/>
  <c r="L542" i="5" s="1"/>
  <c r="F542" i="5"/>
  <c r="M542" i="5" s="1"/>
  <c r="Y504" i="6"/>
  <c r="AD504" i="6"/>
  <c r="F504" i="6"/>
  <c r="O504" i="6" s="1"/>
  <c r="E504" i="6"/>
  <c r="N504" i="6" s="1"/>
  <c r="J504" i="6" s="1"/>
  <c r="D505" i="6" s="1"/>
  <c r="T505" i="6" s="1"/>
  <c r="Y505" i="6" s="1"/>
  <c r="L504" i="6"/>
  <c r="I504" i="6" s="1"/>
  <c r="C505" i="6" s="1"/>
  <c r="R505" i="6" s="1"/>
  <c r="AA505" i="6" s="1"/>
  <c r="M504" i="6"/>
  <c r="H505" i="6"/>
  <c r="V505" i="6" s="1"/>
  <c r="AE505" i="6" s="1"/>
  <c r="X504" i="6"/>
  <c r="AA504" i="6"/>
  <c r="I542" i="5" l="1"/>
  <c r="X505" i="6"/>
  <c r="S542" i="5"/>
  <c r="O542" i="5"/>
  <c r="N542" i="5"/>
  <c r="J542" i="5" s="1"/>
  <c r="H543" i="5" s="1"/>
  <c r="G505" i="6"/>
  <c r="U505" i="6" s="1"/>
  <c r="AB505" i="6" s="1"/>
  <c r="U542" i="5"/>
  <c r="AD505" i="6"/>
  <c r="F505" i="6"/>
  <c r="E505" i="6"/>
  <c r="U543" i="5" l="1"/>
  <c r="D543" i="5"/>
  <c r="C543" i="5"/>
  <c r="G543" i="5"/>
  <c r="O505" i="6"/>
  <c r="M505" i="6"/>
  <c r="N505" i="6"/>
  <c r="L505" i="6"/>
  <c r="T543" i="5" l="1"/>
  <c r="R543" i="5"/>
  <c r="E543" i="5"/>
  <c r="L543" i="5" s="1"/>
  <c r="I543" i="5" s="1"/>
  <c r="C544" i="5" s="1"/>
  <c r="F543" i="5"/>
  <c r="M543" i="5" s="1"/>
  <c r="S543" i="5"/>
  <c r="O543" i="5"/>
  <c r="J505" i="6"/>
  <c r="I505" i="6"/>
  <c r="R544" i="5" l="1"/>
  <c r="G544" i="5"/>
  <c r="N543" i="5"/>
  <c r="J543" i="5" s="1"/>
  <c r="G506" i="6"/>
  <c r="U506" i="6" s="1"/>
  <c r="AB506" i="6" s="1"/>
  <c r="C506" i="6"/>
  <c r="H506" i="6"/>
  <c r="V506" i="6" s="1"/>
  <c r="AE506" i="6" s="1"/>
  <c r="D506" i="6"/>
  <c r="T506" i="6" s="1"/>
  <c r="H544" i="5" l="1"/>
  <c r="D544" i="5"/>
  <c r="T544" i="5"/>
  <c r="E506" i="6"/>
  <c r="N506" i="6" s="1"/>
  <c r="R506" i="6"/>
  <c r="F506" i="6"/>
  <c r="O506" i="6" s="1"/>
  <c r="AD506" i="6"/>
  <c r="Y506" i="6"/>
  <c r="U544" i="5" l="1"/>
  <c r="S544" i="5"/>
  <c r="F544" i="5"/>
  <c r="M544" i="5" s="1"/>
  <c r="E544" i="5"/>
  <c r="L544" i="5" s="1"/>
  <c r="X506" i="6"/>
  <c r="AA506" i="6"/>
  <c r="M506" i="6"/>
  <c r="J506" i="6"/>
  <c r="L506" i="6"/>
  <c r="I544" i="5" l="1"/>
  <c r="O544" i="5"/>
  <c r="N544" i="5"/>
  <c r="J544" i="5" s="1"/>
  <c r="I506" i="6"/>
  <c r="D507" i="6"/>
  <c r="H507" i="6"/>
  <c r="V507" i="6" s="1"/>
  <c r="AE507" i="6" s="1"/>
  <c r="H545" i="5" l="1"/>
  <c r="D545" i="5"/>
  <c r="C545" i="5"/>
  <c r="G545" i="5"/>
  <c r="T507" i="6"/>
  <c r="G507" i="6"/>
  <c r="C507" i="6"/>
  <c r="T545" i="5" l="1"/>
  <c r="F545" i="5"/>
  <c r="O545" i="5" s="1"/>
  <c r="E545" i="5"/>
  <c r="L545" i="5" s="1"/>
  <c r="R545" i="5"/>
  <c r="M545" i="5"/>
  <c r="I545" i="5"/>
  <c r="C546" i="5" s="1"/>
  <c r="S545" i="5"/>
  <c r="U545" i="5"/>
  <c r="E507" i="6"/>
  <c r="R507" i="6"/>
  <c r="F507" i="6"/>
  <c r="U507" i="6"/>
  <c r="AB507" i="6" s="1"/>
  <c r="Y507" i="6"/>
  <c r="AD507" i="6"/>
  <c r="R546" i="5" l="1"/>
  <c r="N545" i="5"/>
  <c r="J545" i="5" s="1"/>
  <c r="G546" i="5"/>
  <c r="X507" i="6"/>
  <c r="AA507" i="6"/>
  <c r="L507" i="6"/>
  <c r="N507" i="6"/>
  <c r="M507" i="6"/>
  <c r="O507" i="6"/>
  <c r="I507" i="6" l="1"/>
  <c r="H546" i="5"/>
  <c r="D546" i="5"/>
  <c r="T546" i="5"/>
  <c r="C508" i="6"/>
  <c r="G508" i="6"/>
  <c r="J507" i="6"/>
  <c r="S546" i="5" l="1"/>
  <c r="E546" i="5"/>
  <c r="F546" i="5"/>
  <c r="U546" i="5"/>
  <c r="H508" i="6"/>
  <c r="V508" i="6" s="1"/>
  <c r="AE508" i="6" s="1"/>
  <c r="D508" i="6"/>
  <c r="F508" i="6" s="1"/>
  <c r="M508" i="6" s="1"/>
  <c r="U508" i="6"/>
  <c r="AB508" i="6" s="1"/>
  <c r="R508" i="6"/>
  <c r="O546" i="5" l="1"/>
  <c r="M546" i="5"/>
  <c r="N546" i="5"/>
  <c r="J546" i="5" s="1"/>
  <c r="L546" i="5"/>
  <c r="E508" i="6"/>
  <c r="L508" i="6" s="1"/>
  <c r="I508" i="6" s="1"/>
  <c r="O508" i="6"/>
  <c r="T508" i="6"/>
  <c r="X508" i="6"/>
  <c r="AA508" i="6"/>
  <c r="I546" i="5" l="1"/>
  <c r="D547" i="5"/>
  <c r="H547" i="5"/>
  <c r="G509" i="6"/>
  <c r="C509" i="6"/>
  <c r="J508" i="6"/>
  <c r="AD508" i="6"/>
  <c r="Y508" i="6"/>
  <c r="N508" i="6"/>
  <c r="U547" i="5" l="1"/>
  <c r="S547" i="5"/>
  <c r="G547" i="5"/>
  <c r="C547" i="5"/>
  <c r="H509" i="6"/>
  <c r="D509" i="6"/>
  <c r="R509" i="6"/>
  <c r="U509" i="6"/>
  <c r="AB509" i="6" s="1"/>
  <c r="T547" i="5" l="1"/>
  <c r="F547" i="5"/>
  <c r="O547" i="5" s="1"/>
  <c r="E547" i="5"/>
  <c r="N547" i="5" s="1"/>
  <c r="J547" i="5" s="1"/>
  <c r="R547" i="5"/>
  <c r="L547" i="5"/>
  <c r="M547" i="5"/>
  <c r="AA509" i="6"/>
  <c r="X509" i="6"/>
  <c r="T509" i="6"/>
  <c r="E509" i="6"/>
  <c r="V509" i="6"/>
  <c r="AE509" i="6" s="1"/>
  <c r="F509" i="6"/>
  <c r="M509" i="6" s="1"/>
  <c r="I547" i="5" l="1"/>
  <c r="H548" i="5"/>
  <c r="D548" i="5"/>
  <c r="Y509" i="6"/>
  <c r="AD509" i="6"/>
  <c r="N509" i="6"/>
  <c r="L509" i="6"/>
  <c r="I509" i="6" s="1"/>
  <c r="O509" i="6"/>
  <c r="S548" i="5" l="1"/>
  <c r="U548" i="5"/>
  <c r="C548" i="5"/>
  <c r="G548" i="5"/>
  <c r="J509" i="6"/>
  <c r="G510" i="6"/>
  <c r="C510" i="6"/>
  <c r="T548" i="5" l="1"/>
  <c r="F548" i="5"/>
  <c r="O548" i="5" s="1"/>
  <c r="R548" i="5"/>
  <c r="E548" i="5"/>
  <c r="N548" i="5" s="1"/>
  <c r="J548" i="5" s="1"/>
  <c r="R510" i="6"/>
  <c r="U510" i="6"/>
  <c r="AB510" i="6" s="1"/>
  <c r="H510" i="6"/>
  <c r="D510" i="6"/>
  <c r="L548" i="5" l="1"/>
  <c r="D549" i="5"/>
  <c r="H549" i="5"/>
  <c r="M548" i="5"/>
  <c r="T510" i="6"/>
  <c r="E510" i="6"/>
  <c r="V510" i="6"/>
  <c r="AE510" i="6" s="1"/>
  <c r="F510" i="6"/>
  <c r="X510" i="6"/>
  <c r="AA510" i="6"/>
  <c r="U549" i="5" l="1"/>
  <c r="S549" i="5"/>
  <c r="I548" i="5"/>
  <c r="N510" i="6"/>
  <c r="L510" i="6"/>
  <c r="O510" i="6"/>
  <c r="J510" i="6" s="1"/>
  <c r="M510" i="6"/>
  <c r="Y510" i="6"/>
  <c r="AD510" i="6"/>
  <c r="G549" i="5" l="1"/>
  <c r="C549" i="5"/>
  <c r="I510" i="6"/>
  <c r="G511" i="6" s="1"/>
  <c r="H511" i="6"/>
  <c r="D511" i="6"/>
  <c r="C511" i="6" l="1"/>
  <c r="R549" i="5"/>
  <c r="E549" i="5"/>
  <c r="F549" i="5"/>
  <c r="T549" i="5"/>
  <c r="U511" i="6"/>
  <c r="AB511" i="6" s="1"/>
  <c r="T511" i="6"/>
  <c r="V511" i="6"/>
  <c r="AE511" i="6" s="1"/>
  <c r="F511" i="6"/>
  <c r="O511" i="6" s="1"/>
  <c r="R511" i="6"/>
  <c r="E511" i="6"/>
  <c r="N511" i="6" s="1"/>
  <c r="L511" i="6" l="1"/>
  <c r="M549" i="5"/>
  <c r="O549" i="5"/>
  <c r="L549" i="5"/>
  <c r="I549" i="5" s="1"/>
  <c r="N549" i="5"/>
  <c r="J549" i="5" s="1"/>
  <c r="I511" i="6"/>
  <c r="Y511" i="6"/>
  <c r="AD511" i="6"/>
  <c r="M511" i="6"/>
  <c r="J511" i="6"/>
  <c r="AA511" i="6"/>
  <c r="X511" i="6"/>
  <c r="H550" i="5" l="1"/>
  <c r="D550" i="5"/>
  <c r="G550" i="5"/>
  <c r="C550" i="5"/>
  <c r="D512" i="6"/>
  <c r="H512" i="6"/>
  <c r="C512" i="6"/>
  <c r="G512" i="6"/>
  <c r="R550" i="5" l="1"/>
  <c r="F550" i="5"/>
  <c r="M550" i="5" s="1"/>
  <c r="E550" i="5"/>
  <c r="L550" i="5" s="1"/>
  <c r="I550" i="5" s="1"/>
  <c r="C551" i="5" s="1"/>
  <c r="T550" i="5"/>
  <c r="G551" i="5"/>
  <c r="O550" i="5"/>
  <c r="S550" i="5"/>
  <c r="U550" i="5"/>
  <c r="F512" i="6"/>
  <c r="O512" i="6" s="1"/>
  <c r="R512" i="6"/>
  <c r="E512" i="6"/>
  <c r="N512" i="6" s="1"/>
  <c r="V512" i="6"/>
  <c r="AE512" i="6" s="1"/>
  <c r="T512" i="6"/>
  <c r="U512" i="6"/>
  <c r="AB512" i="6" s="1"/>
  <c r="R551" i="5" l="1"/>
  <c r="T551" i="5"/>
  <c r="N550" i="5"/>
  <c r="J550" i="5" s="1"/>
  <c r="M512" i="6"/>
  <c r="Y512" i="6"/>
  <c r="AD512" i="6"/>
  <c r="X512" i="6"/>
  <c r="AA512" i="6"/>
  <c r="J512" i="6"/>
  <c r="L512" i="6"/>
  <c r="D551" i="5" l="1"/>
  <c r="H551" i="5"/>
  <c r="I512" i="6"/>
  <c r="G513" i="6" s="1"/>
  <c r="H513" i="6"/>
  <c r="D513" i="6"/>
  <c r="C513" i="6" l="1"/>
  <c r="U551" i="5"/>
  <c r="E551" i="5"/>
  <c r="L551" i="5" s="1"/>
  <c r="S551" i="5"/>
  <c r="O551" i="5"/>
  <c r="F551" i="5"/>
  <c r="M551" i="5" s="1"/>
  <c r="V513" i="6"/>
  <c r="AE513" i="6" s="1"/>
  <c r="F513" i="6"/>
  <c r="O513" i="6" s="1"/>
  <c r="R513" i="6"/>
  <c r="E513" i="6"/>
  <c r="N513" i="6" s="1"/>
  <c r="L513" i="6"/>
  <c r="M513" i="6"/>
  <c r="U513" i="6"/>
  <c r="AB513" i="6" s="1"/>
  <c r="T513" i="6"/>
  <c r="N551" i="5" l="1"/>
  <c r="J551" i="5" s="1"/>
  <c r="I551" i="5"/>
  <c r="AD513" i="6"/>
  <c r="Y513" i="6"/>
  <c r="I513" i="6"/>
  <c r="J513" i="6"/>
  <c r="X513" i="6"/>
  <c r="AA513" i="6"/>
  <c r="C552" i="5" l="1"/>
  <c r="G552" i="5"/>
  <c r="H552" i="5"/>
  <c r="D552" i="5"/>
  <c r="C514" i="6"/>
  <c r="G514" i="6"/>
  <c r="D514" i="6"/>
  <c r="H514" i="6"/>
  <c r="S552" i="5" l="1"/>
  <c r="U552" i="5"/>
  <c r="T552" i="5"/>
  <c r="E552" i="5"/>
  <c r="N552" i="5" s="1"/>
  <c r="F552" i="5"/>
  <c r="O552" i="5" s="1"/>
  <c r="R552" i="5"/>
  <c r="T514" i="6"/>
  <c r="U514" i="6"/>
  <c r="AB514" i="6" s="1"/>
  <c r="F514" i="6"/>
  <c r="O514" i="6" s="1"/>
  <c r="E514" i="6"/>
  <c r="N514" i="6" s="1"/>
  <c r="J514" i="6" s="1"/>
  <c r="R514" i="6"/>
  <c r="V514" i="6"/>
  <c r="AE514" i="6" s="1"/>
  <c r="J552" i="5" l="1"/>
  <c r="M552" i="5"/>
  <c r="L552" i="5"/>
  <c r="H515" i="6"/>
  <c r="V515" i="6" s="1"/>
  <c r="AE515" i="6" s="1"/>
  <c r="D515" i="6"/>
  <c r="L514" i="6"/>
  <c r="M514" i="6"/>
  <c r="Y514" i="6"/>
  <c r="AD514" i="6"/>
  <c r="X514" i="6"/>
  <c r="AA514" i="6"/>
  <c r="I514" i="6" l="1"/>
  <c r="I552" i="5"/>
  <c r="D553" i="5"/>
  <c r="H553" i="5"/>
  <c r="C515" i="6"/>
  <c r="G515" i="6"/>
  <c r="T515" i="6"/>
  <c r="U553" i="5" l="1"/>
  <c r="S553" i="5"/>
  <c r="C553" i="5"/>
  <c r="G553" i="5"/>
  <c r="AD515" i="6"/>
  <c r="Y515" i="6"/>
  <c r="U515" i="6"/>
  <c r="AB515" i="6" s="1"/>
  <c r="F515" i="6"/>
  <c r="O515" i="6" s="1"/>
  <c r="R515" i="6"/>
  <c r="E515" i="6"/>
  <c r="N515" i="6" s="1"/>
  <c r="T553" i="5" l="1"/>
  <c r="E553" i="5"/>
  <c r="N553" i="5" s="1"/>
  <c r="R553" i="5"/>
  <c r="F553" i="5"/>
  <c r="O553" i="5" s="1"/>
  <c r="L553" i="5"/>
  <c r="J515" i="6"/>
  <c r="H516" i="6"/>
  <c r="V516" i="6" s="1"/>
  <c r="AE516" i="6" s="1"/>
  <c r="D516" i="6"/>
  <c r="AA515" i="6"/>
  <c r="X515" i="6"/>
  <c r="L515" i="6"/>
  <c r="M515" i="6"/>
  <c r="M553" i="5" l="1"/>
  <c r="I553" i="5" s="1"/>
  <c r="J553" i="5"/>
  <c r="T516" i="6"/>
  <c r="I515" i="6"/>
  <c r="C554" i="5" l="1"/>
  <c r="G554" i="5"/>
  <c r="H554" i="5"/>
  <c r="D554" i="5"/>
  <c r="G516" i="6"/>
  <c r="C516" i="6"/>
  <c r="AD516" i="6"/>
  <c r="Y516" i="6"/>
  <c r="E554" i="5" l="1"/>
  <c r="L554" i="5" s="1"/>
  <c r="S554" i="5"/>
  <c r="N554" i="5"/>
  <c r="U554" i="5"/>
  <c r="T554" i="5"/>
  <c r="R554" i="5"/>
  <c r="F554" i="5"/>
  <c r="M554" i="5" s="1"/>
  <c r="I554" i="5" s="1"/>
  <c r="G555" i="5" s="1"/>
  <c r="U516" i="6"/>
  <c r="AB516" i="6" s="1"/>
  <c r="F516" i="6"/>
  <c r="O516" i="6" s="1"/>
  <c r="R516" i="6"/>
  <c r="E516" i="6"/>
  <c r="N516" i="6" s="1"/>
  <c r="J516" i="6" s="1"/>
  <c r="T555" i="5" l="1"/>
  <c r="C555" i="5"/>
  <c r="O554" i="5"/>
  <c r="J554" i="5" s="1"/>
  <c r="M516" i="6"/>
  <c r="H517" i="6"/>
  <c r="D517" i="6"/>
  <c r="X516" i="6"/>
  <c r="AA516" i="6"/>
  <c r="L516" i="6"/>
  <c r="H555" i="5" l="1"/>
  <c r="U555" i="5" s="1"/>
  <c r="D555" i="5"/>
  <c r="E555" i="5"/>
  <c r="F555" i="5"/>
  <c r="M555" i="5" s="1"/>
  <c r="L555" i="5"/>
  <c r="R555" i="5"/>
  <c r="I516" i="6"/>
  <c r="C517" i="6" s="1"/>
  <c r="G517" i="6"/>
  <c r="V517" i="6"/>
  <c r="AE517" i="6" s="1"/>
  <c r="T517" i="6"/>
  <c r="I555" i="5" l="1"/>
  <c r="O555" i="5"/>
  <c r="S555" i="5"/>
  <c r="N555" i="5"/>
  <c r="J555" i="5" s="1"/>
  <c r="Y517" i="6"/>
  <c r="AD517" i="6"/>
  <c r="U517" i="6"/>
  <c r="AB517" i="6" s="1"/>
  <c r="E517" i="6"/>
  <c r="N517" i="6" s="1"/>
  <c r="R517" i="6"/>
  <c r="F517" i="6"/>
  <c r="O517" i="6" s="1"/>
  <c r="M517" i="6"/>
  <c r="H556" i="5" l="1"/>
  <c r="D556" i="5"/>
  <c r="J517" i="6"/>
  <c r="G556" i="5"/>
  <c r="C556" i="5"/>
  <c r="D518" i="6"/>
  <c r="H518" i="6"/>
  <c r="AA517" i="6"/>
  <c r="X517" i="6"/>
  <c r="L517" i="6"/>
  <c r="I517" i="6" s="1"/>
  <c r="E556" i="5" l="1"/>
  <c r="L556" i="5"/>
  <c r="R556" i="5"/>
  <c r="F556" i="5"/>
  <c r="M556" i="5" s="1"/>
  <c r="I556" i="5"/>
  <c r="C557" i="5" s="1"/>
  <c r="T556" i="5"/>
  <c r="G557" i="5"/>
  <c r="S556" i="5"/>
  <c r="N556" i="5"/>
  <c r="U556" i="5"/>
  <c r="C518" i="6"/>
  <c r="G518" i="6"/>
  <c r="V518" i="6"/>
  <c r="AE518" i="6" s="1"/>
  <c r="T518" i="6"/>
  <c r="R557" i="5" l="1"/>
  <c r="J556" i="5"/>
  <c r="T557" i="5"/>
  <c r="O556" i="5"/>
  <c r="R518" i="6"/>
  <c r="E518" i="6"/>
  <c r="N518" i="6" s="1"/>
  <c r="F518" i="6"/>
  <c r="O518" i="6" s="1"/>
  <c r="J518" i="6" s="1"/>
  <c r="Y518" i="6"/>
  <c r="AD518" i="6"/>
  <c r="U518" i="6"/>
  <c r="AB518" i="6" s="1"/>
  <c r="D557" i="5" l="1"/>
  <c r="H557" i="5"/>
  <c r="M518" i="6"/>
  <c r="AA518" i="6"/>
  <c r="X518" i="6"/>
  <c r="L518" i="6"/>
  <c r="D519" i="6"/>
  <c r="H519" i="6"/>
  <c r="I518" i="6" l="1"/>
  <c r="U557" i="5"/>
  <c r="S557" i="5"/>
  <c r="F557" i="5"/>
  <c r="E557" i="5"/>
  <c r="C519" i="6"/>
  <c r="G519" i="6"/>
  <c r="T519" i="6"/>
  <c r="V519" i="6"/>
  <c r="AE519" i="6" s="1"/>
  <c r="O557" i="5" l="1"/>
  <c r="M557" i="5"/>
  <c r="N557" i="5"/>
  <c r="L557" i="5"/>
  <c r="R519" i="6"/>
  <c r="E519" i="6"/>
  <c r="N519" i="6" s="1"/>
  <c r="J519" i="6" s="1"/>
  <c r="F519" i="6"/>
  <c r="O519" i="6" s="1"/>
  <c r="Y519" i="6"/>
  <c r="AD519" i="6"/>
  <c r="U519" i="6"/>
  <c r="AB519" i="6" s="1"/>
  <c r="I557" i="5" l="1"/>
  <c r="J557" i="5"/>
  <c r="M519" i="6"/>
  <c r="H520" i="6"/>
  <c r="V520" i="6" s="1"/>
  <c r="AE520" i="6" s="1"/>
  <c r="D520" i="6"/>
  <c r="L519" i="6"/>
  <c r="I519" i="6" s="1"/>
  <c r="X519" i="6"/>
  <c r="AA519" i="6"/>
  <c r="H558" i="5" l="1"/>
  <c r="D558" i="5"/>
  <c r="G558" i="5"/>
  <c r="C558" i="5"/>
  <c r="C520" i="6"/>
  <c r="G520" i="6"/>
  <c r="T520" i="6"/>
  <c r="R558" i="5" l="1"/>
  <c r="E558" i="5"/>
  <c r="N558" i="5" s="1"/>
  <c r="J558" i="5" s="1"/>
  <c r="F558" i="5"/>
  <c r="O558" i="5" s="1"/>
  <c r="M558" i="5"/>
  <c r="L558" i="5"/>
  <c r="I558" i="5" s="1"/>
  <c r="C559" i="5" s="1"/>
  <c r="T558" i="5"/>
  <c r="G559" i="5"/>
  <c r="S558" i="5"/>
  <c r="D559" i="5"/>
  <c r="U558" i="5"/>
  <c r="H559" i="5"/>
  <c r="F520" i="6"/>
  <c r="O520" i="6" s="1"/>
  <c r="E520" i="6"/>
  <c r="N520" i="6" s="1"/>
  <c r="R520" i="6"/>
  <c r="M520" i="6"/>
  <c r="AD520" i="6"/>
  <c r="Y520" i="6"/>
  <c r="U520" i="6"/>
  <c r="AB520" i="6" s="1"/>
  <c r="F559" i="5" l="1"/>
  <c r="O559" i="5" s="1"/>
  <c r="R559" i="5"/>
  <c r="E559" i="5"/>
  <c r="N559" i="5" s="1"/>
  <c r="J559" i="5" s="1"/>
  <c r="H560" i="5" s="1"/>
  <c r="M559" i="5"/>
  <c r="L559" i="5"/>
  <c r="I559" i="5" s="1"/>
  <c r="C560" i="5" s="1"/>
  <c r="T559" i="5"/>
  <c r="G560" i="5"/>
  <c r="U559" i="5"/>
  <c r="S559" i="5"/>
  <c r="X520" i="6"/>
  <c r="AA520" i="6"/>
  <c r="L520" i="6"/>
  <c r="I520" i="6" s="1"/>
  <c r="J520" i="6"/>
  <c r="R560" i="5" l="1"/>
  <c r="F560" i="5"/>
  <c r="O560" i="5" s="1"/>
  <c r="E560" i="5"/>
  <c r="N560" i="5" s="1"/>
  <c r="L560" i="5"/>
  <c r="M560" i="5"/>
  <c r="I560" i="5" s="1"/>
  <c r="G561" i="5" s="1"/>
  <c r="U560" i="5"/>
  <c r="D560" i="5"/>
  <c r="T560" i="5"/>
  <c r="H521" i="6"/>
  <c r="D521" i="6"/>
  <c r="C521" i="6"/>
  <c r="G521" i="6"/>
  <c r="T561" i="5" l="1"/>
  <c r="C561" i="5"/>
  <c r="S560" i="5"/>
  <c r="J560" i="5"/>
  <c r="H561" i="5" s="1"/>
  <c r="D561" i="5"/>
  <c r="M521" i="6"/>
  <c r="E521" i="6"/>
  <c r="N521" i="6" s="1"/>
  <c r="J521" i="6" s="1"/>
  <c r="D522" i="6" s="1"/>
  <c r="F521" i="6"/>
  <c r="O521" i="6" s="1"/>
  <c r="R521" i="6"/>
  <c r="T521" i="6"/>
  <c r="V521" i="6"/>
  <c r="AE521" i="6" s="1"/>
  <c r="U521" i="6"/>
  <c r="AB521" i="6" s="1"/>
  <c r="S561" i="5" l="1"/>
  <c r="U561" i="5"/>
  <c r="E561" i="5"/>
  <c r="N561" i="5" s="1"/>
  <c r="F561" i="5"/>
  <c r="O561" i="5" s="1"/>
  <c r="R561" i="5"/>
  <c r="L521" i="6"/>
  <c r="I521" i="6" s="1"/>
  <c r="C522" i="6" s="1"/>
  <c r="E522" i="6" s="1"/>
  <c r="L522" i="6" s="1"/>
  <c r="H522" i="6"/>
  <c r="V522" i="6" s="1"/>
  <c r="AE522" i="6" s="1"/>
  <c r="F522" i="6"/>
  <c r="O522" i="6" s="1"/>
  <c r="T522" i="6"/>
  <c r="X521" i="6"/>
  <c r="AA521" i="6"/>
  <c r="Y521" i="6"/>
  <c r="AD521" i="6"/>
  <c r="R522" i="6" l="1"/>
  <c r="M561" i="5"/>
  <c r="J561" i="5"/>
  <c r="G522" i="6"/>
  <c r="U522" i="6" s="1"/>
  <c r="AB522" i="6" s="1"/>
  <c r="M522" i="6"/>
  <c r="L561" i="5"/>
  <c r="I561" i="5" s="1"/>
  <c r="I522" i="6"/>
  <c r="C523" i="6" s="1"/>
  <c r="R523" i="6" s="1"/>
  <c r="X523" i="6" s="1"/>
  <c r="N522" i="6"/>
  <c r="J522" i="6" s="1"/>
  <c r="X522" i="6"/>
  <c r="AA522" i="6"/>
  <c r="AD522" i="6"/>
  <c r="Y522" i="6"/>
  <c r="D562" i="5" l="1"/>
  <c r="H562" i="5"/>
  <c r="G562" i="5"/>
  <c r="C562" i="5"/>
  <c r="G523" i="6"/>
  <c r="U523" i="6" s="1"/>
  <c r="AB523" i="6" s="1"/>
  <c r="AA523" i="6"/>
  <c r="D523" i="6"/>
  <c r="E523" i="6" s="1"/>
  <c r="L523" i="6" s="1"/>
  <c r="H523" i="6"/>
  <c r="V523" i="6" s="1"/>
  <c r="AE523" i="6" s="1"/>
  <c r="T562" i="5" l="1"/>
  <c r="F562" i="5"/>
  <c r="O562" i="5" s="1"/>
  <c r="E562" i="5"/>
  <c r="N562" i="5" s="1"/>
  <c r="J562" i="5" s="1"/>
  <c r="M562" i="5"/>
  <c r="R562" i="5"/>
  <c r="L562" i="5"/>
  <c r="I562" i="5" s="1"/>
  <c r="G563" i="5" s="1"/>
  <c r="U562" i="5"/>
  <c r="S562" i="5"/>
  <c r="F523" i="6"/>
  <c r="M523" i="6" s="1"/>
  <c r="I523" i="6" s="1"/>
  <c r="T523" i="6"/>
  <c r="N523" i="6"/>
  <c r="T563" i="5" l="1"/>
  <c r="H563" i="5"/>
  <c r="D563" i="5"/>
  <c r="C563" i="5"/>
  <c r="G524" i="6"/>
  <c r="U524" i="6" s="1"/>
  <c r="AB524" i="6" s="1"/>
  <c r="C524" i="6"/>
  <c r="R524" i="6" s="1"/>
  <c r="AD523" i="6"/>
  <c r="Y523" i="6"/>
  <c r="O523" i="6"/>
  <c r="J523" i="6" s="1"/>
  <c r="S563" i="5" l="1"/>
  <c r="U563" i="5"/>
  <c r="E563" i="5"/>
  <c r="L563" i="5" s="1"/>
  <c r="F563" i="5"/>
  <c r="O563" i="5" s="1"/>
  <c r="R563" i="5"/>
  <c r="D524" i="6"/>
  <c r="H524" i="6"/>
  <c r="V524" i="6" s="1"/>
  <c r="AE524" i="6" s="1"/>
  <c r="X524" i="6"/>
  <c r="AA524" i="6"/>
  <c r="N563" i="5" l="1"/>
  <c r="J563" i="5" s="1"/>
  <c r="M563" i="5"/>
  <c r="I563" i="5" s="1"/>
  <c r="F524" i="6"/>
  <c r="T524" i="6"/>
  <c r="E524" i="6"/>
  <c r="G564" i="5" l="1"/>
  <c r="C564" i="5"/>
  <c r="H564" i="5"/>
  <c r="D564" i="5"/>
  <c r="O524" i="6"/>
  <c r="M524" i="6"/>
  <c r="N524" i="6"/>
  <c r="L524" i="6"/>
  <c r="I524" i="6" s="1"/>
  <c r="C525" i="6" s="1"/>
  <c r="Y524" i="6"/>
  <c r="AD524" i="6"/>
  <c r="S564" i="5" l="1"/>
  <c r="O564" i="5"/>
  <c r="U564" i="5"/>
  <c r="R564" i="5"/>
  <c r="E564" i="5"/>
  <c r="L564" i="5" s="1"/>
  <c r="I564" i="5" s="1"/>
  <c r="F564" i="5"/>
  <c r="M564" i="5" s="1"/>
  <c r="T564" i="5"/>
  <c r="G525" i="6"/>
  <c r="U525" i="6" s="1"/>
  <c r="AB525" i="6" s="1"/>
  <c r="J524" i="6"/>
  <c r="R525" i="6"/>
  <c r="C565" i="5" l="1"/>
  <c r="G565" i="5"/>
  <c r="N564" i="5"/>
  <c r="J564" i="5" s="1"/>
  <c r="H525" i="6"/>
  <c r="V525" i="6" s="1"/>
  <c r="AE525" i="6" s="1"/>
  <c r="D525" i="6"/>
  <c r="X525" i="6"/>
  <c r="AA525" i="6"/>
  <c r="H565" i="5" l="1"/>
  <c r="D565" i="5"/>
  <c r="T565" i="5"/>
  <c r="F565" i="5"/>
  <c r="O565" i="5" s="1"/>
  <c r="E565" i="5"/>
  <c r="L565" i="5" s="1"/>
  <c r="R565" i="5"/>
  <c r="M565" i="5"/>
  <c r="I565" i="5" s="1"/>
  <c r="C566" i="5" s="1"/>
  <c r="T525" i="6"/>
  <c r="F525" i="6"/>
  <c r="E525" i="6"/>
  <c r="R566" i="5" l="1"/>
  <c r="G566" i="5"/>
  <c r="S565" i="5"/>
  <c r="N565" i="5"/>
  <c r="J565" i="5" s="1"/>
  <c r="D566" i="5" s="1"/>
  <c r="U565" i="5"/>
  <c r="N525" i="6"/>
  <c r="L525" i="6"/>
  <c r="O525" i="6"/>
  <c r="M525" i="6"/>
  <c r="AD525" i="6"/>
  <c r="Y525" i="6"/>
  <c r="S566" i="5" l="1"/>
  <c r="F566" i="5"/>
  <c r="E566" i="5"/>
  <c r="T566" i="5"/>
  <c r="H566" i="5"/>
  <c r="J525" i="6"/>
  <c r="H526" i="6" s="1"/>
  <c r="V526" i="6" s="1"/>
  <c r="AE526" i="6" s="1"/>
  <c r="I525" i="6"/>
  <c r="N566" i="5" l="1"/>
  <c r="J566" i="5" s="1"/>
  <c r="D567" i="5" s="1"/>
  <c r="L566" i="5"/>
  <c r="O566" i="5"/>
  <c r="M566" i="5"/>
  <c r="D526" i="6"/>
  <c r="T526" i="6" s="1"/>
  <c r="AD526" i="6" s="1"/>
  <c r="U566" i="5"/>
  <c r="H567" i="5"/>
  <c r="G526" i="6"/>
  <c r="U526" i="6" s="1"/>
  <c r="AB526" i="6" s="1"/>
  <c r="C526" i="6"/>
  <c r="S567" i="5" l="1"/>
  <c r="U567" i="5"/>
  <c r="I566" i="5"/>
  <c r="Y526" i="6"/>
  <c r="F526" i="6"/>
  <c r="O526" i="6" s="1"/>
  <c r="E526" i="6"/>
  <c r="N526" i="6" s="1"/>
  <c r="J526" i="6" s="1"/>
  <c r="R526" i="6"/>
  <c r="G567" i="5" l="1"/>
  <c r="C567" i="5"/>
  <c r="M526" i="6"/>
  <c r="X526" i="6"/>
  <c r="AA526" i="6"/>
  <c r="D527" i="6"/>
  <c r="H527" i="6"/>
  <c r="V527" i="6" s="1"/>
  <c r="AE527" i="6" s="1"/>
  <c r="L526" i="6"/>
  <c r="I526" i="6" s="1"/>
  <c r="R567" i="5" l="1"/>
  <c r="F567" i="5"/>
  <c r="E567" i="5"/>
  <c r="T567" i="5"/>
  <c r="G527" i="6"/>
  <c r="U527" i="6" s="1"/>
  <c r="AB527" i="6" s="1"/>
  <c r="C527" i="6"/>
  <c r="T527" i="6"/>
  <c r="L567" i="5" l="1"/>
  <c r="N567" i="5"/>
  <c r="M567" i="5"/>
  <c r="O567" i="5"/>
  <c r="AD527" i="6"/>
  <c r="Y527" i="6"/>
  <c r="F527" i="6"/>
  <c r="R527" i="6"/>
  <c r="E527" i="6"/>
  <c r="J567" i="5" l="1"/>
  <c r="I567" i="5"/>
  <c r="AA527" i="6"/>
  <c r="X527" i="6"/>
  <c r="M527" i="6"/>
  <c r="O527" i="6"/>
  <c r="J527" i="6" s="1"/>
  <c r="L527" i="6"/>
  <c r="N527" i="6"/>
  <c r="G568" i="5" l="1"/>
  <c r="C568" i="5"/>
  <c r="D568" i="5"/>
  <c r="H568" i="5"/>
  <c r="I527" i="6"/>
  <c r="G528" i="6" s="1"/>
  <c r="U528" i="6" s="1"/>
  <c r="AB528" i="6" s="1"/>
  <c r="H528" i="6"/>
  <c r="V528" i="6" s="1"/>
  <c r="AE528" i="6" s="1"/>
  <c r="D528" i="6"/>
  <c r="U568" i="5" l="1"/>
  <c r="S568" i="5"/>
  <c r="N568" i="5"/>
  <c r="R568" i="5"/>
  <c r="F568" i="5"/>
  <c r="M568" i="5" s="1"/>
  <c r="E568" i="5"/>
  <c r="L568" i="5" s="1"/>
  <c r="T568" i="5"/>
  <c r="C528" i="6"/>
  <c r="R528" i="6" s="1"/>
  <c r="F528" i="6"/>
  <c r="M528" i="6" s="1"/>
  <c r="E528" i="6"/>
  <c r="L528" i="6" s="1"/>
  <c r="T528" i="6"/>
  <c r="O568" i="5" l="1"/>
  <c r="J568" i="5"/>
  <c r="I568" i="5"/>
  <c r="N528" i="6"/>
  <c r="O528" i="6"/>
  <c r="Y528" i="6"/>
  <c r="AD528" i="6"/>
  <c r="X528" i="6"/>
  <c r="AA528" i="6"/>
  <c r="I528" i="6"/>
  <c r="C569" i="5" l="1"/>
  <c r="G569" i="5"/>
  <c r="H569" i="5"/>
  <c r="D569" i="5"/>
  <c r="J528" i="6"/>
  <c r="G529" i="6"/>
  <c r="C529" i="6"/>
  <c r="E569" i="5" l="1"/>
  <c r="L569" i="5" s="1"/>
  <c r="S569" i="5"/>
  <c r="U569" i="5"/>
  <c r="T569" i="5"/>
  <c r="F569" i="5"/>
  <c r="M569" i="5" s="1"/>
  <c r="R569" i="5"/>
  <c r="D529" i="6"/>
  <c r="T529" i="6" s="1"/>
  <c r="H529" i="6"/>
  <c r="V529" i="6" s="1"/>
  <c r="AE529" i="6" s="1"/>
  <c r="U529" i="6"/>
  <c r="AB529" i="6" s="1"/>
  <c r="R529" i="6"/>
  <c r="E529" i="6"/>
  <c r="O569" i="5" l="1"/>
  <c r="N569" i="5"/>
  <c r="J569" i="5" s="1"/>
  <c r="F529" i="6"/>
  <c r="I569" i="5"/>
  <c r="Y529" i="6"/>
  <c r="AD529" i="6"/>
  <c r="M529" i="6"/>
  <c r="O529" i="6"/>
  <c r="X529" i="6"/>
  <c r="AA529" i="6"/>
  <c r="L529" i="6"/>
  <c r="N529" i="6"/>
  <c r="J529" i="6" l="1"/>
  <c r="G570" i="5"/>
  <c r="C570" i="5"/>
  <c r="I529" i="6"/>
  <c r="C530" i="6" s="1"/>
  <c r="D570" i="5"/>
  <c r="H570" i="5"/>
  <c r="H530" i="6"/>
  <c r="V530" i="6" s="1"/>
  <c r="AE530" i="6" s="1"/>
  <c r="D530" i="6"/>
  <c r="T530" i="6" s="1"/>
  <c r="AD530" i="6" s="1"/>
  <c r="E570" i="5" l="1"/>
  <c r="L570" i="5" s="1"/>
  <c r="S570" i="5"/>
  <c r="F570" i="5"/>
  <c r="O570" i="5" s="1"/>
  <c r="R570" i="5"/>
  <c r="U570" i="5"/>
  <c r="G530" i="6"/>
  <c r="U530" i="6" s="1"/>
  <c r="AB530" i="6" s="1"/>
  <c r="T570" i="5"/>
  <c r="Y530" i="6"/>
  <c r="R530" i="6"/>
  <c r="F530" i="6"/>
  <c r="M530" i="6" s="1"/>
  <c r="E530" i="6"/>
  <c r="L530" i="6" s="1"/>
  <c r="M570" i="5" l="1"/>
  <c r="N570" i="5"/>
  <c r="J570" i="5" s="1"/>
  <c r="I530" i="6"/>
  <c r="I570" i="5"/>
  <c r="N530" i="6"/>
  <c r="O530" i="6"/>
  <c r="J530" i="6" s="1"/>
  <c r="G531" i="6"/>
  <c r="U531" i="6" s="1"/>
  <c r="AB531" i="6" s="1"/>
  <c r="C531" i="6"/>
  <c r="R531" i="6" s="1"/>
  <c r="X530" i="6"/>
  <c r="AA530" i="6"/>
  <c r="C571" i="5" l="1"/>
  <c r="G571" i="5"/>
  <c r="H571" i="5"/>
  <c r="D571" i="5"/>
  <c r="H531" i="6"/>
  <c r="V531" i="6" s="1"/>
  <c r="AE531" i="6" s="1"/>
  <c r="D531" i="6"/>
  <c r="F531" i="6" s="1"/>
  <c r="M531" i="6" s="1"/>
  <c r="X531" i="6"/>
  <c r="AA531" i="6"/>
  <c r="S571" i="5" l="1"/>
  <c r="U571" i="5"/>
  <c r="T571" i="5"/>
  <c r="F571" i="5"/>
  <c r="M571" i="5" s="1"/>
  <c r="E571" i="5"/>
  <c r="L571" i="5" s="1"/>
  <c r="I571" i="5" s="1"/>
  <c r="R571" i="5"/>
  <c r="O531" i="6"/>
  <c r="E531" i="6"/>
  <c r="L531" i="6" s="1"/>
  <c r="I531" i="6" s="1"/>
  <c r="T531" i="6"/>
  <c r="C572" i="5" l="1"/>
  <c r="G572" i="5"/>
  <c r="N571" i="5"/>
  <c r="O571" i="5"/>
  <c r="G532" i="6"/>
  <c r="C532" i="6"/>
  <c r="AD531" i="6"/>
  <c r="Y531" i="6"/>
  <c r="N531" i="6"/>
  <c r="J531" i="6" s="1"/>
  <c r="J571" i="5" l="1"/>
  <c r="T572" i="5"/>
  <c r="R572" i="5"/>
  <c r="R532" i="6"/>
  <c r="D532" i="6"/>
  <c r="F532" i="6" s="1"/>
  <c r="M532" i="6" s="1"/>
  <c r="H532" i="6"/>
  <c r="V532" i="6" s="1"/>
  <c r="AE532" i="6" s="1"/>
  <c r="U532" i="6"/>
  <c r="AB532" i="6" s="1"/>
  <c r="D572" i="5" l="1"/>
  <c r="H572" i="5"/>
  <c r="X532" i="6"/>
  <c r="AA532" i="6"/>
  <c r="O532" i="6"/>
  <c r="T532" i="6"/>
  <c r="E532" i="6"/>
  <c r="L532" i="6" s="1"/>
  <c r="I532" i="6" s="1"/>
  <c r="N532" i="6" l="1"/>
  <c r="U572" i="5"/>
  <c r="S572" i="5"/>
  <c r="E572" i="5"/>
  <c r="F572" i="5"/>
  <c r="J532" i="6"/>
  <c r="D533" i="6" s="1"/>
  <c r="C533" i="6"/>
  <c r="G533" i="6"/>
  <c r="AD532" i="6"/>
  <c r="Y532" i="6"/>
  <c r="N572" i="5" l="1"/>
  <c r="J572" i="5" s="1"/>
  <c r="L572" i="5"/>
  <c r="H533" i="6"/>
  <c r="V533" i="6" s="1"/>
  <c r="AE533" i="6" s="1"/>
  <c r="O572" i="5"/>
  <c r="M572" i="5"/>
  <c r="U533" i="6"/>
  <c r="AB533" i="6" s="1"/>
  <c r="R533" i="6"/>
  <c r="E533" i="6"/>
  <c r="L533" i="6" s="1"/>
  <c r="F533" i="6"/>
  <c r="M533" i="6" s="1"/>
  <c r="T533" i="6"/>
  <c r="N533" i="6" l="1"/>
  <c r="I572" i="5"/>
  <c r="I533" i="6"/>
  <c r="G534" i="6" s="1"/>
  <c r="U534" i="6" s="1"/>
  <c r="AB534" i="6" s="1"/>
  <c r="D573" i="5"/>
  <c r="H573" i="5"/>
  <c r="C534" i="6"/>
  <c r="R534" i="6" s="1"/>
  <c r="O533" i="6"/>
  <c r="J533" i="6" s="1"/>
  <c r="Y533" i="6"/>
  <c r="AD533" i="6"/>
  <c r="AA533" i="6"/>
  <c r="X533" i="6"/>
  <c r="U573" i="5" l="1"/>
  <c r="S573" i="5"/>
  <c r="C573" i="5"/>
  <c r="G573" i="5"/>
  <c r="D534" i="6"/>
  <c r="H534" i="6"/>
  <c r="X534" i="6"/>
  <c r="AA534" i="6"/>
  <c r="T573" i="5" l="1"/>
  <c r="E573" i="5"/>
  <c r="N573" i="5" s="1"/>
  <c r="F573" i="5"/>
  <c r="O573" i="5" s="1"/>
  <c r="R573" i="5"/>
  <c r="V534" i="6"/>
  <c r="AE534" i="6" s="1"/>
  <c r="T534" i="6"/>
  <c r="F534" i="6"/>
  <c r="M534" i="6" s="1"/>
  <c r="E534" i="6"/>
  <c r="L534" i="6" s="1"/>
  <c r="I534" i="6" s="1"/>
  <c r="J573" i="5" l="1"/>
  <c r="M573" i="5"/>
  <c r="I573" i="5" s="1"/>
  <c r="L573" i="5"/>
  <c r="O534" i="6"/>
  <c r="AD534" i="6"/>
  <c r="Y534" i="6"/>
  <c r="G535" i="6"/>
  <c r="C535" i="6"/>
  <c r="N534" i="6"/>
  <c r="J534" i="6" s="1"/>
  <c r="G574" i="5" l="1"/>
  <c r="C574" i="5"/>
  <c r="H574" i="5"/>
  <c r="D574" i="5"/>
  <c r="H535" i="6"/>
  <c r="D535" i="6"/>
  <c r="F535" i="6" s="1"/>
  <c r="M535" i="6" s="1"/>
  <c r="U535" i="6"/>
  <c r="AB535" i="6" s="1"/>
  <c r="R535" i="6"/>
  <c r="S574" i="5" l="1"/>
  <c r="U574" i="5"/>
  <c r="E574" i="5"/>
  <c r="N574" i="5" s="1"/>
  <c r="F574" i="5"/>
  <c r="O574" i="5" s="1"/>
  <c r="R574" i="5"/>
  <c r="E535" i="6"/>
  <c r="L535" i="6" s="1"/>
  <c r="T574" i="5"/>
  <c r="I535" i="6"/>
  <c r="C536" i="6" s="1"/>
  <c r="T535" i="6"/>
  <c r="O535" i="6"/>
  <c r="AA535" i="6"/>
  <c r="X535" i="6"/>
  <c r="V535" i="6"/>
  <c r="AE535" i="6" s="1"/>
  <c r="L574" i="5" l="1"/>
  <c r="J574" i="5"/>
  <c r="G536" i="6"/>
  <c r="N535" i="6"/>
  <c r="M574" i="5"/>
  <c r="U536" i="6"/>
  <c r="AB536" i="6" s="1"/>
  <c r="J535" i="6"/>
  <c r="Y535" i="6"/>
  <c r="AD535" i="6"/>
  <c r="R536" i="6"/>
  <c r="D575" i="5" l="1"/>
  <c r="H575" i="5"/>
  <c r="I574" i="5"/>
  <c r="D536" i="6"/>
  <c r="H536" i="6"/>
  <c r="X536" i="6"/>
  <c r="AA536" i="6"/>
  <c r="C575" i="5" l="1"/>
  <c r="G575" i="5"/>
  <c r="U575" i="5"/>
  <c r="E575" i="5"/>
  <c r="L575" i="5" s="1"/>
  <c r="S575" i="5"/>
  <c r="N575" i="5"/>
  <c r="V536" i="6"/>
  <c r="AE536" i="6" s="1"/>
  <c r="T536" i="6"/>
  <c r="E536" i="6"/>
  <c r="L536" i="6" s="1"/>
  <c r="F536" i="6"/>
  <c r="M536" i="6" s="1"/>
  <c r="T575" i="5" l="1"/>
  <c r="R575" i="5"/>
  <c r="F575" i="5"/>
  <c r="O536" i="6"/>
  <c r="AD536" i="6"/>
  <c r="Y536" i="6"/>
  <c r="I536" i="6"/>
  <c r="N536" i="6"/>
  <c r="M575" i="5" l="1"/>
  <c r="I575" i="5" s="1"/>
  <c r="O575" i="5"/>
  <c r="J575" i="5" s="1"/>
  <c r="J536" i="6"/>
  <c r="C537" i="6"/>
  <c r="G537" i="6"/>
  <c r="H537" i="6"/>
  <c r="D537" i="6"/>
  <c r="D576" i="5" l="1"/>
  <c r="H576" i="5"/>
  <c r="G576" i="5"/>
  <c r="C576" i="5"/>
  <c r="T537" i="6"/>
  <c r="N537" i="6"/>
  <c r="V537" i="6"/>
  <c r="AE537" i="6" s="1"/>
  <c r="U537" i="6"/>
  <c r="AB537" i="6" s="1"/>
  <c r="R537" i="6"/>
  <c r="F537" i="6"/>
  <c r="M537" i="6" s="1"/>
  <c r="E537" i="6"/>
  <c r="L537" i="6"/>
  <c r="R576" i="5" l="1"/>
  <c r="E576" i="5"/>
  <c r="L576" i="5" s="1"/>
  <c r="T576" i="5"/>
  <c r="U576" i="5"/>
  <c r="F576" i="5"/>
  <c r="M576" i="5" s="1"/>
  <c r="S576" i="5"/>
  <c r="O537" i="6"/>
  <c r="J537" i="6" s="1"/>
  <c r="X537" i="6"/>
  <c r="AA537" i="6"/>
  <c r="I537" i="6"/>
  <c r="Y537" i="6"/>
  <c r="AD537" i="6"/>
  <c r="N576" i="5" l="1"/>
  <c r="J576" i="5" s="1"/>
  <c r="I576" i="5"/>
  <c r="O576" i="5"/>
  <c r="H538" i="6"/>
  <c r="V538" i="6" s="1"/>
  <c r="AE538" i="6" s="1"/>
  <c r="D538" i="6"/>
  <c r="T538" i="6" s="1"/>
  <c r="G538" i="6"/>
  <c r="C538" i="6"/>
  <c r="C577" i="5" l="1"/>
  <c r="G577" i="5"/>
  <c r="D577" i="5"/>
  <c r="H577" i="5"/>
  <c r="Y538" i="6"/>
  <c r="AD538" i="6"/>
  <c r="F538" i="6"/>
  <c r="O538" i="6" s="1"/>
  <c r="R538" i="6"/>
  <c r="E538" i="6"/>
  <c r="N538" i="6" s="1"/>
  <c r="L538" i="6"/>
  <c r="U538" i="6"/>
  <c r="AB538" i="6" s="1"/>
  <c r="U577" i="5" l="1"/>
  <c r="S577" i="5"/>
  <c r="O577" i="5"/>
  <c r="T577" i="5"/>
  <c r="G578" i="5"/>
  <c r="R577" i="5"/>
  <c r="L577" i="5"/>
  <c r="E577" i="5"/>
  <c r="N577" i="5" s="1"/>
  <c r="J577" i="5" s="1"/>
  <c r="F577" i="5"/>
  <c r="M577" i="5" s="1"/>
  <c r="I577" i="5" s="1"/>
  <c r="C578" i="5" s="1"/>
  <c r="J538" i="6"/>
  <c r="AA538" i="6"/>
  <c r="X538" i="6"/>
  <c r="M538" i="6"/>
  <c r="I538" i="6" s="1"/>
  <c r="H578" i="5" l="1"/>
  <c r="D578" i="5"/>
  <c r="F578" i="5" s="1"/>
  <c r="M578" i="5" s="1"/>
  <c r="I578" i="5" s="1"/>
  <c r="E578" i="5"/>
  <c r="R578" i="5"/>
  <c r="L578" i="5"/>
  <c r="T578" i="5"/>
  <c r="G539" i="6"/>
  <c r="C539" i="6"/>
  <c r="H539" i="6"/>
  <c r="D539" i="6"/>
  <c r="G579" i="5" l="1"/>
  <c r="C579" i="5"/>
  <c r="O578" i="5"/>
  <c r="N578" i="5"/>
  <c r="J578" i="5" s="1"/>
  <c r="S578" i="5"/>
  <c r="U578" i="5"/>
  <c r="V539" i="6"/>
  <c r="AE539" i="6" s="1"/>
  <c r="R539" i="6"/>
  <c r="F539" i="6"/>
  <c r="M539" i="6" s="1"/>
  <c r="E539" i="6"/>
  <c r="N539" i="6" s="1"/>
  <c r="L539" i="6"/>
  <c r="T539" i="6"/>
  <c r="U539" i="6"/>
  <c r="AB539" i="6" s="1"/>
  <c r="D579" i="5" l="1"/>
  <c r="S579" i="5" s="1"/>
  <c r="H579" i="5"/>
  <c r="E579" i="5"/>
  <c r="N579" i="5" s="1"/>
  <c r="F579" i="5"/>
  <c r="O579" i="5" s="1"/>
  <c r="R579" i="5"/>
  <c r="M579" i="5"/>
  <c r="T579" i="5"/>
  <c r="O539" i="6"/>
  <c r="I539" i="6"/>
  <c r="AA539" i="6"/>
  <c r="X539" i="6"/>
  <c r="J539" i="6"/>
  <c r="AD539" i="6"/>
  <c r="Y539" i="6"/>
  <c r="J579" i="5" l="1"/>
  <c r="D580" i="5" s="1"/>
  <c r="L579" i="5"/>
  <c r="I579" i="5" s="1"/>
  <c r="H580" i="5"/>
  <c r="U579" i="5"/>
  <c r="G540" i="6"/>
  <c r="U540" i="6" s="1"/>
  <c r="AB540" i="6" s="1"/>
  <c r="C540" i="6"/>
  <c r="R540" i="6" s="1"/>
  <c r="AA540" i="6" s="1"/>
  <c r="D540" i="6"/>
  <c r="H540" i="6"/>
  <c r="U580" i="5" l="1"/>
  <c r="C580" i="5"/>
  <c r="G580" i="5"/>
  <c r="X540" i="6"/>
  <c r="S580" i="5"/>
  <c r="V540" i="6"/>
  <c r="AE540" i="6" s="1"/>
  <c r="T540" i="6"/>
  <c r="E540" i="6"/>
  <c r="F540" i="6"/>
  <c r="M540" i="6" s="1"/>
  <c r="T580" i="5" l="1"/>
  <c r="F580" i="5"/>
  <c r="O580" i="5" s="1"/>
  <c r="E580" i="5"/>
  <c r="N580" i="5" s="1"/>
  <c r="J580" i="5" s="1"/>
  <c r="R580" i="5"/>
  <c r="M580" i="5"/>
  <c r="L580" i="5"/>
  <c r="I580" i="5" s="1"/>
  <c r="C581" i="5" s="1"/>
  <c r="N540" i="6"/>
  <c r="L540" i="6"/>
  <c r="I540" i="6" s="1"/>
  <c r="O540" i="6"/>
  <c r="J540" i="6" s="1"/>
  <c r="AD540" i="6"/>
  <c r="Y540" i="6"/>
  <c r="R581" i="5" l="1"/>
  <c r="H581" i="5"/>
  <c r="D581" i="5"/>
  <c r="G581" i="5"/>
  <c r="C541" i="6"/>
  <c r="G541" i="6"/>
  <c r="D541" i="6"/>
  <c r="H541" i="6"/>
  <c r="S581" i="5" l="1"/>
  <c r="E581" i="5"/>
  <c r="U581" i="5"/>
  <c r="T581" i="5"/>
  <c r="F581" i="5"/>
  <c r="T541" i="6"/>
  <c r="U541" i="6"/>
  <c r="AB541" i="6" s="1"/>
  <c r="V541" i="6"/>
  <c r="AE541" i="6" s="1"/>
  <c r="R541" i="6"/>
  <c r="F541" i="6"/>
  <c r="M541" i="6" s="1"/>
  <c r="E541" i="6"/>
  <c r="N541" i="6" s="1"/>
  <c r="O581" i="5" l="1"/>
  <c r="M581" i="5"/>
  <c r="N581" i="5"/>
  <c r="J581" i="5" s="1"/>
  <c r="L581" i="5"/>
  <c r="I581" i="5" s="1"/>
  <c r="O541" i="6"/>
  <c r="J541" i="6" s="1"/>
  <c r="L541" i="6"/>
  <c r="I541" i="6" s="1"/>
  <c r="X541" i="6"/>
  <c r="AA541" i="6"/>
  <c r="AD541" i="6"/>
  <c r="Y541" i="6"/>
  <c r="C582" i="5" l="1"/>
  <c r="G582" i="5"/>
  <c r="D582" i="5"/>
  <c r="H582" i="5"/>
  <c r="D542" i="6"/>
  <c r="H542" i="6"/>
  <c r="G542" i="6"/>
  <c r="C542" i="6"/>
  <c r="U582" i="5" l="1"/>
  <c r="S582" i="5"/>
  <c r="T582" i="5"/>
  <c r="F582" i="5"/>
  <c r="O582" i="5" s="1"/>
  <c r="R582" i="5"/>
  <c r="E582" i="5"/>
  <c r="N582" i="5" s="1"/>
  <c r="J582" i="5" s="1"/>
  <c r="U542" i="6"/>
  <c r="AB542" i="6" s="1"/>
  <c r="V542" i="6"/>
  <c r="AE542" i="6" s="1"/>
  <c r="T542" i="6"/>
  <c r="E542" i="6"/>
  <c r="N542" i="6" s="1"/>
  <c r="F542" i="6"/>
  <c r="M542" i="6" s="1"/>
  <c r="R542" i="6"/>
  <c r="H583" i="5" l="1"/>
  <c r="D583" i="5"/>
  <c r="M582" i="5"/>
  <c r="L582" i="5"/>
  <c r="I582" i="5" s="1"/>
  <c r="L542" i="6"/>
  <c r="I542" i="6" s="1"/>
  <c r="O542" i="6"/>
  <c r="J542" i="6" s="1"/>
  <c r="H543" i="6" s="1"/>
  <c r="D543" i="6"/>
  <c r="AA542" i="6"/>
  <c r="X542" i="6"/>
  <c r="AD542" i="6"/>
  <c r="Y542" i="6"/>
  <c r="C583" i="5" l="1"/>
  <c r="G583" i="5"/>
  <c r="S583" i="5"/>
  <c r="U583" i="5"/>
  <c r="T543" i="6"/>
  <c r="C543" i="6"/>
  <c r="G543" i="6"/>
  <c r="V543" i="6"/>
  <c r="AE543" i="6" s="1"/>
  <c r="T583" i="5" l="1"/>
  <c r="R583" i="5"/>
  <c r="E583" i="5"/>
  <c r="N583" i="5" s="1"/>
  <c r="F583" i="5"/>
  <c r="E543" i="6"/>
  <c r="F543" i="6"/>
  <c r="O543" i="6" s="1"/>
  <c r="R543" i="6"/>
  <c r="M543" i="6"/>
  <c r="AD543" i="6"/>
  <c r="Y543" i="6"/>
  <c r="U543" i="6"/>
  <c r="AB543" i="6" s="1"/>
  <c r="L583" i="5" l="1"/>
  <c r="M583" i="5"/>
  <c r="O583" i="5"/>
  <c r="J583" i="5" s="1"/>
  <c r="AA543" i="6"/>
  <c r="X543" i="6"/>
  <c r="L543" i="6"/>
  <c r="I543" i="6" s="1"/>
  <c r="N543" i="6"/>
  <c r="J543" i="6" s="1"/>
  <c r="D584" i="5" l="1"/>
  <c r="H584" i="5"/>
  <c r="I583" i="5"/>
  <c r="C544" i="6"/>
  <c r="G544" i="6"/>
  <c r="D544" i="6"/>
  <c r="H544" i="6"/>
  <c r="G584" i="5" l="1"/>
  <c r="C584" i="5"/>
  <c r="U584" i="5"/>
  <c r="S584" i="5"/>
  <c r="V544" i="6"/>
  <c r="AE544" i="6" s="1"/>
  <c r="T544" i="6"/>
  <c r="U544" i="6"/>
  <c r="AB544" i="6" s="1"/>
  <c r="R544" i="6"/>
  <c r="F544" i="6"/>
  <c r="O544" i="6" s="1"/>
  <c r="E544" i="6"/>
  <c r="N544" i="6" s="1"/>
  <c r="E584" i="5" l="1"/>
  <c r="N584" i="5" s="1"/>
  <c r="R584" i="5"/>
  <c r="F584" i="5"/>
  <c r="T584" i="5"/>
  <c r="J544" i="6"/>
  <c r="D545" i="6" s="1"/>
  <c r="L544" i="6"/>
  <c r="AA544" i="6"/>
  <c r="X544" i="6"/>
  <c r="Y544" i="6"/>
  <c r="AD544" i="6"/>
  <c r="M544" i="6"/>
  <c r="M584" i="5" l="1"/>
  <c r="O584" i="5"/>
  <c r="J584" i="5" s="1"/>
  <c r="I544" i="6"/>
  <c r="H545" i="6"/>
  <c r="V545" i="6" s="1"/>
  <c r="AE545" i="6" s="1"/>
  <c r="L584" i="5"/>
  <c r="G545" i="6"/>
  <c r="C545" i="6"/>
  <c r="T545" i="6"/>
  <c r="H585" i="5" l="1"/>
  <c r="D585" i="5"/>
  <c r="I584" i="5"/>
  <c r="AD545" i="6"/>
  <c r="Y545" i="6"/>
  <c r="E545" i="6"/>
  <c r="N545" i="6" s="1"/>
  <c r="F545" i="6"/>
  <c r="R545" i="6"/>
  <c r="U545" i="6"/>
  <c r="AB545" i="6" s="1"/>
  <c r="G585" i="5" l="1"/>
  <c r="C585" i="5"/>
  <c r="S585" i="5"/>
  <c r="U585" i="5"/>
  <c r="M545" i="6"/>
  <c r="O545" i="6"/>
  <c r="J545" i="6" s="1"/>
  <c r="L545" i="6"/>
  <c r="I545" i="6" s="1"/>
  <c r="AA545" i="6"/>
  <c r="X545" i="6"/>
  <c r="E585" i="5" l="1"/>
  <c r="N585" i="5" s="1"/>
  <c r="F585" i="5"/>
  <c r="L585" i="5"/>
  <c r="R585" i="5"/>
  <c r="T585" i="5"/>
  <c r="D546" i="6"/>
  <c r="H546" i="6"/>
  <c r="G546" i="6"/>
  <c r="C546" i="6"/>
  <c r="M585" i="5" l="1"/>
  <c r="I585" i="5" s="1"/>
  <c r="O585" i="5"/>
  <c r="J585" i="5" s="1"/>
  <c r="F546" i="6"/>
  <c r="O546" i="6" s="1"/>
  <c r="R546" i="6"/>
  <c r="E546" i="6"/>
  <c r="N546" i="6" s="1"/>
  <c r="J546" i="6" s="1"/>
  <c r="V546" i="6"/>
  <c r="AE546" i="6" s="1"/>
  <c r="U546" i="6"/>
  <c r="AB546" i="6" s="1"/>
  <c r="T546" i="6"/>
  <c r="G586" i="5" l="1"/>
  <c r="C586" i="5"/>
  <c r="H586" i="5"/>
  <c r="U586" i="5" s="1"/>
  <c r="D586" i="5"/>
  <c r="D547" i="6"/>
  <c r="H547" i="6"/>
  <c r="V547" i="6" s="1"/>
  <c r="AE547" i="6" s="1"/>
  <c r="Y546" i="6"/>
  <c r="AD546" i="6"/>
  <c r="M546" i="6"/>
  <c r="X546" i="6"/>
  <c r="AA546" i="6"/>
  <c r="L546" i="6"/>
  <c r="F586" i="5" l="1"/>
  <c r="M586" i="5" s="1"/>
  <c r="S586" i="5"/>
  <c r="O586" i="5"/>
  <c r="R586" i="5"/>
  <c r="E586" i="5"/>
  <c r="L586" i="5" s="1"/>
  <c r="I586" i="5" s="1"/>
  <c r="T586" i="5"/>
  <c r="I546" i="6"/>
  <c r="C547" i="6" s="1"/>
  <c r="T547" i="6"/>
  <c r="G587" i="5" l="1"/>
  <c r="C587" i="5"/>
  <c r="G547" i="6"/>
  <c r="N586" i="5"/>
  <c r="J586" i="5" s="1"/>
  <c r="Y547" i="6"/>
  <c r="AD547" i="6"/>
  <c r="U547" i="6"/>
  <c r="AB547" i="6" s="1"/>
  <c r="R547" i="6"/>
  <c r="F547" i="6"/>
  <c r="O547" i="6" s="1"/>
  <c r="E547" i="6"/>
  <c r="N547" i="6" s="1"/>
  <c r="J547" i="6" s="1"/>
  <c r="M547" i="6"/>
  <c r="H587" i="5" l="1"/>
  <c r="D587" i="5"/>
  <c r="F587" i="5"/>
  <c r="O587" i="5" s="1"/>
  <c r="E587" i="5"/>
  <c r="N587" i="5" s="1"/>
  <c r="J587" i="5" s="1"/>
  <c r="R587" i="5"/>
  <c r="L587" i="5"/>
  <c r="T587" i="5"/>
  <c r="D548" i="6"/>
  <c r="H548" i="6"/>
  <c r="L547" i="6"/>
  <c r="I547" i="6" s="1"/>
  <c r="X547" i="6"/>
  <c r="AA547" i="6"/>
  <c r="M587" i="5" l="1"/>
  <c r="I587" i="5"/>
  <c r="S587" i="5"/>
  <c r="D588" i="5"/>
  <c r="U587" i="5"/>
  <c r="H588" i="5"/>
  <c r="C548" i="6"/>
  <c r="G548" i="6"/>
  <c r="U548" i="6" s="1"/>
  <c r="AB548" i="6" s="1"/>
  <c r="V548" i="6"/>
  <c r="AE548" i="6" s="1"/>
  <c r="T548" i="6"/>
  <c r="S588" i="5" l="1"/>
  <c r="U588" i="5"/>
  <c r="G588" i="5"/>
  <c r="C588" i="5"/>
  <c r="AD548" i="6"/>
  <c r="Y548" i="6"/>
  <c r="F548" i="6"/>
  <c r="O548" i="6" s="1"/>
  <c r="R548" i="6"/>
  <c r="E548" i="6"/>
  <c r="N548" i="6" s="1"/>
  <c r="T588" i="5" l="1"/>
  <c r="R588" i="5"/>
  <c r="E588" i="5"/>
  <c r="N588" i="5" s="1"/>
  <c r="F588" i="5"/>
  <c r="O588" i="5" s="1"/>
  <c r="M588" i="5"/>
  <c r="L588" i="5"/>
  <c r="I588" i="5" s="1"/>
  <c r="G589" i="5" s="1"/>
  <c r="L548" i="6"/>
  <c r="J548" i="6"/>
  <c r="H549" i="6" s="1"/>
  <c r="M548" i="6"/>
  <c r="I548" i="6" s="1"/>
  <c r="AA548" i="6"/>
  <c r="X548" i="6"/>
  <c r="T589" i="5" l="1"/>
  <c r="C589" i="5"/>
  <c r="J588" i="5"/>
  <c r="D549" i="6"/>
  <c r="T549" i="6" s="1"/>
  <c r="G549" i="6"/>
  <c r="C549" i="6"/>
  <c r="V549" i="6"/>
  <c r="AE549" i="6" s="1"/>
  <c r="D589" i="5" l="1"/>
  <c r="H589" i="5"/>
  <c r="E589" i="5"/>
  <c r="N589" i="5" s="1"/>
  <c r="F589" i="5"/>
  <c r="O589" i="5" s="1"/>
  <c r="R589" i="5"/>
  <c r="L589" i="5"/>
  <c r="Y549" i="6"/>
  <c r="AD549" i="6"/>
  <c r="R549" i="6"/>
  <c r="F549" i="6"/>
  <c r="O549" i="6" s="1"/>
  <c r="J549" i="6" s="1"/>
  <c r="E549" i="6"/>
  <c r="N549" i="6" s="1"/>
  <c r="M549" i="6"/>
  <c r="U549" i="6"/>
  <c r="AB549" i="6" s="1"/>
  <c r="L549" i="6" l="1"/>
  <c r="I549" i="6" s="1"/>
  <c r="U589" i="5"/>
  <c r="M589" i="5"/>
  <c r="I589" i="5" s="1"/>
  <c r="S589" i="5"/>
  <c r="J589" i="5"/>
  <c r="H590" i="5" s="1"/>
  <c r="H550" i="6"/>
  <c r="D550" i="6"/>
  <c r="X549" i="6"/>
  <c r="AA549" i="6"/>
  <c r="U590" i="5" l="1"/>
  <c r="G550" i="6"/>
  <c r="U550" i="6" s="1"/>
  <c r="AB550" i="6" s="1"/>
  <c r="C550" i="6"/>
  <c r="G590" i="5"/>
  <c r="C590" i="5"/>
  <c r="D590" i="5"/>
  <c r="F550" i="6"/>
  <c r="M550" i="6" s="1"/>
  <c r="V550" i="6"/>
  <c r="AE550" i="6" s="1"/>
  <c r="T550" i="6"/>
  <c r="S590" i="5" l="1"/>
  <c r="N590" i="5"/>
  <c r="T590" i="5"/>
  <c r="F590" i="5"/>
  <c r="M590" i="5" s="1"/>
  <c r="R590" i="5"/>
  <c r="E590" i="5"/>
  <c r="L590" i="5" s="1"/>
  <c r="E550" i="6"/>
  <c r="R550" i="6"/>
  <c r="O550" i="6"/>
  <c r="Y550" i="6"/>
  <c r="AD550" i="6"/>
  <c r="AA550" i="6" l="1"/>
  <c r="X550" i="6"/>
  <c r="J590" i="5"/>
  <c r="O590" i="5"/>
  <c r="N550" i="6"/>
  <c r="J550" i="6" s="1"/>
  <c r="L550" i="6"/>
  <c r="I550" i="6" s="1"/>
  <c r="I590" i="5"/>
  <c r="H551" i="6" l="1"/>
  <c r="V551" i="6" s="1"/>
  <c r="AE551" i="6" s="1"/>
  <c r="D551" i="6"/>
  <c r="T551" i="6" s="1"/>
  <c r="AD551" i="6" s="1"/>
  <c r="G551" i="6"/>
  <c r="U551" i="6" s="1"/>
  <c r="AB551" i="6" s="1"/>
  <c r="C551" i="6"/>
  <c r="C591" i="5"/>
  <c r="G591" i="5"/>
  <c r="H591" i="5"/>
  <c r="D591" i="5"/>
  <c r="Y551" i="6"/>
  <c r="T591" i="5" l="1"/>
  <c r="R591" i="5"/>
  <c r="F591" i="5"/>
  <c r="M591" i="5" s="1"/>
  <c r="R551" i="6"/>
  <c r="F551" i="6"/>
  <c r="E551" i="6"/>
  <c r="E591" i="5"/>
  <c r="L591" i="5" s="1"/>
  <c r="N591" i="5"/>
  <c r="S591" i="5"/>
  <c r="O591" i="5"/>
  <c r="U591" i="5"/>
  <c r="AA551" i="6" l="1"/>
  <c r="X551" i="6"/>
  <c r="M551" i="6"/>
  <c r="O551" i="6"/>
  <c r="L551" i="6"/>
  <c r="I551" i="6" s="1"/>
  <c r="N551" i="6"/>
  <c r="J551" i="6" s="1"/>
  <c r="H552" i="6" s="1"/>
  <c r="V552" i="6" s="1"/>
  <c r="AE552" i="6" s="1"/>
  <c r="J591" i="5"/>
  <c r="I591" i="5"/>
  <c r="D592" i="5" l="1"/>
  <c r="H592" i="5"/>
  <c r="G592" i="5"/>
  <c r="C592" i="5"/>
  <c r="G552" i="6"/>
  <c r="U552" i="6" s="1"/>
  <c r="AB552" i="6" s="1"/>
  <c r="C552" i="6"/>
  <c r="D552" i="6"/>
  <c r="E552" i="6" s="1"/>
  <c r="L552" i="6" s="1"/>
  <c r="O552" i="6" l="1"/>
  <c r="R592" i="5"/>
  <c r="E592" i="5"/>
  <c r="N592" i="5" s="1"/>
  <c r="F592" i="5"/>
  <c r="M592" i="5" s="1"/>
  <c r="T592" i="5"/>
  <c r="R552" i="6"/>
  <c r="F552" i="6"/>
  <c r="M552" i="6" s="1"/>
  <c r="I552" i="6" s="1"/>
  <c r="T552" i="6"/>
  <c r="U592" i="5"/>
  <c r="N552" i="6"/>
  <c r="S592" i="5"/>
  <c r="C553" i="6" l="1"/>
  <c r="G553" i="6"/>
  <c r="U553" i="6" s="1"/>
  <c r="AB553" i="6" s="1"/>
  <c r="L592" i="5"/>
  <c r="I592" i="5" s="1"/>
  <c r="O592" i="5"/>
  <c r="J592" i="5" s="1"/>
  <c r="AA552" i="6"/>
  <c r="X552" i="6"/>
  <c r="J552" i="6"/>
  <c r="Y552" i="6"/>
  <c r="AD552" i="6"/>
  <c r="H593" i="5" l="1"/>
  <c r="D593" i="5"/>
  <c r="D553" i="6"/>
  <c r="H553" i="6"/>
  <c r="V553" i="6" s="1"/>
  <c r="AE553" i="6" s="1"/>
  <c r="C593" i="5"/>
  <c r="G593" i="5"/>
  <c r="E553" i="6"/>
  <c r="L553" i="6" s="1"/>
  <c r="I553" i="6" s="1"/>
  <c r="F553" i="6"/>
  <c r="M553" i="6" s="1"/>
  <c r="R553" i="6"/>
  <c r="T593" i="5" l="1"/>
  <c r="E593" i="5"/>
  <c r="F593" i="5"/>
  <c r="M593" i="5"/>
  <c r="L593" i="5"/>
  <c r="I593" i="5" s="1"/>
  <c r="G594" i="5" s="1"/>
  <c r="R593" i="5"/>
  <c r="C594" i="5"/>
  <c r="C554" i="6"/>
  <c r="R554" i="6" s="1"/>
  <c r="G554" i="6"/>
  <c r="U554" i="6" s="1"/>
  <c r="AB554" i="6" s="1"/>
  <c r="N553" i="6"/>
  <c r="T553" i="6"/>
  <c r="O553" i="6"/>
  <c r="N593" i="5"/>
  <c r="O593" i="5"/>
  <c r="J593" i="5" s="1"/>
  <c r="D594" i="5" s="1"/>
  <c r="S593" i="5"/>
  <c r="AA553" i="6"/>
  <c r="X553" i="6"/>
  <c r="U593" i="5"/>
  <c r="S594" i="5" l="1"/>
  <c r="T594" i="5"/>
  <c r="F594" i="5"/>
  <c r="M594" i="5" s="1"/>
  <c r="R594" i="5"/>
  <c r="E594" i="5"/>
  <c r="L594" i="5" s="1"/>
  <c r="J553" i="6"/>
  <c r="H594" i="5"/>
  <c r="U594" i="5" s="1"/>
  <c r="Y553" i="6"/>
  <c r="AD553" i="6"/>
  <c r="X554" i="6"/>
  <c r="AA554" i="6"/>
  <c r="D554" i="6" l="1"/>
  <c r="H554" i="6"/>
  <c r="V554" i="6" s="1"/>
  <c r="AE554" i="6" s="1"/>
  <c r="O594" i="5"/>
  <c r="I594" i="5"/>
  <c r="N594" i="5"/>
  <c r="J594" i="5" s="1"/>
  <c r="H595" i="5" s="1"/>
  <c r="C595" i="5" l="1"/>
  <c r="G595" i="5"/>
  <c r="F554" i="6"/>
  <c r="M554" i="6" s="1"/>
  <c r="T554" i="6"/>
  <c r="E554" i="6"/>
  <c r="L554" i="6" s="1"/>
  <c r="I554" i="6" s="1"/>
  <c r="O554" i="6"/>
  <c r="U595" i="5"/>
  <c r="D595" i="5"/>
  <c r="G555" i="6" l="1"/>
  <c r="U555" i="6" s="1"/>
  <c r="AB555" i="6" s="1"/>
  <c r="C555" i="6"/>
  <c r="N554" i="6"/>
  <c r="J554" i="6" s="1"/>
  <c r="AD554" i="6"/>
  <c r="Y554" i="6"/>
  <c r="T595" i="5"/>
  <c r="S595" i="5"/>
  <c r="R595" i="5"/>
  <c r="E595" i="5"/>
  <c r="N595" i="5" s="1"/>
  <c r="J595" i="5" s="1"/>
  <c r="F595" i="5"/>
  <c r="O595" i="5" s="1"/>
  <c r="D555" i="6" l="1"/>
  <c r="H555" i="6"/>
  <c r="V555" i="6" s="1"/>
  <c r="AE555" i="6" s="1"/>
  <c r="H596" i="5"/>
  <c r="D596" i="5"/>
  <c r="R555" i="6"/>
  <c r="F555" i="6"/>
  <c r="M555" i="6" s="1"/>
  <c r="E555" i="6"/>
  <c r="L555" i="6" s="1"/>
  <c r="I555" i="6" s="1"/>
  <c r="L595" i="5"/>
  <c r="I595" i="5" s="1"/>
  <c r="M595" i="5"/>
  <c r="C556" i="6" l="1"/>
  <c r="R556" i="6" s="1"/>
  <c r="G556" i="6"/>
  <c r="U556" i="6" s="1"/>
  <c r="AB556" i="6" s="1"/>
  <c r="AA555" i="6"/>
  <c r="X555" i="6"/>
  <c r="S596" i="5"/>
  <c r="U596" i="5"/>
  <c r="C596" i="5"/>
  <c r="G596" i="5"/>
  <c r="T555" i="6"/>
  <c r="N555" i="6"/>
  <c r="J555" i="6" s="1"/>
  <c r="O555" i="6"/>
  <c r="AD555" i="6" l="1"/>
  <c r="Y555" i="6"/>
  <c r="T596" i="5"/>
  <c r="R596" i="5"/>
  <c r="F596" i="5"/>
  <c r="O596" i="5" s="1"/>
  <c r="E596" i="5"/>
  <c r="M596" i="5"/>
  <c r="H556" i="6"/>
  <c r="V556" i="6" s="1"/>
  <c r="AE556" i="6" s="1"/>
  <c r="D556" i="6"/>
  <c r="AA556" i="6"/>
  <c r="X556" i="6"/>
  <c r="F556" i="6" l="1"/>
  <c r="M556" i="6" s="1"/>
  <c r="T556" i="6"/>
  <c r="E556" i="6"/>
  <c r="L556" i="6" s="1"/>
  <c r="I556" i="6" s="1"/>
  <c r="L596" i="5"/>
  <c r="I596" i="5" s="1"/>
  <c r="N596" i="5"/>
  <c r="J596" i="5" s="1"/>
  <c r="N556" i="6"/>
  <c r="J556" i="6" s="1"/>
  <c r="D557" i="6" s="1"/>
  <c r="O556" i="6"/>
  <c r="C597" i="5" l="1"/>
  <c r="G597" i="5"/>
  <c r="AD556" i="6"/>
  <c r="Y556" i="6"/>
  <c r="H597" i="5"/>
  <c r="D597" i="5"/>
  <c r="H557" i="6"/>
  <c r="V557" i="6" s="1"/>
  <c r="AE557" i="6" s="1"/>
  <c r="T557" i="6"/>
  <c r="C557" i="6"/>
  <c r="G557" i="6"/>
  <c r="S597" i="5" l="1"/>
  <c r="U597" i="5"/>
  <c r="T597" i="5"/>
  <c r="I597" i="5"/>
  <c r="C598" i="5" s="1"/>
  <c r="L597" i="5"/>
  <c r="E597" i="5"/>
  <c r="N597" i="5" s="1"/>
  <c r="J597" i="5" s="1"/>
  <c r="F597" i="5"/>
  <c r="O597" i="5" s="1"/>
  <c r="M597" i="5"/>
  <c r="R597" i="5"/>
  <c r="R557" i="6"/>
  <c r="E557" i="6"/>
  <c r="F557" i="6"/>
  <c r="Y557" i="6"/>
  <c r="AD557" i="6"/>
  <c r="U557" i="6"/>
  <c r="AB557" i="6" s="1"/>
  <c r="H598" i="5" l="1"/>
  <c r="D598" i="5"/>
  <c r="G598" i="5"/>
  <c r="R598" i="5"/>
  <c r="E598" i="5"/>
  <c r="L598" i="5" s="1"/>
  <c r="F598" i="5"/>
  <c r="M598" i="5" s="1"/>
  <c r="M557" i="6"/>
  <c r="O557" i="6"/>
  <c r="L557" i="6"/>
  <c r="N557" i="6"/>
  <c r="AA557" i="6"/>
  <c r="X557" i="6"/>
  <c r="I598" i="5" l="1"/>
  <c r="C599" i="5" s="1"/>
  <c r="T598" i="5"/>
  <c r="G599" i="5"/>
  <c r="S598" i="5"/>
  <c r="O598" i="5"/>
  <c r="N598" i="5"/>
  <c r="J598" i="5"/>
  <c r="H599" i="5" s="1"/>
  <c r="U598" i="5"/>
  <c r="J557" i="6"/>
  <c r="H558" i="6" s="1"/>
  <c r="I557" i="6"/>
  <c r="U599" i="5" l="1"/>
  <c r="D599" i="5"/>
  <c r="T599" i="5"/>
  <c r="D558" i="6"/>
  <c r="T558" i="6" s="1"/>
  <c r="R599" i="5"/>
  <c r="F599" i="5"/>
  <c r="M599" i="5" s="1"/>
  <c r="C558" i="6"/>
  <c r="G558" i="6"/>
  <c r="V558" i="6"/>
  <c r="AE558" i="6" s="1"/>
  <c r="S599" i="5" l="1"/>
  <c r="O599" i="5"/>
  <c r="E599" i="5"/>
  <c r="L599" i="5" s="1"/>
  <c r="I599" i="5" s="1"/>
  <c r="Y558" i="6"/>
  <c r="AD558" i="6"/>
  <c r="U558" i="6"/>
  <c r="AB558" i="6" s="1"/>
  <c r="R558" i="6"/>
  <c r="E558" i="6"/>
  <c r="F558" i="6"/>
  <c r="C600" i="5" l="1"/>
  <c r="G600" i="5"/>
  <c r="N599" i="5"/>
  <c r="J599" i="5" s="1"/>
  <c r="L558" i="6"/>
  <c r="N558" i="6"/>
  <c r="M558" i="6"/>
  <c r="O558" i="6"/>
  <c r="X558" i="6"/>
  <c r="AA558" i="6"/>
  <c r="H600" i="5" l="1"/>
  <c r="D600" i="5"/>
  <c r="T600" i="5"/>
  <c r="R600" i="5"/>
  <c r="E600" i="5"/>
  <c r="N600" i="5" s="1"/>
  <c r="F600" i="5"/>
  <c r="M600" i="5" s="1"/>
  <c r="L600" i="5"/>
  <c r="I600" i="5" s="1"/>
  <c r="C601" i="5" s="1"/>
  <c r="J558" i="6"/>
  <c r="D559" i="6" s="1"/>
  <c r="I558" i="6"/>
  <c r="R601" i="5" l="1"/>
  <c r="J600" i="5"/>
  <c r="D601" i="5" s="1"/>
  <c r="H559" i="6"/>
  <c r="V559" i="6" s="1"/>
  <c r="AE559" i="6" s="1"/>
  <c r="S600" i="5"/>
  <c r="O600" i="5"/>
  <c r="G601" i="5"/>
  <c r="U600" i="5"/>
  <c r="C559" i="6"/>
  <c r="G559" i="6"/>
  <c r="T559" i="6"/>
  <c r="S601" i="5" l="1"/>
  <c r="F601" i="5"/>
  <c r="E601" i="5"/>
  <c r="H601" i="5"/>
  <c r="T601" i="5"/>
  <c r="U559" i="6"/>
  <c r="AB559" i="6" s="1"/>
  <c r="AD559" i="6"/>
  <c r="Y559" i="6"/>
  <c r="F559" i="6"/>
  <c r="O559" i="6" s="1"/>
  <c r="E559" i="6"/>
  <c r="N559" i="6" s="1"/>
  <c r="J559" i="6" s="1"/>
  <c r="R559" i="6"/>
  <c r="L559" i="6"/>
  <c r="I559" i="6" s="1"/>
  <c r="M559" i="6"/>
  <c r="U601" i="5" l="1"/>
  <c r="N601" i="5"/>
  <c r="J601" i="5" s="1"/>
  <c r="H602" i="5" s="1"/>
  <c r="L601" i="5"/>
  <c r="O601" i="5"/>
  <c r="M601" i="5"/>
  <c r="I601" i="5" s="1"/>
  <c r="G560" i="6"/>
  <c r="C560" i="6"/>
  <c r="X559" i="6"/>
  <c r="AA559" i="6"/>
  <c r="H560" i="6"/>
  <c r="D560" i="6"/>
  <c r="U602" i="5" l="1"/>
  <c r="D602" i="5"/>
  <c r="C602" i="5"/>
  <c r="G602" i="5"/>
  <c r="T560" i="6"/>
  <c r="R560" i="6"/>
  <c r="E560" i="6"/>
  <c r="N560" i="6" s="1"/>
  <c r="F560" i="6"/>
  <c r="O560" i="6" s="1"/>
  <c r="V560" i="6"/>
  <c r="AE560" i="6" s="1"/>
  <c r="U560" i="6"/>
  <c r="AB560" i="6" s="1"/>
  <c r="T602" i="5" l="1"/>
  <c r="F602" i="5"/>
  <c r="O602" i="5" s="1"/>
  <c r="R602" i="5"/>
  <c r="E602" i="5"/>
  <c r="N602" i="5" s="1"/>
  <c r="J602" i="5" s="1"/>
  <c r="H603" i="5" s="1"/>
  <c r="M602" i="5"/>
  <c r="L602" i="5"/>
  <c r="I602" i="5" s="1"/>
  <c r="G603" i="5" s="1"/>
  <c r="S602" i="5"/>
  <c r="J560" i="6"/>
  <c r="H561" i="6" s="1"/>
  <c r="V561" i="6" s="1"/>
  <c r="AE561" i="6" s="1"/>
  <c r="L560" i="6"/>
  <c r="AA560" i="6"/>
  <c r="X560" i="6"/>
  <c r="M560" i="6"/>
  <c r="I560" i="6" s="1"/>
  <c r="AD560" i="6"/>
  <c r="Y560" i="6"/>
  <c r="T603" i="5" l="1"/>
  <c r="U603" i="5"/>
  <c r="C603" i="5"/>
  <c r="D603" i="5"/>
  <c r="D561" i="6"/>
  <c r="T561" i="6" s="1"/>
  <c r="G561" i="6"/>
  <c r="C561" i="6"/>
  <c r="R603" i="5" l="1"/>
  <c r="F603" i="5"/>
  <c r="O603" i="5" s="1"/>
  <c r="E603" i="5"/>
  <c r="N603" i="5" s="1"/>
  <c r="J603" i="5" s="1"/>
  <c r="H604" i="5" s="1"/>
  <c r="U604" i="5" s="1"/>
  <c r="S603" i="5"/>
  <c r="AD561" i="6"/>
  <c r="Y561" i="6"/>
  <c r="F561" i="6"/>
  <c r="O561" i="6" s="1"/>
  <c r="R561" i="6"/>
  <c r="E561" i="6"/>
  <c r="N561" i="6" s="1"/>
  <c r="U561" i="6"/>
  <c r="AB561" i="6" s="1"/>
  <c r="M603" i="5" l="1"/>
  <c r="L603" i="5"/>
  <c r="D604" i="5"/>
  <c r="L561" i="6"/>
  <c r="X561" i="6"/>
  <c r="AA561" i="6"/>
  <c r="M561" i="6"/>
  <c r="J561" i="6"/>
  <c r="S604" i="5" l="1"/>
  <c r="I603" i="5"/>
  <c r="I561" i="6"/>
  <c r="G562" i="6" s="1"/>
  <c r="D562" i="6"/>
  <c r="H562" i="6"/>
  <c r="C562" i="6" l="1"/>
  <c r="G604" i="5"/>
  <c r="C604" i="5"/>
  <c r="V562" i="6"/>
  <c r="AE562" i="6" s="1"/>
  <c r="T562" i="6"/>
  <c r="U562" i="6"/>
  <c r="AB562" i="6" s="1"/>
  <c r="R562" i="6"/>
  <c r="M562" i="6"/>
  <c r="E562" i="6"/>
  <c r="N562" i="6" s="1"/>
  <c r="F562" i="6"/>
  <c r="O562" i="6" s="1"/>
  <c r="F604" i="5" l="1"/>
  <c r="O604" i="5" s="1"/>
  <c r="M604" i="5"/>
  <c r="R604" i="5"/>
  <c r="E604" i="5"/>
  <c r="T604" i="5"/>
  <c r="J562" i="6"/>
  <c r="L562" i="6"/>
  <c r="I562" i="6" s="1"/>
  <c r="AA562" i="6"/>
  <c r="X562" i="6"/>
  <c r="AD562" i="6"/>
  <c r="Y562" i="6"/>
  <c r="L604" i="5" l="1"/>
  <c r="I604" i="5" s="1"/>
  <c r="N604" i="5"/>
  <c r="J604" i="5" s="1"/>
  <c r="H563" i="6"/>
  <c r="V563" i="6" s="1"/>
  <c r="AE563" i="6" s="1"/>
  <c r="D563" i="6"/>
  <c r="T563" i="6" s="1"/>
  <c r="AD563" i="6" s="1"/>
  <c r="G563" i="6"/>
  <c r="C563" i="6"/>
  <c r="Y563" i="6" l="1"/>
  <c r="H605" i="5"/>
  <c r="D605" i="5"/>
  <c r="G605" i="5"/>
  <c r="C605" i="5"/>
  <c r="R563" i="6"/>
  <c r="F563" i="6"/>
  <c r="O563" i="6" s="1"/>
  <c r="E563" i="6"/>
  <c r="U563" i="6"/>
  <c r="AB563" i="6" s="1"/>
  <c r="R605" i="5" l="1"/>
  <c r="E605" i="5"/>
  <c r="N605" i="5" s="1"/>
  <c r="L605" i="5"/>
  <c r="F605" i="5"/>
  <c r="O605" i="5" s="1"/>
  <c r="T605" i="5"/>
  <c r="S605" i="5"/>
  <c r="U605" i="5"/>
  <c r="M563" i="6"/>
  <c r="L563" i="6"/>
  <c r="I563" i="6" s="1"/>
  <c r="N563" i="6"/>
  <c r="J563" i="6" s="1"/>
  <c r="X563" i="6"/>
  <c r="AA563" i="6"/>
  <c r="M605" i="5" l="1"/>
  <c r="I605" i="5" s="1"/>
  <c r="J605" i="5"/>
  <c r="H564" i="6"/>
  <c r="D564" i="6"/>
  <c r="C564" i="6"/>
  <c r="G564" i="6"/>
  <c r="D606" i="5" l="1"/>
  <c r="H606" i="5"/>
  <c r="C606" i="5"/>
  <c r="G606" i="5"/>
  <c r="U564" i="6"/>
  <c r="AB564" i="6" s="1"/>
  <c r="R564" i="6"/>
  <c r="E564" i="6"/>
  <c r="L564" i="6" s="1"/>
  <c r="F564" i="6"/>
  <c r="M564" i="6" s="1"/>
  <c r="T564" i="6"/>
  <c r="V564" i="6"/>
  <c r="AE564" i="6" s="1"/>
  <c r="R606" i="5" l="1"/>
  <c r="E606" i="5"/>
  <c r="N606" i="5" s="1"/>
  <c r="F606" i="5"/>
  <c r="O606" i="5" s="1"/>
  <c r="T606" i="5"/>
  <c r="O564" i="6"/>
  <c r="U606" i="5"/>
  <c r="N564" i="6"/>
  <c r="S606" i="5"/>
  <c r="J606" i="5"/>
  <c r="H607" i="5" s="1"/>
  <c r="D607" i="5"/>
  <c r="J564" i="6"/>
  <c r="D565" i="6" s="1"/>
  <c r="T565" i="6" s="1"/>
  <c r="AA564" i="6"/>
  <c r="X564" i="6"/>
  <c r="Y564" i="6"/>
  <c r="AD564" i="6"/>
  <c r="I564" i="6"/>
  <c r="U607" i="5" l="1"/>
  <c r="S607" i="5"/>
  <c r="M606" i="5"/>
  <c r="I606" i="5" s="1"/>
  <c r="L606" i="5"/>
  <c r="H565" i="6"/>
  <c r="C565" i="6"/>
  <c r="G565" i="6"/>
  <c r="V565" i="6"/>
  <c r="AE565" i="6" s="1"/>
  <c r="AD565" i="6"/>
  <c r="Y565" i="6"/>
  <c r="G607" i="5" l="1"/>
  <c r="C607" i="5"/>
  <c r="U565" i="6"/>
  <c r="AB565" i="6" s="1"/>
  <c r="R565" i="6"/>
  <c r="E565" i="6"/>
  <c r="F565" i="6"/>
  <c r="O565" i="6" s="1"/>
  <c r="M565" i="6" l="1"/>
  <c r="F607" i="5"/>
  <c r="O607" i="5" s="1"/>
  <c r="E607" i="5"/>
  <c r="N607" i="5" s="1"/>
  <c r="J607" i="5" s="1"/>
  <c r="R607" i="5"/>
  <c r="M607" i="5"/>
  <c r="T607" i="5"/>
  <c r="L565" i="6"/>
  <c r="I565" i="6" s="1"/>
  <c r="N565" i="6"/>
  <c r="J565" i="6" s="1"/>
  <c r="X565" i="6"/>
  <c r="AA565" i="6"/>
  <c r="L607" i="5" l="1"/>
  <c r="I607" i="5" s="1"/>
  <c r="H608" i="5"/>
  <c r="D608" i="5"/>
  <c r="D566" i="6"/>
  <c r="H566" i="6"/>
  <c r="G566" i="6"/>
  <c r="C566" i="6"/>
  <c r="G608" i="5" l="1"/>
  <c r="C608" i="5"/>
  <c r="S608" i="5"/>
  <c r="U608" i="5"/>
  <c r="F566" i="6"/>
  <c r="O566" i="6" s="1"/>
  <c r="E566" i="6"/>
  <c r="N566" i="6" s="1"/>
  <c r="J566" i="6" s="1"/>
  <c r="D567" i="6" s="1"/>
  <c r="R566" i="6"/>
  <c r="M566" i="6"/>
  <c r="U566" i="6"/>
  <c r="AB566" i="6" s="1"/>
  <c r="V566" i="6"/>
  <c r="AE566" i="6" s="1"/>
  <c r="T566" i="6"/>
  <c r="L566" i="6" l="1"/>
  <c r="I566" i="6" s="1"/>
  <c r="E608" i="5"/>
  <c r="F608" i="5"/>
  <c r="O608" i="5" s="1"/>
  <c r="M608" i="5"/>
  <c r="R608" i="5"/>
  <c r="T608" i="5"/>
  <c r="G567" i="6"/>
  <c r="C567" i="6"/>
  <c r="Y566" i="6"/>
  <c r="AD566" i="6"/>
  <c r="AA566" i="6"/>
  <c r="X566" i="6"/>
  <c r="H567" i="6"/>
  <c r="T567" i="6"/>
  <c r="L608" i="5" l="1"/>
  <c r="I608" i="5" s="1"/>
  <c r="N608" i="5"/>
  <c r="J608" i="5" s="1"/>
  <c r="AD567" i="6"/>
  <c r="Y567" i="6"/>
  <c r="V567" i="6"/>
  <c r="AE567" i="6" s="1"/>
  <c r="R567" i="6"/>
  <c r="E567" i="6"/>
  <c r="N567" i="6" s="1"/>
  <c r="F567" i="6"/>
  <c r="O567" i="6" s="1"/>
  <c r="U567" i="6"/>
  <c r="AB567" i="6" s="1"/>
  <c r="D609" i="5" l="1"/>
  <c r="H609" i="5"/>
  <c r="L567" i="6"/>
  <c r="C609" i="5"/>
  <c r="G609" i="5"/>
  <c r="J567" i="6"/>
  <c r="M567" i="6"/>
  <c r="I567" i="6" s="1"/>
  <c r="AA567" i="6"/>
  <c r="X567" i="6"/>
  <c r="T609" i="5" l="1"/>
  <c r="U609" i="5"/>
  <c r="R609" i="5"/>
  <c r="E609" i="5"/>
  <c r="L609" i="5" s="1"/>
  <c r="F609" i="5"/>
  <c r="M609" i="5" s="1"/>
  <c r="I609" i="5" s="1"/>
  <c r="G610" i="5" s="1"/>
  <c r="S609" i="5"/>
  <c r="C568" i="6"/>
  <c r="G568" i="6"/>
  <c r="H568" i="6"/>
  <c r="D568" i="6"/>
  <c r="T610" i="5" l="1"/>
  <c r="C610" i="5"/>
  <c r="O609" i="5"/>
  <c r="N609" i="5"/>
  <c r="V568" i="6"/>
  <c r="AE568" i="6" s="1"/>
  <c r="T568" i="6"/>
  <c r="U568" i="6"/>
  <c r="AB568" i="6" s="1"/>
  <c r="E568" i="6"/>
  <c r="N568" i="6" s="1"/>
  <c r="R568" i="6"/>
  <c r="F568" i="6"/>
  <c r="M568" i="6" s="1"/>
  <c r="J609" i="5" l="1"/>
  <c r="R610" i="5"/>
  <c r="O568" i="6"/>
  <c r="J568" i="6" s="1"/>
  <c r="D569" i="6" s="1"/>
  <c r="T569" i="6" s="1"/>
  <c r="L568" i="6"/>
  <c r="Y568" i="6"/>
  <c r="AD568" i="6"/>
  <c r="I568" i="6"/>
  <c r="AA568" i="6"/>
  <c r="X568" i="6"/>
  <c r="D610" i="5" l="1"/>
  <c r="H610" i="5"/>
  <c r="H569" i="6"/>
  <c r="V569" i="6" s="1"/>
  <c r="AE569" i="6" s="1"/>
  <c r="C569" i="6"/>
  <c r="G569" i="6"/>
  <c r="Y569" i="6"/>
  <c r="AD569" i="6"/>
  <c r="U610" i="5" l="1"/>
  <c r="S610" i="5"/>
  <c r="E610" i="5"/>
  <c r="L610" i="5" s="1"/>
  <c r="F610" i="5"/>
  <c r="M610" i="5" s="1"/>
  <c r="I610" i="5" s="1"/>
  <c r="E569" i="6"/>
  <c r="F569" i="6"/>
  <c r="R569" i="6"/>
  <c r="U569" i="6"/>
  <c r="AB569" i="6" s="1"/>
  <c r="N610" i="5" l="1"/>
  <c r="G611" i="5"/>
  <c r="C611" i="5"/>
  <c r="O610" i="5"/>
  <c r="M569" i="6"/>
  <c r="O569" i="6"/>
  <c r="AA569" i="6"/>
  <c r="X569" i="6"/>
  <c r="L569" i="6"/>
  <c r="N569" i="6"/>
  <c r="J569" i="6" s="1"/>
  <c r="R611" i="5" l="1"/>
  <c r="T611" i="5"/>
  <c r="I569" i="6"/>
  <c r="C570" i="6" s="1"/>
  <c r="J610" i="5"/>
  <c r="D570" i="6"/>
  <c r="H570" i="6"/>
  <c r="G570" i="6" l="1"/>
  <c r="H611" i="5"/>
  <c r="D611" i="5"/>
  <c r="R570" i="6"/>
  <c r="F570" i="6"/>
  <c r="O570" i="6" s="1"/>
  <c r="E570" i="6"/>
  <c r="N570" i="6" s="1"/>
  <c r="J570" i="6" s="1"/>
  <c r="V570" i="6"/>
  <c r="AE570" i="6" s="1"/>
  <c r="U570" i="6"/>
  <c r="AB570" i="6" s="1"/>
  <c r="T570" i="6"/>
  <c r="S611" i="5" l="1"/>
  <c r="F611" i="5"/>
  <c r="M611" i="5" s="1"/>
  <c r="E611" i="5"/>
  <c r="L611" i="5" s="1"/>
  <c r="I611" i="5" s="1"/>
  <c r="U611" i="5"/>
  <c r="D571" i="6"/>
  <c r="H571" i="6"/>
  <c r="V571" i="6" s="1"/>
  <c r="AE571" i="6" s="1"/>
  <c r="Y570" i="6"/>
  <c r="AD570" i="6"/>
  <c r="X570" i="6"/>
  <c r="AA570" i="6"/>
  <c r="M570" i="6"/>
  <c r="L570" i="6"/>
  <c r="O611" i="5" l="1"/>
  <c r="C612" i="5"/>
  <c r="G612" i="5"/>
  <c r="N611" i="5"/>
  <c r="I570" i="6"/>
  <c r="C571" i="6" s="1"/>
  <c r="T571" i="6"/>
  <c r="T612" i="5" l="1"/>
  <c r="R612" i="5"/>
  <c r="J611" i="5"/>
  <c r="G571" i="6"/>
  <c r="U571" i="6" s="1"/>
  <c r="AB571" i="6" s="1"/>
  <c r="Y571" i="6"/>
  <c r="AD571" i="6"/>
  <c r="E571" i="6"/>
  <c r="N571" i="6" s="1"/>
  <c r="F571" i="6"/>
  <c r="O571" i="6" s="1"/>
  <c r="R571" i="6"/>
  <c r="D612" i="5" l="1"/>
  <c r="H612" i="5"/>
  <c r="L571" i="6"/>
  <c r="AA571" i="6"/>
  <c r="X571" i="6"/>
  <c r="M571" i="6"/>
  <c r="I571" i="6" s="1"/>
  <c r="J571" i="6"/>
  <c r="U612" i="5" l="1"/>
  <c r="S612" i="5"/>
  <c r="E612" i="5"/>
  <c r="L612" i="5" s="1"/>
  <c r="I612" i="5" s="1"/>
  <c r="F612" i="5"/>
  <c r="M612" i="5" s="1"/>
  <c r="D572" i="6"/>
  <c r="H572" i="6"/>
  <c r="C572" i="6"/>
  <c r="G572" i="6"/>
  <c r="N612" i="5" l="1"/>
  <c r="C613" i="5"/>
  <c r="G613" i="5"/>
  <c r="O612" i="5"/>
  <c r="U572" i="6"/>
  <c r="AB572" i="6" s="1"/>
  <c r="V572" i="6"/>
  <c r="AE572" i="6" s="1"/>
  <c r="F572" i="6"/>
  <c r="O572" i="6" s="1"/>
  <c r="E572" i="6"/>
  <c r="N572" i="6" s="1"/>
  <c r="J572" i="6" s="1"/>
  <c r="D573" i="6" s="1"/>
  <c r="R572" i="6"/>
  <c r="T572" i="6"/>
  <c r="T613" i="5" l="1"/>
  <c r="R613" i="5"/>
  <c r="J612" i="5"/>
  <c r="M572" i="6"/>
  <c r="T573" i="6"/>
  <c r="X572" i="6"/>
  <c r="AA572" i="6"/>
  <c r="H573" i="6"/>
  <c r="V573" i="6" s="1"/>
  <c r="AE573" i="6" s="1"/>
  <c r="AD572" i="6"/>
  <c r="Y572" i="6"/>
  <c r="L572" i="6"/>
  <c r="D613" i="5" l="1"/>
  <c r="H613" i="5"/>
  <c r="I572" i="6"/>
  <c r="G573" i="6" s="1"/>
  <c r="AD573" i="6"/>
  <c r="Y573" i="6"/>
  <c r="C573" i="6" l="1"/>
  <c r="U613" i="5"/>
  <c r="S613" i="5"/>
  <c r="O613" i="5"/>
  <c r="E613" i="5"/>
  <c r="L613" i="5" s="1"/>
  <c r="I613" i="5" s="1"/>
  <c r="F613" i="5"/>
  <c r="M613" i="5" s="1"/>
  <c r="F573" i="6"/>
  <c r="R573" i="6"/>
  <c r="E573" i="6"/>
  <c r="N573" i="6" s="1"/>
  <c r="U573" i="6"/>
  <c r="AB573" i="6" s="1"/>
  <c r="N613" i="5" l="1"/>
  <c r="J613" i="5"/>
  <c r="G614" i="5"/>
  <c r="C614" i="5"/>
  <c r="M573" i="6"/>
  <c r="O573" i="6"/>
  <c r="J573" i="6" s="1"/>
  <c r="AA573" i="6"/>
  <c r="X573" i="6"/>
  <c r="L573" i="6"/>
  <c r="T614" i="5" l="1"/>
  <c r="H614" i="5"/>
  <c r="D614" i="5"/>
  <c r="E614" i="5" s="1"/>
  <c r="R614" i="5"/>
  <c r="F614" i="5"/>
  <c r="O614" i="5" s="1"/>
  <c r="I573" i="6"/>
  <c r="H574" i="6"/>
  <c r="D574" i="6"/>
  <c r="G574" i="6"/>
  <c r="C574" i="6"/>
  <c r="N614" i="5" l="1"/>
  <c r="J614" i="5" s="1"/>
  <c r="L614" i="5"/>
  <c r="I614" i="5" s="1"/>
  <c r="M614" i="5"/>
  <c r="S614" i="5"/>
  <c r="D615" i="5"/>
  <c r="U614" i="5"/>
  <c r="H615" i="5"/>
  <c r="F574" i="6"/>
  <c r="M574" i="6" s="1"/>
  <c r="E574" i="6"/>
  <c r="L574" i="6"/>
  <c r="R574" i="6"/>
  <c r="U574" i="6"/>
  <c r="AB574" i="6" s="1"/>
  <c r="N574" i="6"/>
  <c r="T574" i="6"/>
  <c r="V574" i="6"/>
  <c r="AE574" i="6" s="1"/>
  <c r="O574" i="6" l="1"/>
  <c r="S615" i="5"/>
  <c r="J574" i="6"/>
  <c r="H575" i="6" s="1"/>
  <c r="V575" i="6" s="1"/>
  <c r="AE575" i="6" s="1"/>
  <c r="U615" i="5"/>
  <c r="G615" i="5"/>
  <c r="C615" i="5"/>
  <c r="X574" i="6"/>
  <c r="AA574" i="6"/>
  <c r="Y574" i="6"/>
  <c r="AD574" i="6"/>
  <c r="I574" i="6"/>
  <c r="T615" i="5" l="1"/>
  <c r="D575" i="6"/>
  <c r="E615" i="5"/>
  <c r="N615" i="5" s="1"/>
  <c r="R615" i="5"/>
  <c r="F615" i="5"/>
  <c r="O615" i="5" s="1"/>
  <c r="L615" i="5"/>
  <c r="C575" i="6"/>
  <c r="G575" i="6"/>
  <c r="U575" i="6" s="1"/>
  <c r="AB575" i="6" s="1"/>
  <c r="T575" i="6"/>
  <c r="J615" i="5" l="1"/>
  <c r="M615" i="5"/>
  <c r="I615" i="5"/>
  <c r="Y575" i="6"/>
  <c r="AD575" i="6"/>
  <c r="R575" i="6"/>
  <c r="E575" i="6"/>
  <c r="F575" i="6"/>
  <c r="C616" i="5" l="1"/>
  <c r="G616" i="5"/>
  <c r="H616" i="5"/>
  <c r="D616" i="5"/>
  <c r="L575" i="6"/>
  <c r="N575" i="6"/>
  <c r="X575" i="6"/>
  <c r="AA575" i="6"/>
  <c r="M575" i="6"/>
  <c r="O575" i="6"/>
  <c r="S616" i="5" l="1"/>
  <c r="U616" i="5"/>
  <c r="T616" i="5"/>
  <c r="E616" i="5"/>
  <c r="L616" i="5" s="1"/>
  <c r="I616" i="5" s="1"/>
  <c r="G617" i="5" s="1"/>
  <c r="R616" i="5"/>
  <c r="F616" i="5"/>
  <c r="O616" i="5" s="1"/>
  <c r="M616" i="5"/>
  <c r="J575" i="6"/>
  <c r="H576" i="6" s="1"/>
  <c r="D576" i="6"/>
  <c r="I575" i="6"/>
  <c r="T617" i="5" l="1"/>
  <c r="C617" i="5"/>
  <c r="N616" i="5"/>
  <c r="J616" i="5" s="1"/>
  <c r="G576" i="6"/>
  <c r="C576" i="6"/>
  <c r="T576" i="6"/>
  <c r="V576" i="6"/>
  <c r="AE576" i="6" s="1"/>
  <c r="H617" i="5" l="1"/>
  <c r="D617" i="5"/>
  <c r="F617" i="5"/>
  <c r="M617" i="5"/>
  <c r="R617" i="5"/>
  <c r="R576" i="6"/>
  <c r="E576" i="6"/>
  <c r="F576" i="6"/>
  <c r="Y576" i="6"/>
  <c r="AD576" i="6"/>
  <c r="U576" i="6"/>
  <c r="AB576" i="6" s="1"/>
  <c r="E617" i="5" l="1"/>
  <c r="L617" i="5" s="1"/>
  <c r="I617" i="5" s="1"/>
  <c r="O617" i="5"/>
  <c r="S617" i="5"/>
  <c r="N617" i="5"/>
  <c r="J617" i="5" s="1"/>
  <c r="U617" i="5"/>
  <c r="M576" i="6"/>
  <c r="O576" i="6"/>
  <c r="L576" i="6"/>
  <c r="N576" i="6"/>
  <c r="J576" i="6" s="1"/>
  <c r="AA576" i="6"/>
  <c r="X576" i="6"/>
  <c r="D618" i="5" l="1"/>
  <c r="H618" i="5"/>
  <c r="U618" i="5" s="1"/>
  <c r="I576" i="6"/>
  <c r="G577" i="6" s="1"/>
  <c r="G618" i="5"/>
  <c r="C618" i="5"/>
  <c r="D577" i="6"/>
  <c r="H577" i="6"/>
  <c r="V577" i="6" s="1"/>
  <c r="AE577" i="6" s="1"/>
  <c r="C577" i="6"/>
  <c r="T618" i="5" l="1"/>
  <c r="E618" i="5"/>
  <c r="N618" i="5" s="1"/>
  <c r="R618" i="5"/>
  <c r="F618" i="5"/>
  <c r="M618" i="5" s="1"/>
  <c r="L618" i="5"/>
  <c r="I618" i="5" s="1"/>
  <c r="G619" i="5" s="1"/>
  <c r="S618" i="5"/>
  <c r="R577" i="6"/>
  <c r="F577" i="6"/>
  <c r="M577" i="6" s="1"/>
  <c r="E577" i="6"/>
  <c r="N577" i="6" s="1"/>
  <c r="L577" i="6"/>
  <c r="I577" i="6" s="1"/>
  <c r="C578" i="6" s="1"/>
  <c r="U577" i="6"/>
  <c r="AB577" i="6" s="1"/>
  <c r="T577" i="6"/>
  <c r="T619" i="5" l="1"/>
  <c r="C619" i="5"/>
  <c r="O618" i="5"/>
  <c r="J618" i="5" s="1"/>
  <c r="R578" i="6"/>
  <c r="G578" i="6"/>
  <c r="AD577" i="6"/>
  <c r="Y577" i="6"/>
  <c r="O577" i="6"/>
  <c r="J577" i="6" s="1"/>
  <c r="X577" i="6"/>
  <c r="AA577" i="6"/>
  <c r="H619" i="5" l="1"/>
  <c r="D619" i="5"/>
  <c r="E619" i="5"/>
  <c r="F619" i="5"/>
  <c r="M619" i="5" s="1"/>
  <c r="R619" i="5"/>
  <c r="L619" i="5"/>
  <c r="H578" i="6"/>
  <c r="V578" i="6" s="1"/>
  <c r="AE578" i="6" s="1"/>
  <c r="D578" i="6"/>
  <c r="U578" i="6"/>
  <c r="AB578" i="6" s="1"/>
  <c r="X578" i="6"/>
  <c r="AA578" i="6"/>
  <c r="I619" i="5" l="1"/>
  <c r="O619" i="5"/>
  <c r="N619" i="5"/>
  <c r="J619" i="5" s="1"/>
  <c r="S619" i="5"/>
  <c r="D620" i="5"/>
  <c r="U619" i="5"/>
  <c r="H620" i="5"/>
  <c r="T578" i="6"/>
  <c r="F578" i="6"/>
  <c r="M578" i="6" s="1"/>
  <c r="E578" i="6"/>
  <c r="L578" i="6" s="1"/>
  <c r="I578" i="6" s="1"/>
  <c r="U620" i="5" l="1"/>
  <c r="S620" i="5"/>
  <c r="G620" i="5"/>
  <c r="C620" i="5"/>
  <c r="O578" i="6"/>
  <c r="C579" i="6"/>
  <c r="G579" i="6"/>
  <c r="N578" i="6"/>
  <c r="Y578" i="6"/>
  <c r="AD578" i="6"/>
  <c r="R620" i="5" l="1"/>
  <c r="F620" i="5"/>
  <c r="O620" i="5" s="1"/>
  <c r="E620" i="5"/>
  <c r="N620" i="5" s="1"/>
  <c r="J620" i="5" s="1"/>
  <c r="L620" i="5"/>
  <c r="T620" i="5"/>
  <c r="J578" i="6"/>
  <c r="H579" i="6" s="1"/>
  <c r="V579" i="6" s="1"/>
  <c r="AE579" i="6" s="1"/>
  <c r="D579" i="6"/>
  <c r="F579" i="6" s="1"/>
  <c r="M579" i="6" s="1"/>
  <c r="U579" i="6"/>
  <c r="AB579" i="6" s="1"/>
  <c r="R579" i="6"/>
  <c r="H621" i="5" l="1"/>
  <c r="D621" i="5"/>
  <c r="M620" i="5"/>
  <c r="I620" i="5" s="1"/>
  <c r="AA579" i="6"/>
  <c r="X579" i="6"/>
  <c r="T579" i="6"/>
  <c r="O579" i="6"/>
  <c r="E579" i="6"/>
  <c r="C621" i="5" l="1"/>
  <c r="G621" i="5"/>
  <c r="S621" i="5"/>
  <c r="U621" i="5"/>
  <c r="N579" i="6"/>
  <c r="J579" i="6" s="1"/>
  <c r="L579" i="6"/>
  <c r="I579" i="6" s="1"/>
  <c r="AD579" i="6"/>
  <c r="Y579" i="6"/>
  <c r="T621" i="5" l="1"/>
  <c r="R621" i="5"/>
  <c r="E621" i="5"/>
  <c r="N621" i="5" s="1"/>
  <c r="F621" i="5"/>
  <c r="O621" i="5" s="1"/>
  <c r="L621" i="5"/>
  <c r="M621" i="5"/>
  <c r="I621" i="5" s="1"/>
  <c r="G622" i="5" s="1"/>
  <c r="C580" i="6"/>
  <c r="G580" i="6"/>
  <c r="H580" i="6"/>
  <c r="V580" i="6" s="1"/>
  <c r="AE580" i="6" s="1"/>
  <c r="D580" i="6"/>
  <c r="T622" i="5" l="1"/>
  <c r="C622" i="5"/>
  <c r="J621" i="5"/>
  <c r="E580" i="6"/>
  <c r="N580" i="6" s="1"/>
  <c r="T580" i="6"/>
  <c r="U580" i="6"/>
  <c r="AB580" i="6" s="1"/>
  <c r="F580" i="6"/>
  <c r="O580" i="6" s="1"/>
  <c r="J580" i="6" s="1"/>
  <c r="R580" i="6"/>
  <c r="H622" i="5" l="1"/>
  <c r="D622" i="5"/>
  <c r="R622" i="5"/>
  <c r="E622" i="5"/>
  <c r="N622" i="5" s="1"/>
  <c r="F622" i="5"/>
  <c r="O622" i="5" s="1"/>
  <c r="H581" i="6"/>
  <c r="D581" i="6"/>
  <c r="X580" i="6"/>
  <c r="AA580" i="6"/>
  <c r="L580" i="6"/>
  <c r="Y580" i="6"/>
  <c r="AD580" i="6"/>
  <c r="M580" i="6"/>
  <c r="M622" i="5" l="1"/>
  <c r="J622" i="5"/>
  <c r="S622" i="5"/>
  <c r="D623" i="5"/>
  <c r="L622" i="5"/>
  <c r="I622" i="5" s="1"/>
  <c r="U622" i="5"/>
  <c r="H623" i="5"/>
  <c r="T581" i="6"/>
  <c r="I580" i="6"/>
  <c r="V581" i="6"/>
  <c r="AE581" i="6" s="1"/>
  <c r="G623" i="5" l="1"/>
  <c r="C623" i="5"/>
  <c r="U623" i="5"/>
  <c r="S623" i="5"/>
  <c r="G581" i="6"/>
  <c r="C581" i="6"/>
  <c r="Y581" i="6"/>
  <c r="AD581" i="6"/>
  <c r="R623" i="5" l="1"/>
  <c r="F623" i="5"/>
  <c r="O623" i="5" s="1"/>
  <c r="E623" i="5"/>
  <c r="N623" i="5" s="1"/>
  <c r="J623" i="5" s="1"/>
  <c r="T623" i="5"/>
  <c r="E581" i="6"/>
  <c r="N581" i="6" s="1"/>
  <c r="F581" i="6"/>
  <c r="O581" i="6" s="1"/>
  <c r="R581" i="6"/>
  <c r="M581" i="6"/>
  <c r="L581" i="6"/>
  <c r="U581" i="6"/>
  <c r="AB581" i="6" s="1"/>
  <c r="H624" i="5" l="1"/>
  <c r="D624" i="5"/>
  <c r="M623" i="5"/>
  <c r="L623" i="5"/>
  <c r="I623" i="5" s="1"/>
  <c r="X581" i="6"/>
  <c r="AA581" i="6"/>
  <c r="I581" i="6"/>
  <c r="J581" i="6"/>
  <c r="G624" i="5" l="1"/>
  <c r="C624" i="5"/>
  <c r="S624" i="5"/>
  <c r="U624" i="5"/>
  <c r="C582" i="6"/>
  <c r="G582" i="6"/>
  <c r="H582" i="6"/>
  <c r="D582" i="6"/>
  <c r="R624" i="5" l="1"/>
  <c r="E624" i="5"/>
  <c r="N624" i="5" s="1"/>
  <c r="F624" i="5"/>
  <c r="O624" i="5" s="1"/>
  <c r="L624" i="5"/>
  <c r="M624" i="5"/>
  <c r="I624" i="5"/>
  <c r="G625" i="5" s="1"/>
  <c r="C625" i="5"/>
  <c r="T624" i="5"/>
  <c r="T582" i="6"/>
  <c r="V582" i="6"/>
  <c r="AE582" i="6" s="1"/>
  <c r="U582" i="6"/>
  <c r="AB582" i="6" s="1"/>
  <c r="E582" i="6"/>
  <c r="N582" i="6" s="1"/>
  <c r="R582" i="6"/>
  <c r="F582" i="6"/>
  <c r="O582" i="6" s="1"/>
  <c r="M582" i="6"/>
  <c r="T625" i="5" l="1"/>
  <c r="R625" i="5"/>
  <c r="J624" i="5"/>
  <c r="L582" i="6"/>
  <c r="J582" i="6"/>
  <c r="H583" i="6" s="1"/>
  <c r="V583" i="6" s="1"/>
  <c r="AE583" i="6" s="1"/>
  <c r="D583" i="6"/>
  <c r="I582" i="6"/>
  <c r="X582" i="6"/>
  <c r="AA582" i="6"/>
  <c r="AD582" i="6"/>
  <c r="Y582" i="6"/>
  <c r="H625" i="5" l="1"/>
  <c r="D625" i="5"/>
  <c r="C583" i="6"/>
  <c r="G583" i="6"/>
  <c r="U583" i="6" s="1"/>
  <c r="AB583" i="6" s="1"/>
  <c r="T583" i="6"/>
  <c r="S625" i="5" l="1"/>
  <c r="E625" i="5"/>
  <c r="F625" i="5"/>
  <c r="U625" i="5"/>
  <c r="AD583" i="6"/>
  <c r="Y583" i="6"/>
  <c r="R583" i="6"/>
  <c r="E583" i="6"/>
  <c r="N583" i="6" s="1"/>
  <c r="F583" i="6"/>
  <c r="O583" i="6" s="1"/>
  <c r="O625" i="5" l="1"/>
  <c r="M625" i="5"/>
  <c r="N625" i="5"/>
  <c r="J625" i="5" s="1"/>
  <c r="L625" i="5"/>
  <c r="I625" i="5" s="1"/>
  <c r="J583" i="6"/>
  <c r="M583" i="6"/>
  <c r="H584" i="6"/>
  <c r="V584" i="6" s="1"/>
  <c r="AE584" i="6" s="1"/>
  <c r="D584" i="6"/>
  <c r="AA583" i="6"/>
  <c r="X583" i="6"/>
  <c r="L583" i="6"/>
  <c r="C626" i="5" l="1"/>
  <c r="G626" i="5"/>
  <c r="I583" i="6"/>
  <c r="D626" i="5"/>
  <c r="H626" i="5"/>
  <c r="T584" i="6"/>
  <c r="G584" i="6"/>
  <c r="U584" i="6" s="1"/>
  <c r="AB584" i="6" s="1"/>
  <c r="C584" i="6"/>
  <c r="S626" i="5" l="1"/>
  <c r="T626" i="5"/>
  <c r="U626" i="5"/>
  <c r="R626" i="5"/>
  <c r="E626" i="5"/>
  <c r="L626" i="5" s="1"/>
  <c r="F626" i="5"/>
  <c r="M626" i="5" s="1"/>
  <c r="R584" i="6"/>
  <c r="E584" i="6"/>
  <c r="N584" i="6" s="1"/>
  <c r="F584" i="6"/>
  <c r="O584" i="6" s="1"/>
  <c r="Y584" i="6"/>
  <c r="AD584" i="6"/>
  <c r="O626" i="5" l="1"/>
  <c r="N626" i="5"/>
  <c r="J626" i="5" s="1"/>
  <c r="I626" i="5"/>
  <c r="J584" i="6"/>
  <c r="H585" i="6" s="1"/>
  <c r="V585" i="6" s="1"/>
  <c r="AE585" i="6" s="1"/>
  <c r="D585" i="6"/>
  <c r="L584" i="6"/>
  <c r="M584" i="6"/>
  <c r="AA584" i="6"/>
  <c r="X584" i="6"/>
  <c r="H627" i="5" l="1"/>
  <c r="D627" i="5"/>
  <c r="G627" i="5"/>
  <c r="C627" i="5"/>
  <c r="I584" i="6"/>
  <c r="T585" i="6"/>
  <c r="E627" i="5" l="1"/>
  <c r="L627" i="5" s="1"/>
  <c r="R627" i="5"/>
  <c r="F627" i="5"/>
  <c r="M627" i="5" s="1"/>
  <c r="I627" i="5" s="1"/>
  <c r="G628" i="5" s="1"/>
  <c r="T627" i="5"/>
  <c r="O627" i="5"/>
  <c r="N627" i="5"/>
  <c r="J627" i="5" s="1"/>
  <c r="D628" i="5" s="1"/>
  <c r="S627" i="5"/>
  <c r="U627" i="5"/>
  <c r="Y585" i="6"/>
  <c r="AD585" i="6"/>
  <c r="G585" i="6"/>
  <c r="C585" i="6"/>
  <c r="S628" i="5" l="1"/>
  <c r="T628" i="5"/>
  <c r="C628" i="5"/>
  <c r="H628" i="5"/>
  <c r="E585" i="6"/>
  <c r="N585" i="6" s="1"/>
  <c r="F585" i="6"/>
  <c r="O585" i="6" s="1"/>
  <c r="M585" i="6"/>
  <c r="R585" i="6"/>
  <c r="U585" i="6"/>
  <c r="AB585" i="6" s="1"/>
  <c r="U628" i="5" l="1"/>
  <c r="F628" i="5"/>
  <c r="E628" i="5"/>
  <c r="R628" i="5"/>
  <c r="J585" i="6"/>
  <c r="D586" i="6" s="1"/>
  <c r="L585" i="6"/>
  <c r="I585" i="6" s="1"/>
  <c r="C586" i="6" s="1"/>
  <c r="R586" i="6" s="1"/>
  <c r="X585" i="6"/>
  <c r="AA585" i="6"/>
  <c r="L628" i="5" l="1"/>
  <c r="N628" i="5"/>
  <c r="H586" i="6"/>
  <c r="M628" i="5"/>
  <c r="O628" i="5"/>
  <c r="J628" i="5" s="1"/>
  <c r="G586" i="6"/>
  <c r="U586" i="6" s="1"/>
  <c r="AB586" i="6" s="1"/>
  <c r="T586" i="6"/>
  <c r="V586" i="6"/>
  <c r="AE586" i="6" s="1"/>
  <c r="F586" i="6"/>
  <c r="AA586" i="6"/>
  <c r="X586" i="6"/>
  <c r="E586" i="6"/>
  <c r="L586" i="6" s="1"/>
  <c r="H629" i="5" l="1"/>
  <c r="D629" i="5"/>
  <c r="I628" i="5"/>
  <c r="O586" i="6"/>
  <c r="M586" i="6"/>
  <c r="I586" i="6" s="1"/>
  <c r="N586" i="6"/>
  <c r="J586" i="6" s="1"/>
  <c r="Y586" i="6"/>
  <c r="AD586" i="6"/>
  <c r="S629" i="5" l="1"/>
  <c r="G629" i="5"/>
  <c r="C629" i="5"/>
  <c r="U629" i="5"/>
  <c r="C587" i="6"/>
  <c r="G587" i="6"/>
  <c r="H587" i="6"/>
  <c r="D587" i="6"/>
  <c r="E629" i="5" l="1"/>
  <c r="R629" i="5"/>
  <c r="F629" i="5"/>
  <c r="T629" i="5"/>
  <c r="T587" i="6"/>
  <c r="V587" i="6"/>
  <c r="AE587" i="6" s="1"/>
  <c r="U587" i="6"/>
  <c r="AB587" i="6" s="1"/>
  <c r="F587" i="6"/>
  <c r="O587" i="6" s="1"/>
  <c r="E587" i="6"/>
  <c r="N587" i="6" s="1"/>
  <c r="R587" i="6"/>
  <c r="M587" i="6"/>
  <c r="L587" i="6"/>
  <c r="M629" i="5" l="1"/>
  <c r="O629" i="5"/>
  <c r="L629" i="5"/>
  <c r="I629" i="5" s="1"/>
  <c r="N629" i="5"/>
  <c r="J629" i="5" s="1"/>
  <c r="J587" i="6"/>
  <c r="I587" i="6"/>
  <c r="C588" i="6" s="1"/>
  <c r="D588" i="6"/>
  <c r="H588" i="6"/>
  <c r="AA587" i="6"/>
  <c r="X587" i="6"/>
  <c r="Y587" i="6"/>
  <c r="AD587" i="6"/>
  <c r="D630" i="5" l="1"/>
  <c r="H630" i="5"/>
  <c r="C630" i="5"/>
  <c r="G630" i="5"/>
  <c r="G588" i="6"/>
  <c r="U588" i="6" s="1"/>
  <c r="AB588" i="6" s="1"/>
  <c r="R588" i="6"/>
  <c r="E588" i="6"/>
  <c r="N588" i="6" s="1"/>
  <c r="F588" i="6"/>
  <c r="O588" i="6" s="1"/>
  <c r="V588" i="6"/>
  <c r="AE588" i="6" s="1"/>
  <c r="T588" i="6"/>
  <c r="J588" i="6" l="1"/>
  <c r="H589" i="6" s="1"/>
  <c r="T630" i="5"/>
  <c r="U630" i="5"/>
  <c r="F630" i="5"/>
  <c r="M630" i="5" s="1"/>
  <c r="E630" i="5"/>
  <c r="L630" i="5" s="1"/>
  <c r="R630" i="5"/>
  <c r="S630" i="5"/>
  <c r="V589" i="6"/>
  <c r="AE589" i="6" s="1"/>
  <c r="D589" i="6"/>
  <c r="M588" i="6"/>
  <c r="AD588" i="6"/>
  <c r="Y588" i="6"/>
  <c r="L588" i="6"/>
  <c r="X588" i="6"/>
  <c r="AA588" i="6"/>
  <c r="O630" i="5" l="1"/>
  <c r="I630" i="5"/>
  <c r="N630" i="5"/>
  <c r="J630" i="5" s="1"/>
  <c r="T589" i="6"/>
  <c r="I588" i="6"/>
  <c r="H631" i="5" l="1"/>
  <c r="D631" i="5"/>
  <c r="C631" i="5"/>
  <c r="G631" i="5"/>
  <c r="G589" i="6"/>
  <c r="C589" i="6"/>
  <c r="AD589" i="6"/>
  <c r="Y589" i="6"/>
  <c r="S631" i="5" l="1"/>
  <c r="T631" i="5"/>
  <c r="R631" i="5"/>
  <c r="E631" i="5"/>
  <c r="L631" i="5" s="1"/>
  <c r="I631" i="5" s="1"/>
  <c r="F631" i="5"/>
  <c r="O631" i="5" s="1"/>
  <c r="M631" i="5"/>
  <c r="U631" i="5"/>
  <c r="F589" i="6"/>
  <c r="R589" i="6"/>
  <c r="E589" i="6"/>
  <c r="U589" i="6"/>
  <c r="AB589" i="6" s="1"/>
  <c r="G632" i="5" l="1"/>
  <c r="C632" i="5"/>
  <c r="N631" i="5"/>
  <c r="J631" i="5" s="1"/>
  <c r="L589" i="6"/>
  <c r="N589" i="6"/>
  <c r="AA589" i="6"/>
  <c r="X589" i="6"/>
  <c r="M589" i="6"/>
  <c r="O589" i="6"/>
  <c r="I589" i="6" l="1"/>
  <c r="R632" i="5"/>
  <c r="H632" i="5"/>
  <c r="D632" i="5"/>
  <c r="T632" i="5"/>
  <c r="J589" i="6"/>
  <c r="C590" i="6"/>
  <c r="G590" i="6"/>
  <c r="S632" i="5" l="1"/>
  <c r="F632" i="5"/>
  <c r="M632" i="5" s="1"/>
  <c r="E632" i="5"/>
  <c r="L632" i="5" s="1"/>
  <c r="U632" i="5"/>
  <c r="U590" i="6"/>
  <c r="AB590" i="6" s="1"/>
  <c r="R590" i="6"/>
  <c r="H590" i="6"/>
  <c r="D590" i="6"/>
  <c r="E590" i="6" s="1"/>
  <c r="L590" i="6" s="1"/>
  <c r="I632" i="5" l="1"/>
  <c r="N632" i="5"/>
  <c r="J632" i="5" s="1"/>
  <c r="O632" i="5"/>
  <c r="F590" i="6"/>
  <c r="M590" i="6" s="1"/>
  <c r="I590" i="6" s="1"/>
  <c r="T590" i="6"/>
  <c r="O590" i="6"/>
  <c r="N590" i="6"/>
  <c r="V590" i="6"/>
  <c r="AE590" i="6" s="1"/>
  <c r="X590" i="6"/>
  <c r="AA590" i="6"/>
  <c r="D633" i="5" l="1"/>
  <c r="H633" i="5"/>
  <c r="G633" i="5"/>
  <c r="C633" i="5"/>
  <c r="G591" i="6"/>
  <c r="C591" i="6"/>
  <c r="Y590" i="6"/>
  <c r="AD590" i="6"/>
  <c r="J590" i="6"/>
  <c r="U633" i="5" l="1"/>
  <c r="E633" i="5"/>
  <c r="L633" i="5" s="1"/>
  <c r="R633" i="5"/>
  <c r="F633" i="5"/>
  <c r="O633" i="5" s="1"/>
  <c r="T633" i="5"/>
  <c r="S633" i="5"/>
  <c r="N633" i="5"/>
  <c r="R591" i="6"/>
  <c r="D591" i="6"/>
  <c r="E591" i="6" s="1"/>
  <c r="L591" i="6" s="1"/>
  <c r="H591" i="6"/>
  <c r="U591" i="6"/>
  <c r="AB591" i="6" s="1"/>
  <c r="M633" i="5" l="1"/>
  <c r="J633" i="5"/>
  <c r="I633" i="5"/>
  <c r="F591" i="6"/>
  <c r="M591" i="6" s="1"/>
  <c r="I591" i="6" s="1"/>
  <c r="C592" i="6" s="1"/>
  <c r="V591" i="6"/>
  <c r="AE591" i="6" s="1"/>
  <c r="T591" i="6"/>
  <c r="N591" i="6"/>
  <c r="O591" i="6"/>
  <c r="AA591" i="6"/>
  <c r="X591" i="6"/>
  <c r="J591" i="6" l="1"/>
  <c r="D592" i="6" s="1"/>
  <c r="H634" i="5"/>
  <c r="D634" i="5"/>
  <c r="G634" i="5"/>
  <c r="C634" i="5"/>
  <c r="G592" i="6"/>
  <c r="U592" i="6" s="1"/>
  <c r="AB592" i="6" s="1"/>
  <c r="F592" i="6"/>
  <c r="M592" i="6" s="1"/>
  <c r="O592" i="6"/>
  <c r="T592" i="6"/>
  <c r="H592" i="6"/>
  <c r="Y591" i="6"/>
  <c r="AD591" i="6"/>
  <c r="R592" i="6"/>
  <c r="E592" i="6"/>
  <c r="N592" i="6" s="1"/>
  <c r="J592" i="6" s="1"/>
  <c r="D593" i="6" s="1"/>
  <c r="L592" i="6"/>
  <c r="I592" i="6" l="1"/>
  <c r="G593" i="6" s="1"/>
  <c r="T634" i="5"/>
  <c r="U634" i="5"/>
  <c r="E634" i="5"/>
  <c r="L634" i="5" s="1"/>
  <c r="F634" i="5"/>
  <c r="O634" i="5" s="1"/>
  <c r="R634" i="5"/>
  <c r="S634" i="5"/>
  <c r="T593" i="6"/>
  <c r="Y592" i="6"/>
  <c r="AD592" i="6"/>
  <c r="V592" i="6"/>
  <c r="AE592" i="6" s="1"/>
  <c r="H593" i="6"/>
  <c r="U593" i="6"/>
  <c r="AB593" i="6" s="1"/>
  <c r="C593" i="6"/>
  <c r="X592" i="6"/>
  <c r="AA592" i="6"/>
  <c r="N634" i="5" l="1"/>
  <c r="J634" i="5" s="1"/>
  <c r="M634" i="5"/>
  <c r="I634" i="5"/>
  <c r="V593" i="6"/>
  <c r="AE593" i="6" s="1"/>
  <c r="F593" i="6"/>
  <c r="O593" i="6" s="1"/>
  <c r="E593" i="6"/>
  <c r="N593" i="6" s="1"/>
  <c r="L593" i="6"/>
  <c r="R593" i="6"/>
  <c r="AD593" i="6"/>
  <c r="Y593" i="6"/>
  <c r="G635" i="5" l="1"/>
  <c r="C635" i="5"/>
  <c r="H635" i="5"/>
  <c r="D635" i="5"/>
  <c r="AA593" i="6"/>
  <c r="X593" i="6"/>
  <c r="M593" i="6"/>
  <c r="I593" i="6" s="1"/>
  <c r="J593" i="6"/>
  <c r="R635" i="5" l="1"/>
  <c r="F635" i="5"/>
  <c r="E635" i="5"/>
  <c r="L635" i="5" s="1"/>
  <c r="I635" i="5" s="1"/>
  <c r="G636" i="5" s="1"/>
  <c r="M635" i="5"/>
  <c r="C636" i="5"/>
  <c r="S635" i="5"/>
  <c r="O635" i="5"/>
  <c r="N635" i="5"/>
  <c r="J635" i="5" s="1"/>
  <c r="D636" i="5" s="1"/>
  <c r="U635" i="5"/>
  <c r="T635" i="5"/>
  <c r="C594" i="6"/>
  <c r="G594" i="6"/>
  <c r="H594" i="6"/>
  <c r="D594" i="6"/>
  <c r="E636" i="5" l="1"/>
  <c r="L636" i="5" s="1"/>
  <c r="S636" i="5"/>
  <c r="O636" i="5"/>
  <c r="N636" i="5"/>
  <c r="J636" i="5" s="1"/>
  <c r="D637" i="5" s="1"/>
  <c r="T636" i="5"/>
  <c r="R636" i="5"/>
  <c r="F636" i="5"/>
  <c r="M636" i="5" s="1"/>
  <c r="I636" i="5" s="1"/>
  <c r="H636" i="5"/>
  <c r="T594" i="6"/>
  <c r="V594" i="6"/>
  <c r="AE594" i="6" s="1"/>
  <c r="U594" i="6"/>
  <c r="AB594" i="6" s="1"/>
  <c r="R594" i="6"/>
  <c r="E594" i="6"/>
  <c r="L594" i="6" s="1"/>
  <c r="I594" i="6" s="1"/>
  <c r="F594" i="6"/>
  <c r="M594" i="6" s="1"/>
  <c r="C637" i="5" l="1"/>
  <c r="G637" i="5"/>
  <c r="T637" i="5" s="1"/>
  <c r="S637" i="5"/>
  <c r="U636" i="5"/>
  <c r="H637" i="5"/>
  <c r="U637" i="5" s="1"/>
  <c r="G595" i="6"/>
  <c r="C595" i="6"/>
  <c r="O594" i="6"/>
  <c r="AA594" i="6"/>
  <c r="X594" i="6"/>
  <c r="N594" i="6"/>
  <c r="Y594" i="6"/>
  <c r="AD594" i="6"/>
  <c r="F637" i="5" l="1"/>
  <c r="O637" i="5" s="1"/>
  <c r="R637" i="5"/>
  <c r="E637" i="5"/>
  <c r="N637" i="5" s="1"/>
  <c r="J637" i="5" s="1"/>
  <c r="M637" i="5"/>
  <c r="L637" i="5"/>
  <c r="I637" i="5" s="1"/>
  <c r="J594" i="6"/>
  <c r="R595" i="6"/>
  <c r="U595" i="6"/>
  <c r="AB595" i="6" s="1"/>
  <c r="AA595" i="6" l="1"/>
  <c r="X595" i="6"/>
  <c r="D595" i="6"/>
  <c r="H595" i="6"/>
  <c r="V595" i="6" l="1"/>
  <c r="AE595" i="6" s="1"/>
  <c r="F595" i="6"/>
  <c r="M595" i="6" s="1"/>
  <c r="O595" i="6"/>
  <c r="T595" i="6"/>
  <c r="E595" i="6"/>
  <c r="L595" i="6" s="1"/>
  <c r="I595" i="6" l="1"/>
  <c r="N595" i="6"/>
  <c r="J595" i="6" s="1"/>
  <c r="Y595" i="6"/>
  <c r="AD595" i="6"/>
  <c r="H596" i="6" l="1"/>
  <c r="D596" i="6"/>
  <c r="G596" i="6"/>
  <c r="C596" i="6"/>
  <c r="R596" i="6" l="1"/>
  <c r="E596" i="6"/>
  <c r="L596" i="6" s="1"/>
  <c r="F596" i="6"/>
  <c r="M596" i="6" s="1"/>
  <c r="T596" i="6"/>
  <c r="U596" i="6"/>
  <c r="AB596" i="6" s="1"/>
  <c r="V596" i="6"/>
  <c r="AE596" i="6" s="1"/>
  <c r="N596" i="6" l="1"/>
  <c r="I596" i="6"/>
  <c r="O596" i="6"/>
  <c r="J596" i="6" s="1"/>
  <c r="AD596" i="6"/>
  <c r="Y596" i="6"/>
  <c r="X596" i="6"/>
  <c r="AA596" i="6"/>
  <c r="D597" i="6" l="1"/>
  <c r="H597" i="6"/>
  <c r="V597" i="6" s="1"/>
  <c r="AE597" i="6" s="1"/>
  <c r="G597" i="6"/>
  <c r="U597" i="6" s="1"/>
  <c r="AB597" i="6" s="1"/>
  <c r="C597" i="6"/>
  <c r="E597" i="6" l="1"/>
  <c r="N597" i="6" s="1"/>
  <c r="R597" i="6"/>
  <c r="F597" i="6"/>
  <c r="O597" i="6" s="1"/>
  <c r="J597" i="6" s="1"/>
  <c r="L597" i="6"/>
  <c r="T597" i="6"/>
  <c r="M597" i="6" l="1"/>
  <c r="I597" i="6" s="1"/>
  <c r="H598" i="6"/>
  <c r="D598" i="6"/>
  <c r="Y597" i="6"/>
  <c r="AD597" i="6"/>
  <c r="AA597" i="6"/>
  <c r="X597" i="6"/>
  <c r="G598" i="6" l="1"/>
  <c r="C598" i="6"/>
  <c r="R598" i="6" s="1"/>
  <c r="T598" i="6"/>
  <c r="E598" i="6"/>
  <c r="N598" i="6" s="1"/>
  <c r="J598" i="6" s="1"/>
  <c r="F598" i="6"/>
  <c r="O598" i="6" s="1"/>
  <c r="U598" i="6"/>
  <c r="AB598" i="6" s="1"/>
  <c r="V598" i="6"/>
  <c r="AE598" i="6" s="1"/>
  <c r="M598" i="6" l="1"/>
  <c r="L598" i="6"/>
  <c r="H599" i="6"/>
  <c r="V599" i="6" s="1"/>
  <c r="AE599" i="6" s="1"/>
  <c r="D599" i="6"/>
  <c r="X598" i="6"/>
  <c r="AA598" i="6"/>
  <c r="AD598" i="6"/>
  <c r="Y598" i="6"/>
  <c r="I598" i="6" l="1"/>
  <c r="C599" i="6"/>
  <c r="F599" i="6" s="1"/>
  <c r="O599" i="6" s="1"/>
  <c r="G599" i="6"/>
  <c r="U599" i="6"/>
  <c r="AB599" i="6" s="1"/>
  <c r="E599" i="6"/>
  <c r="N599" i="6" s="1"/>
  <c r="T599" i="6"/>
  <c r="J599" i="6" l="1"/>
  <c r="L599" i="6"/>
  <c r="R599" i="6"/>
  <c r="M599" i="6"/>
  <c r="I599" i="6" s="1"/>
  <c r="G600" i="6" s="1"/>
  <c r="U600" i="6" s="1"/>
  <c r="AB600" i="6" s="1"/>
  <c r="H600" i="6"/>
  <c r="D600" i="6"/>
  <c r="X599" i="6"/>
  <c r="AA599" i="6"/>
  <c r="Y599" i="6"/>
  <c r="AD599" i="6"/>
  <c r="C600" i="6" l="1"/>
  <c r="F600" i="6" s="1"/>
  <c r="O600" i="6" s="1"/>
  <c r="V600" i="6"/>
  <c r="AE600" i="6" s="1"/>
  <c r="T600" i="6"/>
  <c r="E600" i="6"/>
  <c r="N600" i="6" s="1"/>
  <c r="R600" i="6"/>
  <c r="J600" i="6" l="1"/>
  <c r="D601" i="6"/>
  <c r="H601" i="6"/>
  <c r="AA600" i="6"/>
  <c r="X600" i="6"/>
  <c r="Y600" i="6"/>
  <c r="AD600" i="6"/>
  <c r="M600" i="6"/>
  <c r="I600" i="6" s="1"/>
  <c r="L600" i="6"/>
  <c r="G601" i="6" l="1"/>
  <c r="C601" i="6"/>
  <c r="V601" i="6"/>
  <c r="AE601" i="6" s="1"/>
  <c r="T601" i="6"/>
  <c r="E601" i="6" l="1"/>
  <c r="F601" i="6"/>
  <c r="R601" i="6"/>
  <c r="Y601" i="6"/>
  <c r="AD601" i="6"/>
  <c r="U601" i="6"/>
  <c r="AB601" i="6" s="1"/>
  <c r="AA601" i="6" l="1"/>
  <c r="X601" i="6"/>
  <c r="M601" i="6"/>
  <c r="O601" i="6"/>
  <c r="L601" i="6"/>
  <c r="N601" i="6"/>
  <c r="I601" i="6" l="1"/>
  <c r="C602" i="6" s="1"/>
  <c r="J601" i="6"/>
  <c r="H602" i="6"/>
  <c r="D602" i="6"/>
  <c r="G602" i="6" l="1"/>
  <c r="V602" i="6"/>
  <c r="AE602" i="6" s="1"/>
  <c r="E602" i="6"/>
  <c r="L602" i="6" s="1"/>
  <c r="T602" i="6"/>
  <c r="U602" i="6"/>
  <c r="AB602" i="6" s="1"/>
  <c r="R602" i="6"/>
  <c r="F602" i="6"/>
  <c r="O602" i="6" s="1"/>
  <c r="M602" i="6"/>
  <c r="I602" i="6" s="1"/>
  <c r="G603" i="6" s="1"/>
  <c r="U603" i="6" l="1"/>
  <c r="AB603" i="6" s="1"/>
  <c r="N602" i="6"/>
  <c r="J602" i="6" s="1"/>
  <c r="X602" i="6"/>
  <c r="AA602" i="6"/>
  <c r="C603" i="6"/>
  <c r="AD602" i="6"/>
  <c r="Y602" i="6"/>
  <c r="H603" i="6" l="1"/>
  <c r="D603" i="6"/>
  <c r="F603" i="6" s="1"/>
  <c r="M603" i="6" s="1"/>
  <c r="R603" i="6"/>
  <c r="T603" i="6" l="1"/>
  <c r="O603" i="6"/>
  <c r="X603" i="6"/>
  <c r="AA603" i="6"/>
  <c r="E603" i="6"/>
  <c r="L603" i="6" s="1"/>
  <c r="I603" i="6" s="1"/>
  <c r="V603" i="6"/>
  <c r="AE603" i="6" s="1"/>
  <c r="G604" i="6" l="1"/>
  <c r="C604" i="6"/>
  <c r="N603" i="6"/>
  <c r="J603" i="6" s="1"/>
  <c r="AD603" i="6"/>
  <c r="Y603" i="6"/>
  <c r="D604" i="6" l="1"/>
  <c r="E604" i="6" s="1"/>
  <c r="L604" i="6" s="1"/>
  <c r="H604" i="6"/>
  <c r="R604" i="6"/>
  <c r="U604" i="6"/>
  <c r="AB604" i="6" s="1"/>
  <c r="AA604" i="6" l="1"/>
  <c r="X604" i="6"/>
  <c r="V604" i="6"/>
  <c r="AE604" i="6" s="1"/>
  <c r="F604" i="6"/>
  <c r="M604" i="6" s="1"/>
  <c r="I604" i="6" s="1"/>
  <c r="T604" i="6"/>
  <c r="N604" i="6"/>
  <c r="O604" i="6" l="1"/>
  <c r="J604" i="6"/>
  <c r="H605" i="6" s="1"/>
  <c r="V605" i="6" s="1"/>
  <c r="AE605" i="6" s="1"/>
  <c r="C605" i="6"/>
  <c r="G605" i="6"/>
  <c r="AD604" i="6"/>
  <c r="Y604" i="6"/>
  <c r="D605" i="6"/>
  <c r="U605" i="6" l="1"/>
  <c r="AB605" i="6" s="1"/>
  <c r="T605" i="6"/>
  <c r="R605" i="6"/>
  <c r="E605" i="6"/>
  <c r="N605" i="6" s="1"/>
  <c r="F605" i="6"/>
  <c r="O605" i="6" s="1"/>
  <c r="J605" i="6" s="1"/>
  <c r="H606" i="6" l="1"/>
  <c r="D606" i="6"/>
  <c r="Y605" i="6"/>
  <c r="AD605" i="6"/>
  <c r="M605" i="6"/>
  <c r="X605" i="6"/>
  <c r="AA605" i="6"/>
  <c r="L605" i="6"/>
  <c r="I605" i="6" l="1"/>
  <c r="G606" i="6" s="1"/>
  <c r="U606" i="6" s="1"/>
  <c r="AB606" i="6" s="1"/>
  <c r="T606" i="6"/>
  <c r="C606" i="6"/>
  <c r="V606" i="6"/>
  <c r="AE606" i="6" s="1"/>
  <c r="R606" i="6" l="1"/>
  <c r="F606" i="6"/>
  <c r="O606" i="6" s="1"/>
  <c r="E606" i="6"/>
  <c r="N606" i="6" s="1"/>
  <c r="J606" i="6" s="1"/>
  <c r="AD606" i="6"/>
  <c r="Y606" i="6"/>
  <c r="M606" i="6" l="1"/>
  <c r="D607" i="6"/>
  <c r="H607" i="6"/>
  <c r="L606" i="6"/>
  <c r="I606" i="6" s="1"/>
  <c r="X606" i="6"/>
  <c r="AA606" i="6"/>
  <c r="G607" i="6" l="1"/>
  <c r="C607" i="6"/>
  <c r="V607" i="6"/>
  <c r="AE607" i="6" s="1"/>
  <c r="T607" i="6"/>
  <c r="R607" i="6" l="1"/>
  <c r="E607" i="6"/>
  <c r="F607" i="6"/>
  <c r="O607" i="6" s="1"/>
  <c r="AD607" i="6"/>
  <c r="Y607" i="6"/>
  <c r="U607" i="6"/>
  <c r="AB607" i="6" s="1"/>
  <c r="M607" i="6" l="1"/>
  <c r="L607" i="6"/>
  <c r="N607" i="6"/>
  <c r="J607" i="6" s="1"/>
  <c r="AA607" i="6"/>
  <c r="X607" i="6"/>
  <c r="D608" i="6" l="1"/>
  <c r="H608" i="6"/>
  <c r="V608" i="6" s="1"/>
  <c r="AE608" i="6" s="1"/>
  <c r="I607" i="6"/>
  <c r="C608" i="6" l="1"/>
  <c r="G608" i="6"/>
  <c r="T608" i="6"/>
  <c r="AD608" i="6" l="1"/>
  <c r="Y608" i="6"/>
  <c r="U608" i="6"/>
  <c r="AB608" i="6" s="1"/>
  <c r="F608" i="6"/>
  <c r="O608" i="6" s="1"/>
  <c r="R608" i="6"/>
  <c r="E608" i="6"/>
  <c r="N608" i="6" s="1"/>
  <c r="J608" i="6" s="1"/>
  <c r="M608" i="6"/>
  <c r="H609" i="6" l="1"/>
  <c r="D609" i="6"/>
  <c r="AA608" i="6"/>
  <c r="X608" i="6"/>
  <c r="L608" i="6"/>
  <c r="I608" i="6" s="1"/>
  <c r="T609" i="6" l="1"/>
  <c r="C609" i="6"/>
  <c r="G609" i="6"/>
  <c r="V609" i="6"/>
  <c r="AE609" i="6" s="1"/>
  <c r="U609" i="6" l="1"/>
  <c r="AB609" i="6" s="1"/>
  <c r="R609" i="6"/>
  <c r="E609" i="6"/>
  <c r="F609" i="6"/>
  <c r="Y609" i="6"/>
  <c r="AD609" i="6"/>
  <c r="L609" i="6" l="1"/>
  <c r="N609" i="6"/>
  <c r="X609" i="6"/>
  <c r="AA609" i="6"/>
  <c r="M609" i="6"/>
  <c r="O609" i="6"/>
  <c r="J609" i="6" l="1"/>
  <c r="I609" i="6"/>
  <c r="C610" i="6" l="1"/>
  <c r="G610" i="6"/>
  <c r="H610" i="6"/>
  <c r="D610" i="6"/>
  <c r="U610" i="6" l="1"/>
  <c r="AB610" i="6" s="1"/>
  <c r="T610" i="6"/>
  <c r="V610" i="6"/>
  <c r="AE610" i="6" s="1"/>
  <c r="R610" i="6"/>
  <c r="E610" i="6"/>
  <c r="L610" i="6" s="1"/>
  <c r="F610" i="6"/>
  <c r="O610" i="6" s="1"/>
  <c r="M610" i="6" l="1"/>
  <c r="I610" i="6" s="1"/>
  <c r="N610" i="6"/>
  <c r="J610" i="6" s="1"/>
  <c r="AD610" i="6"/>
  <c r="Y610" i="6"/>
  <c r="AA610" i="6"/>
  <c r="X610" i="6"/>
  <c r="G611" i="6" l="1"/>
  <c r="C611" i="6"/>
  <c r="D611" i="6"/>
  <c r="H611" i="6"/>
  <c r="V611" i="6" l="1"/>
  <c r="AE611" i="6" s="1"/>
  <c r="T611" i="6"/>
  <c r="E611" i="6"/>
  <c r="L611" i="6" s="1"/>
  <c r="R611" i="6"/>
  <c r="F611" i="6"/>
  <c r="M611" i="6" s="1"/>
  <c r="U611" i="6"/>
  <c r="AB611" i="6" s="1"/>
  <c r="I611" i="6" l="1"/>
  <c r="C612" i="6" s="1"/>
  <c r="O611" i="6"/>
  <c r="G612" i="6"/>
  <c r="U612" i="6" s="1"/>
  <c r="AB612" i="6" s="1"/>
  <c r="R612" i="6"/>
  <c r="X611" i="6"/>
  <c r="AA611" i="6"/>
  <c r="Y611" i="6"/>
  <c r="AD611" i="6"/>
  <c r="N611" i="6"/>
  <c r="J611" i="6" s="1"/>
  <c r="H612" i="6" l="1"/>
  <c r="D612" i="6"/>
  <c r="AA612" i="6"/>
  <c r="X612" i="6"/>
  <c r="T612" i="6" l="1"/>
  <c r="E612" i="6"/>
  <c r="L612" i="6" s="1"/>
  <c r="F612" i="6"/>
  <c r="M612" i="6" s="1"/>
  <c r="V612" i="6"/>
  <c r="AE612" i="6" s="1"/>
  <c r="O612" i="6" l="1"/>
  <c r="N612" i="6"/>
  <c r="J612" i="6"/>
  <c r="I612" i="6"/>
  <c r="AD612" i="6"/>
  <c r="Y612" i="6"/>
  <c r="G613" i="6" l="1"/>
  <c r="C613" i="6"/>
  <c r="D613" i="6"/>
  <c r="H613" i="6"/>
  <c r="V613" i="6" l="1"/>
  <c r="AE613" i="6" s="1"/>
  <c r="T613" i="6"/>
  <c r="F613" i="6"/>
  <c r="M613" i="6" s="1"/>
  <c r="E613" i="6"/>
  <c r="L613" i="6" s="1"/>
  <c r="I613" i="6" s="1"/>
  <c r="R613" i="6"/>
  <c r="U613" i="6"/>
  <c r="AB613" i="6" s="1"/>
  <c r="C614" i="6" l="1"/>
  <c r="G614" i="6"/>
  <c r="N613" i="6"/>
  <c r="Y613" i="6"/>
  <c r="AD613" i="6"/>
  <c r="X613" i="6"/>
  <c r="AA613" i="6"/>
  <c r="O613" i="6"/>
  <c r="J613" i="6" l="1"/>
  <c r="H614" i="6" s="1"/>
  <c r="D614" i="6"/>
  <c r="F614" i="6" s="1"/>
  <c r="M614" i="6" s="1"/>
  <c r="U614" i="6"/>
  <c r="AB614" i="6" s="1"/>
  <c r="R614" i="6"/>
  <c r="E614" i="6"/>
  <c r="L614" i="6" s="1"/>
  <c r="I614" i="6" l="1"/>
  <c r="G615" i="6" s="1"/>
  <c r="U615" i="6" s="1"/>
  <c r="AB615" i="6" s="1"/>
  <c r="C615" i="6"/>
  <c r="T614" i="6"/>
  <c r="O614" i="6"/>
  <c r="J614" i="6" s="1"/>
  <c r="H615" i="6" s="1"/>
  <c r="N614" i="6"/>
  <c r="X614" i="6"/>
  <c r="AA614" i="6"/>
  <c r="V614" i="6"/>
  <c r="AE614" i="6" s="1"/>
  <c r="D615" i="6" l="1"/>
  <c r="AD614" i="6"/>
  <c r="Y614" i="6"/>
  <c r="V615" i="6"/>
  <c r="AE615" i="6" s="1"/>
  <c r="F615" i="6"/>
  <c r="M615" i="6" s="1"/>
  <c r="T615" i="6"/>
  <c r="O615" i="6"/>
  <c r="N615" i="6"/>
  <c r="J615" i="6" s="1"/>
  <c r="D616" i="6" s="1"/>
  <c r="T616" i="6" s="1"/>
  <c r="R615" i="6"/>
  <c r="E615" i="6"/>
  <c r="L615" i="6" s="1"/>
  <c r="I615" i="6" l="1"/>
  <c r="G616" i="6" s="1"/>
  <c r="U616" i="6" s="1"/>
  <c r="AB616" i="6" s="1"/>
  <c r="C616" i="6"/>
  <c r="F616" i="6" s="1"/>
  <c r="Y616" i="6"/>
  <c r="AD616" i="6"/>
  <c r="R616" i="6"/>
  <c r="E616" i="6"/>
  <c r="N616" i="6" s="1"/>
  <c r="H616" i="6"/>
  <c r="X615" i="6"/>
  <c r="AA615" i="6"/>
  <c r="AD615" i="6"/>
  <c r="Y615" i="6"/>
  <c r="O616" i="6" l="1"/>
  <c r="J616" i="6" s="1"/>
  <c r="D617" i="6" s="1"/>
  <c r="T617" i="6" s="1"/>
  <c r="M616" i="6"/>
  <c r="AA616" i="6"/>
  <c r="X616" i="6"/>
  <c r="L616" i="6"/>
  <c r="I616" i="6" s="1"/>
  <c r="V616" i="6"/>
  <c r="AE616" i="6" s="1"/>
  <c r="AD617" i="6" l="1"/>
  <c r="Y617" i="6"/>
  <c r="H617" i="6"/>
  <c r="V617" i="6" s="1"/>
  <c r="AE617" i="6" s="1"/>
  <c r="G617" i="6"/>
  <c r="U617" i="6" s="1"/>
  <c r="AB617" i="6" s="1"/>
  <c r="C617" i="6"/>
  <c r="F617" i="6" l="1"/>
  <c r="O617" i="6" s="1"/>
  <c r="E617" i="6"/>
  <c r="N617" i="6" s="1"/>
  <c r="J617" i="6" s="1"/>
  <c r="R617" i="6"/>
  <c r="L617" i="6" l="1"/>
  <c r="M617" i="6"/>
  <c r="X617" i="6"/>
  <c r="AA617" i="6"/>
  <c r="D618" i="6"/>
  <c r="T618" i="6" s="1"/>
  <c r="H618" i="6"/>
  <c r="V618" i="6" s="1"/>
  <c r="AE618" i="6" s="1"/>
  <c r="I617" i="6"/>
  <c r="AD618" i="6" l="1"/>
  <c r="Y618" i="6"/>
  <c r="G618" i="6"/>
  <c r="U618" i="6" s="1"/>
  <c r="AB618" i="6" s="1"/>
  <c r="C618" i="6"/>
  <c r="E618" i="6" l="1"/>
  <c r="N618" i="6" s="1"/>
  <c r="F618" i="6"/>
  <c r="R618" i="6"/>
  <c r="X618" i="6" l="1"/>
  <c r="AA618" i="6"/>
  <c r="M618" i="6"/>
  <c r="O618" i="6"/>
  <c r="J618" i="6" s="1"/>
  <c r="L618" i="6"/>
  <c r="I618" i="6" l="1"/>
  <c r="H619" i="6"/>
  <c r="D619" i="6"/>
  <c r="C619" i="6"/>
  <c r="G619" i="6"/>
  <c r="U619" i="6" l="1"/>
  <c r="AB619" i="6" s="1"/>
  <c r="F619" i="6"/>
  <c r="M619" i="6" s="1"/>
  <c r="T619" i="6"/>
  <c r="R619" i="6"/>
  <c r="E619" i="6"/>
  <c r="L619" i="6" s="1"/>
  <c r="I619" i="6" s="1"/>
  <c r="V619" i="6"/>
  <c r="AE619" i="6" s="1"/>
  <c r="G620" i="6" l="1"/>
  <c r="C620" i="6"/>
  <c r="R620" i="6" s="1"/>
  <c r="O619" i="6"/>
  <c r="U620" i="6"/>
  <c r="AB620" i="6" s="1"/>
  <c r="Y619" i="6"/>
  <c r="AD619" i="6"/>
  <c r="X619" i="6"/>
  <c r="AA619" i="6"/>
  <c r="N619" i="6"/>
  <c r="J619" i="6" l="1"/>
  <c r="H620" i="6" s="1"/>
  <c r="V620" i="6" s="1"/>
  <c r="AE620" i="6" s="1"/>
  <c r="D620" i="6"/>
  <c r="AA620" i="6"/>
  <c r="X620" i="6"/>
  <c r="T620" i="6" l="1"/>
  <c r="F620" i="6"/>
  <c r="M620" i="6" s="1"/>
  <c r="E620" i="6"/>
  <c r="L620" i="6" s="1"/>
  <c r="N620" i="6" l="1"/>
  <c r="O620" i="6"/>
  <c r="J620" i="6" s="1"/>
  <c r="I620" i="6"/>
  <c r="AD620" i="6"/>
  <c r="Y620" i="6"/>
  <c r="G621" i="6" l="1"/>
  <c r="C621" i="6"/>
  <c r="H621" i="6"/>
  <c r="D621" i="6"/>
  <c r="T621" i="6" l="1"/>
  <c r="V621" i="6"/>
  <c r="AE621" i="6" s="1"/>
  <c r="R621" i="6"/>
  <c r="F621" i="6"/>
  <c r="M621" i="6" s="1"/>
  <c r="E621" i="6"/>
  <c r="N621" i="6" s="1"/>
  <c r="U621" i="6"/>
  <c r="AB621" i="6" s="1"/>
  <c r="L621" i="6" l="1"/>
  <c r="I621" i="6" s="1"/>
  <c r="G622" i="6" s="1"/>
  <c r="U622" i="6" s="1"/>
  <c r="AB622" i="6" s="1"/>
  <c r="AA621" i="6"/>
  <c r="X621" i="6"/>
  <c r="O621" i="6"/>
  <c r="J621" i="6" s="1"/>
  <c r="AD621" i="6"/>
  <c r="Y621" i="6"/>
  <c r="C622" i="6" l="1"/>
  <c r="H622" i="6"/>
  <c r="D622" i="6"/>
  <c r="E622" i="6" s="1"/>
  <c r="L622" i="6" s="1"/>
  <c r="R622" i="6"/>
  <c r="X622" i="6" l="1"/>
  <c r="AA622" i="6"/>
  <c r="T622" i="6"/>
  <c r="N622" i="6"/>
  <c r="F622" i="6"/>
  <c r="M622" i="6" s="1"/>
  <c r="I622" i="6" s="1"/>
  <c r="V622" i="6"/>
  <c r="AE622" i="6" s="1"/>
  <c r="C623" i="6" l="1"/>
  <c r="G623" i="6"/>
  <c r="U623" i="6" s="1"/>
  <c r="AB623" i="6" s="1"/>
  <c r="Y622" i="6"/>
  <c r="AD622" i="6"/>
  <c r="O622" i="6"/>
  <c r="J622" i="6" s="1"/>
  <c r="H623" i="6" l="1"/>
  <c r="V623" i="6" s="1"/>
  <c r="AE623" i="6" s="1"/>
  <c r="D623" i="6"/>
  <c r="F623" i="6" s="1"/>
  <c r="R623" i="6"/>
  <c r="O623" i="6" l="1"/>
  <c r="M623" i="6"/>
  <c r="T623" i="6"/>
  <c r="AA623" i="6"/>
  <c r="X623" i="6"/>
  <c r="E623" i="6"/>
  <c r="N623" i="6" l="1"/>
  <c r="J623" i="6" s="1"/>
  <c r="L623" i="6"/>
  <c r="I623" i="6" s="1"/>
  <c r="AD623" i="6"/>
  <c r="Y623" i="6"/>
  <c r="G624" i="6" l="1"/>
  <c r="C624" i="6"/>
  <c r="H624" i="6"/>
  <c r="D624" i="6"/>
  <c r="T624" i="6" s="1"/>
  <c r="V624" i="6" l="1"/>
  <c r="AE624" i="6" s="1"/>
  <c r="R624" i="6"/>
  <c r="F624" i="6"/>
  <c r="O624" i="6" s="1"/>
  <c r="E624" i="6"/>
  <c r="N624" i="6" s="1"/>
  <c r="Y624" i="6"/>
  <c r="AD624" i="6"/>
  <c r="U624" i="6"/>
  <c r="AB624" i="6" s="1"/>
  <c r="M624" i="6" l="1"/>
  <c r="X624" i="6"/>
  <c r="AA624" i="6"/>
  <c r="L624" i="6"/>
  <c r="J624" i="6"/>
  <c r="D625" i="6" l="1"/>
  <c r="H625" i="6"/>
  <c r="I624" i="6"/>
  <c r="C625" i="6" l="1"/>
  <c r="G625" i="6"/>
  <c r="V625" i="6"/>
  <c r="AE625" i="6" s="1"/>
  <c r="T625" i="6"/>
  <c r="AD625" i="6" l="1"/>
  <c r="Y625" i="6"/>
  <c r="U625" i="6"/>
  <c r="AB625" i="6" s="1"/>
  <c r="E625" i="6"/>
  <c r="N625" i="6" s="1"/>
  <c r="F625" i="6"/>
  <c r="O625" i="6" s="1"/>
  <c r="R625" i="6"/>
  <c r="M625" i="6"/>
  <c r="L625" i="6" l="1"/>
  <c r="I625" i="6" s="1"/>
  <c r="AA625" i="6"/>
  <c r="X625" i="6"/>
  <c r="J625" i="6"/>
  <c r="G626" i="6" l="1"/>
  <c r="U626" i="6" s="1"/>
  <c r="AB626" i="6" s="1"/>
  <c r="C626" i="6"/>
  <c r="F626" i="6" s="1"/>
  <c r="O626" i="6" s="1"/>
  <c r="D626" i="6"/>
  <c r="E626" i="6" s="1"/>
  <c r="N626" i="6" s="1"/>
  <c r="H626" i="6"/>
  <c r="R626" i="6"/>
  <c r="L626" i="6" l="1"/>
  <c r="T626" i="6"/>
  <c r="J626" i="6"/>
  <c r="D627" i="6" s="1"/>
  <c r="V626" i="6"/>
  <c r="AE626" i="6" s="1"/>
  <c r="M626" i="6"/>
  <c r="AA626" i="6"/>
  <c r="X626" i="6"/>
  <c r="T627" i="6" l="1"/>
  <c r="I626" i="6"/>
  <c r="AD626" i="6"/>
  <c r="Y626" i="6"/>
  <c r="H627" i="6"/>
  <c r="V627" i="6" l="1"/>
  <c r="AE627" i="6" s="1"/>
  <c r="C627" i="6"/>
  <c r="G627" i="6"/>
  <c r="U627" i="6" s="1"/>
  <c r="AB627" i="6" s="1"/>
  <c r="AD627" i="6"/>
  <c r="Y627" i="6"/>
  <c r="E627" i="6" l="1"/>
  <c r="N627" i="6" s="1"/>
  <c r="L627" i="6"/>
  <c r="F627" i="6"/>
  <c r="O627" i="6" s="1"/>
  <c r="R627" i="6"/>
  <c r="X627" i="6" l="1"/>
  <c r="AA627" i="6"/>
  <c r="M627" i="6"/>
  <c r="I627" i="6" s="1"/>
  <c r="J627" i="6"/>
  <c r="G628" i="6" l="1"/>
  <c r="C628" i="6"/>
  <c r="D628" i="6"/>
  <c r="H628" i="6"/>
  <c r="V628" i="6" l="1"/>
  <c r="AE628" i="6" s="1"/>
  <c r="T628" i="6"/>
  <c r="R628" i="6"/>
  <c r="E628" i="6"/>
  <c r="L628" i="6" s="1"/>
  <c r="F628" i="6"/>
  <c r="O628" i="6" s="1"/>
  <c r="M628" i="6"/>
  <c r="U628" i="6"/>
  <c r="AB628" i="6" s="1"/>
  <c r="I628" i="6" l="1"/>
  <c r="C629" i="6"/>
  <c r="G629" i="6"/>
  <c r="N628" i="6"/>
  <c r="J628" i="6" s="1"/>
  <c r="X628" i="6"/>
  <c r="AA628" i="6"/>
  <c r="Y628" i="6"/>
  <c r="AD628" i="6"/>
  <c r="H629" i="6" l="1"/>
  <c r="V629" i="6" s="1"/>
  <c r="AE629" i="6" s="1"/>
  <c r="D629" i="6"/>
  <c r="E629" i="6" s="1"/>
  <c r="L629" i="6" s="1"/>
  <c r="U629" i="6"/>
  <c r="AB629" i="6" s="1"/>
  <c r="R629" i="6"/>
  <c r="F629" i="6"/>
  <c r="M629" i="6" s="1"/>
  <c r="I629" i="6" l="1"/>
  <c r="T629" i="6"/>
  <c r="N629" i="6"/>
  <c r="O629" i="6"/>
  <c r="J629" i="6" s="1"/>
  <c r="H630" i="6" s="1"/>
  <c r="V630" i="6" s="1"/>
  <c r="AE630" i="6" s="1"/>
  <c r="AA629" i="6"/>
  <c r="X629" i="6"/>
  <c r="AD629" i="6" l="1"/>
  <c r="Y629" i="6"/>
  <c r="D630" i="6"/>
  <c r="G630" i="6"/>
  <c r="C630" i="6"/>
  <c r="R630" i="6" l="1"/>
  <c r="E630" i="6"/>
  <c r="L630" i="6" s="1"/>
  <c r="F630" i="6"/>
  <c r="O630" i="6" s="1"/>
  <c r="T630" i="6"/>
  <c r="U630" i="6"/>
  <c r="AB630" i="6" s="1"/>
  <c r="M630" i="6" l="1"/>
  <c r="I630" i="6" s="1"/>
  <c r="Y630" i="6"/>
  <c r="AD630" i="6"/>
  <c r="N630" i="6"/>
  <c r="J630" i="6" s="1"/>
  <c r="AA630" i="6"/>
  <c r="X630" i="6"/>
  <c r="G631" i="6" l="1"/>
  <c r="C631" i="6"/>
  <c r="H631" i="6"/>
  <c r="V631" i="6" s="1"/>
  <c r="AE631" i="6" s="1"/>
  <c r="D631" i="6"/>
  <c r="T631" i="6" l="1"/>
  <c r="R631" i="6"/>
  <c r="E631" i="6"/>
  <c r="L631" i="6" s="1"/>
  <c r="F631" i="6"/>
  <c r="M631" i="6" s="1"/>
  <c r="I631" i="6" s="1"/>
  <c r="C632" i="6" s="1"/>
  <c r="U631" i="6"/>
  <c r="AB631" i="6" s="1"/>
  <c r="R632" i="6" l="1"/>
  <c r="N631" i="6"/>
  <c r="O631" i="6"/>
  <c r="J631" i="6" s="1"/>
  <c r="G632" i="6"/>
  <c r="U632" i="6" s="1"/>
  <c r="AB632" i="6" s="1"/>
  <c r="AA631" i="6"/>
  <c r="X631" i="6"/>
  <c r="AD631" i="6"/>
  <c r="Y631" i="6"/>
  <c r="H632" i="6" l="1"/>
  <c r="D632" i="6"/>
  <c r="X632" i="6"/>
  <c r="AA632" i="6"/>
  <c r="T632" i="6" l="1"/>
  <c r="F632" i="6"/>
  <c r="M632" i="6" s="1"/>
  <c r="E632" i="6"/>
  <c r="L632" i="6" s="1"/>
  <c r="I632" i="6" s="1"/>
  <c r="V632" i="6"/>
  <c r="AE632" i="6" s="1"/>
  <c r="O632" i="6" l="1"/>
  <c r="C633" i="6"/>
  <c r="G633" i="6"/>
  <c r="U633" i="6" s="1"/>
  <c r="AB633" i="6" s="1"/>
  <c r="N632" i="6"/>
  <c r="J632" i="6" s="1"/>
  <c r="Y632" i="6"/>
  <c r="AD632" i="6"/>
  <c r="D633" i="6" l="1"/>
  <c r="H633" i="6"/>
  <c r="R633" i="6"/>
  <c r="E633" i="6"/>
  <c r="L633" i="6" s="1"/>
  <c r="F633" i="6"/>
  <c r="M633" i="6" s="1"/>
  <c r="I633" i="6" l="1"/>
  <c r="G634" i="6"/>
  <c r="U634" i="6" s="1"/>
  <c r="AB634" i="6" s="1"/>
  <c r="C634" i="6"/>
  <c r="X633" i="6"/>
  <c r="AA633" i="6"/>
  <c r="V633" i="6"/>
  <c r="AE633" i="6" s="1"/>
  <c r="T633" i="6"/>
  <c r="O633" i="6"/>
  <c r="N633" i="6"/>
  <c r="AD633" i="6" l="1"/>
  <c r="Y633" i="6"/>
  <c r="R634" i="6"/>
  <c r="J633" i="6"/>
  <c r="H634" i="6" l="1"/>
  <c r="D634" i="6"/>
  <c r="AA634" i="6"/>
  <c r="X634" i="6"/>
  <c r="T634" i="6" l="1"/>
  <c r="F634" i="6"/>
  <c r="M634" i="6" s="1"/>
  <c r="E634" i="6"/>
  <c r="L634" i="6" s="1"/>
  <c r="V634" i="6"/>
  <c r="AE634" i="6" s="1"/>
  <c r="O634" i="6" l="1"/>
  <c r="I634" i="6"/>
  <c r="N634" i="6"/>
  <c r="AD634" i="6"/>
  <c r="Y634" i="6"/>
  <c r="C635" i="6" l="1"/>
  <c r="G635" i="6"/>
  <c r="J634" i="6"/>
  <c r="D635" i="6" l="1"/>
  <c r="H635" i="6"/>
  <c r="U635" i="6"/>
  <c r="AB635" i="6" s="1"/>
  <c r="R635" i="6"/>
  <c r="F635" i="6"/>
  <c r="M635" i="6" s="1"/>
  <c r="E635" i="6"/>
  <c r="L635" i="6" s="1"/>
  <c r="I635" i="6" s="1"/>
  <c r="C636" i="6" l="1"/>
  <c r="G636" i="6"/>
  <c r="V635" i="6"/>
  <c r="AE635" i="6" s="1"/>
  <c r="AA635" i="6"/>
  <c r="X635" i="6"/>
  <c r="T635" i="6"/>
  <c r="N635" i="6"/>
  <c r="O635" i="6"/>
  <c r="Y635" i="6" l="1"/>
  <c r="AD635" i="6"/>
  <c r="U636" i="6"/>
  <c r="AB636" i="6" s="1"/>
  <c r="J635" i="6"/>
  <c r="R636" i="6"/>
  <c r="AA636" i="6" l="1"/>
  <c r="X636" i="6"/>
  <c r="D636" i="6"/>
  <c r="H636" i="6"/>
  <c r="V636" i="6" s="1"/>
  <c r="AE636" i="6" s="1"/>
  <c r="T636" i="6" l="1"/>
  <c r="F636" i="6"/>
  <c r="M636" i="6" s="1"/>
  <c r="E636" i="6"/>
  <c r="L636" i="6" s="1"/>
  <c r="I636" i="6" s="1"/>
  <c r="G637" i="6" l="1"/>
  <c r="U637" i="6" s="1"/>
  <c r="AB637" i="6" s="1"/>
  <c r="C637" i="6"/>
  <c r="N636" i="6"/>
  <c r="O636" i="6"/>
  <c r="AD636" i="6"/>
  <c r="Y636" i="6"/>
  <c r="J636" i="6" l="1"/>
  <c r="H637" i="6"/>
  <c r="V637" i="6" s="1"/>
  <c r="AE637" i="6" s="1"/>
  <c r="D637" i="6"/>
  <c r="E637" i="6" s="1"/>
  <c r="N637" i="6" s="1"/>
  <c r="R637" i="6"/>
  <c r="F637" i="6" l="1"/>
  <c r="M637" i="6" s="1"/>
  <c r="AA637" i="6"/>
  <c r="X637" i="6"/>
  <c r="L637" i="6"/>
  <c r="I637" i="6" s="1"/>
  <c r="T637" i="6"/>
  <c r="O637" i="6"/>
  <c r="J637" i="6" s="1"/>
  <c r="Y637" i="6" l="1"/>
  <c r="AD637" i="6"/>
</calcChain>
</file>

<file path=xl/sharedStrings.xml><?xml version="1.0" encoding="utf-8"?>
<sst xmlns="http://schemas.openxmlformats.org/spreadsheetml/2006/main" count="138" uniqueCount="74">
  <si>
    <t>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</si>
  <si>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</si>
  <si>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</si>
  <si>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</si>
  <si>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f</t>
    </r>
  </si>
  <si>
    <t xml:space="preserve">h = </t>
  </si>
  <si>
    <t>MOLAS RELAXADAS</t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</si>
  <si>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</si>
  <si>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</si>
  <si>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</si>
  <si>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8</t>
    </r>
    <r>
      <rPr>
        <b/>
        <sz val="11"/>
        <color theme="1"/>
        <rFont val="Symbol"/>
        <family val="1"/>
        <charset val="2"/>
      </rPr>
      <t>p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</si>
  <si>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Dt(x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</si>
  <si>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Dt(y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</si>
  <si>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</si>
  <si>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</si>
  <si>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</si>
  <si>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</si>
  <si>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x/raiz(u)</t>
  </si>
  <si>
    <t>x/(raiz(v)</t>
  </si>
  <si>
    <t>(y-1)/raiz(u)</t>
  </si>
  <si>
    <t>(y+1)/raiz(v)</t>
  </si>
  <si>
    <t>MOLAS COMPRIMIDAS</t>
  </si>
  <si>
    <t>e</t>
  </si>
  <si>
    <t>% =</t>
  </si>
  <si>
    <t>Sxy</t>
  </si>
  <si>
    <t>Sx2</t>
  </si>
  <si>
    <r>
      <t>S</t>
    </r>
    <r>
      <rPr>
        <b/>
        <sz val="11"/>
        <color theme="1"/>
        <rFont val="Symbol"/>
        <family val="1"/>
        <charset val="2"/>
      </rPr>
      <t>e</t>
    </r>
  </si>
  <si>
    <t>Sx</t>
  </si>
  <si>
    <t>Sy</t>
  </si>
  <si>
    <r>
      <t>x*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</si>
  <si>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1/x*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</si>
  <si>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T/T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</si>
  <si>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Sx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</si>
  <si>
    <t>Sx3</t>
  </si>
  <si>
    <t>Sx4</t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</si>
  <si>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(1)</t>
    </r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</si>
  <si>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</si>
  <si>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sz val="11"/>
        <color theme="1"/>
        <rFont val="Calibri"/>
        <family val="2"/>
        <scheme val="minor"/>
      </rPr>
      <t>(A)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</si>
  <si>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</si>
  <si>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</si>
  <si>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(a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</si>
  <si>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</si>
  <si>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Symbol"/>
        <family val="1"/>
        <charset val="2"/>
      </rPr>
      <t>2</t>
    </r>
    <r>
      <rPr>
        <b/>
        <sz val="11"/>
        <color theme="1"/>
        <rFont val="Calibri"/>
        <family val="2"/>
        <scheme val="minor"/>
      </rPr>
      <t>(A)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</si>
  <si>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</si>
  <si>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</si>
  <si>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</si>
  <si>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22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</si>
  <si>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23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</si>
  <si>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33</t>
    </r>
    <r>
      <rPr>
        <b/>
        <sz val="11"/>
        <color theme="1"/>
        <rFont val="Calibri"/>
        <family val="2"/>
        <scheme val="minor"/>
      </rPr>
      <t xml:space="preserve"> = 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</si>
  <si>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</si>
  <si>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</si>
  <si>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</si>
  <si>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</si>
  <si>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</si>
  <si>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=</t>
    </r>
  </si>
  <si>
    <r>
      <t>y*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</si>
  <si>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</si>
  <si>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&lt;T/T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&gt; =</t>
    </r>
  </si>
  <si>
    <r>
      <rPr>
        <b/>
        <sz val="11"/>
        <color theme="1"/>
        <rFont val="Symbol"/>
        <family val="1"/>
        <charset val="2"/>
      </rPr>
      <t>s(</t>
    </r>
    <r>
      <rPr>
        <b/>
        <sz val="11"/>
        <color theme="1"/>
        <rFont val="Calibri"/>
        <family val="2"/>
        <scheme val="minor"/>
      </rPr>
      <t>&lt;T/T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&gt;) =</t>
    </r>
  </si>
  <si>
    <t>x</t>
  </si>
  <si>
    <t>T/T0</t>
  </si>
  <si>
    <t>1/x</t>
  </si>
  <si>
    <r>
      <t>(T/T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</si>
  <si>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y</t>
  </si>
  <si>
    <t>MÁQUINA DE CÁLCULO PARA MÍNIMOS QUADRADOS</t>
  </si>
  <si>
    <t>DADOS BRUTOS</t>
  </si>
  <si>
    <t>s</t>
  </si>
  <si>
    <r>
      <t>S</t>
    </r>
    <r>
      <rPr>
        <b/>
        <sz val="11"/>
        <color theme="1"/>
        <rFont val="Symbol"/>
        <family val="1"/>
        <charset val="2"/>
      </rPr>
      <t>s</t>
    </r>
  </si>
  <si>
    <t>DADOS REDUZIDOS</t>
  </si>
  <si>
    <t>TIPOS DE AJUSTE</t>
  </si>
  <si>
    <r>
      <t>y(x)= a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+a</t>
    </r>
    <r>
      <rPr>
        <b/>
        <vertAlign val="subscript"/>
        <sz val="11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>x+a2x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</si>
  <si>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r>
      <t>y(x)= a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+ a</t>
    </r>
    <r>
      <rPr>
        <b/>
        <vertAlign val="subscript"/>
        <sz val="11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>x</t>
    </r>
  </si>
  <si>
    <t>y*(1)</t>
  </si>
  <si>
    <t>y*(2)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</si>
</sst>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0.00000"/>
    <numFmt numFmtId="168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vertAlign val="subscript"/>
      <sz val="11"/>
      <color theme="1"/>
      <name val="Symbol"/>
      <family val="1"/>
      <charset val="2"/>
    </font>
    <font>
      <b/>
      <vertAlign val="subscript"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038976377952756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Plan5!$F$8:$F$38</c:f>
              <c:numCache>
                <c:formatCode>General</c:formatCode>
                <c:ptCount val="31"/>
                <c:pt idx="0">
                  <c:v>166.66666666666666</c:v>
                </c:pt>
                <c:pt idx="1">
                  <c:v>125</c:v>
                </c:pt>
                <c:pt idx="2">
                  <c:v>100</c:v>
                </c:pt>
                <c:pt idx="3">
                  <c:v>83.333333333333329</c:v>
                </c:pt>
                <c:pt idx="4">
                  <c:v>66.666666666666671</c:v>
                </c:pt>
                <c:pt idx="5">
                  <c:v>55.555555555555557</c:v>
                </c:pt>
                <c:pt idx="6">
                  <c:v>50</c:v>
                </c:pt>
                <c:pt idx="7">
                  <c:v>33.333333333333336</c:v>
                </c:pt>
                <c:pt idx="8">
                  <c:v>25</c:v>
                </c:pt>
                <c:pt idx="9">
                  <c:v>20</c:v>
                </c:pt>
                <c:pt idx="10">
                  <c:v>14.285714285714285</c:v>
                </c:pt>
                <c:pt idx="11">
                  <c:v>10</c:v>
                </c:pt>
                <c:pt idx="12">
                  <c:v>6.666666666666667</c:v>
                </c:pt>
                <c:pt idx="13">
                  <c:v>5</c:v>
                </c:pt>
                <c:pt idx="14">
                  <c:v>2.5</c:v>
                </c:pt>
                <c:pt idx="15">
                  <c:v>1.6666666666666667</c:v>
                </c:pt>
                <c:pt idx="16">
                  <c:v>1.25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0.4</c:v>
                </c:pt>
                <c:pt idx="22">
                  <c:v>0.33333333333333331</c:v>
                </c:pt>
                <c:pt idx="23">
                  <c:v>0.25</c:v>
                </c:pt>
                <c:pt idx="24">
                  <c:v>0.2</c:v>
                </c:pt>
                <c:pt idx="25">
                  <c:v>0.14285714285714285</c:v>
                </c:pt>
                <c:pt idx="26">
                  <c:v>8.3333333333333329E-2</c:v>
                </c:pt>
                <c:pt idx="27">
                  <c:v>6.6666666666666666E-2</c:v>
                </c:pt>
                <c:pt idx="28">
                  <c:v>0.05</c:v>
                </c:pt>
                <c:pt idx="29">
                  <c:v>3.3333333333333333E-2</c:v>
                </c:pt>
                <c:pt idx="30">
                  <c:v>2.5000000000000001E-2</c:v>
                </c:pt>
              </c:numCache>
            </c:numRef>
          </c:xVal>
          <c:yVal>
            <c:numRef>
              <c:f>Plan5!$G$8:$G$38</c:f>
              <c:numCache>
                <c:formatCode>General</c:formatCode>
                <c:ptCount val="31"/>
                <c:pt idx="0">
                  <c:v>26.616522222222216</c:v>
                </c:pt>
                <c:pt idx="1">
                  <c:v>20.070549999999997</c:v>
                </c:pt>
                <c:pt idx="2">
                  <c:v>16.194299999999984</c:v>
                </c:pt>
                <c:pt idx="3">
                  <c:v>13.411522222222217</c:v>
                </c:pt>
                <c:pt idx="4">
                  <c:v>10.909855555555538</c:v>
                </c:pt>
                <c:pt idx="5">
                  <c:v>8.7588061728395061</c:v>
                </c:pt>
                <c:pt idx="6">
                  <c:v>7.8643000000000001</c:v>
                </c:pt>
                <c:pt idx="7">
                  <c:v>5.0298555555555566</c:v>
                </c:pt>
                <c:pt idx="8">
                  <c:v>3.6605499999999971</c:v>
                </c:pt>
                <c:pt idx="9">
                  <c:v>2.7472999999999992</c:v>
                </c:pt>
                <c:pt idx="10">
                  <c:v>1.7584428571428585</c:v>
                </c:pt>
                <c:pt idx="11">
                  <c:v>1.0273000000000003</c:v>
                </c:pt>
                <c:pt idx="12">
                  <c:v>0.49785555555555483</c:v>
                </c:pt>
                <c:pt idx="13">
                  <c:v>0.23454999999999959</c:v>
                </c:pt>
                <c:pt idx="14">
                  <c:v>-0.17913749999999995</c:v>
                </c:pt>
                <c:pt idx="15">
                  <c:v>-0.26922777777777762</c:v>
                </c:pt>
                <c:pt idx="16">
                  <c:v>-0.28880937499999981</c:v>
                </c:pt>
                <c:pt idx="17">
                  <c:v>-0.28837000000000002</c:v>
                </c:pt>
                <c:pt idx="18">
                  <c:v>-0.28341527777777786</c:v>
                </c:pt>
                <c:pt idx="19">
                  <c:v>-0.2614644444444445</c:v>
                </c:pt>
                <c:pt idx="20">
                  <c:v>-0.23151750000000004</c:v>
                </c:pt>
                <c:pt idx="21">
                  <c:v>-0.2123512000000003</c:v>
                </c:pt>
                <c:pt idx="22">
                  <c:v>-0.1895744444444446</c:v>
                </c:pt>
                <c:pt idx="23">
                  <c:v>-0.16610437500000008</c:v>
                </c:pt>
                <c:pt idx="24">
                  <c:v>-0.14702280000000001</c:v>
                </c:pt>
                <c:pt idx="25">
                  <c:v>-0.12178714285714287</c:v>
                </c:pt>
                <c:pt idx="26">
                  <c:v>-9.5167152777777875E-2</c:v>
                </c:pt>
                <c:pt idx="27">
                  <c:v>-8.7473644444444498E-2</c:v>
                </c:pt>
                <c:pt idx="28">
                  <c:v>-7.4780175000000115E-2</c:v>
                </c:pt>
                <c:pt idx="29">
                  <c:v>-7.0086744444444515E-2</c:v>
                </c:pt>
                <c:pt idx="30">
                  <c:v>-6.4740043749999976E-2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6-40BC-97F2-552E2FBB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36192"/>
        <c:axId val="226636584"/>
      </c:scatterChart>
      <c:valAx>
        <c:axId val="2266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6584"/>
        <c:crosses val="autoZero"/>
        <c:crossBetween val="midCat"/>
      </c:valAx>
      <c:valAx>
        <c:axId val="2266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Distendido!$Y$10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Distendido!$X$11:$X$637</c:f>
              <c:numCache>
                <c:formatCode>0.0000</c:formatCode>
                <c:ptCount val="627"/>
                <c:pt idx="1">
                  <c:v>1E-3</c:v>
                </c:pt>
                <c:pt idx="2">
                  <c:v>9.5957812314233465E-4</c:v>
                </c:pt>
                <c:pt idx="3">
                  <c:v>8.8036769706460727E-4</c:v>
                </c:pt>
                <c:pt idx="4">
                  <c:v>7.6556967840983603E-4</c:v>
                </c:pt>
                <c:pt idx="5">
                  <c:v>6.1982373390766926E-4</c:v>
                </c:pt>
                <c:pt idx="6">
                  <c:v>4.4902105732490765E-4</c:v>
                </c:pt>
                <c:pt idx="7">
                  <c:v>2.6006629872312532E-4</c:v>
                </c:pt>
                <c:pt idx="8">
                  <c:v>6.0598209764433882E-5</c:v>
                </c:pt>
                <c:pt idx="9">
                  <c:v>-1.4131954375198557E-4</c:v>
                </c:pt>
                <c:pt idx="10">
                  <c:v>-3.3752465915747341E-4</c:v>
                </c:pt>
                <c:pt idx="11">
                  <c:v>-5.2008618529976046E-4</c:v>
                </c:pt>
                <c:pt idx="12">
                  <c:v>-6.816248574420409E-4</c:v>
                </c:pt>
                <c:pt idx="13">
                  <c:v>-8.1561098339577717E-4</c:v>
                </c:pt>
                <c:pt idx="14">
                  <c:v>-9.1662808446476955E-4</c:v>
                </c:pt>
                <c:pt idx="15">
                  <c:v>-9.8059182981908785E-4</c:v>
                </c:pt>
                <c:pt idx="16">
                  <c:v>-1.0049154472543754E-3</c:v>
                </c:pt>
                <c:pt idx="17">
                  <c:v>-9.8861477235839823E-4</c:v>
                </c:pt>
                <c:pt idx="18">
                  <c:v>-9.323484364672464E-4</c:v>
                </c:pt>
                <c:pt idx="19">
                  <c:v>-8.3839135481873078E-4</c:v>
                </c:pt>
                <c:pt idx="20">
                  <c:v>-7.1054253089151585E-4</c:v>
                </c:pt>
                <c:pt idx="21">
                  <c:v>-5.5397103691049116E-4</c:v>
                </c:pt>
                <c:pt idx="22">
                  <c:v>-3.7500664309825981E-4</c:v>
                </c:pt>
                <c:pt idx="23">
                  <c:v>-1.8088378063441443E-4</c:v>
                </c:pt>
                <c:pt idx="24">
                  <c:v>2.0550738894448337E-5</c:v>
                </c:pt>
                <c:pt idx="25">
                  <c:v>2.2115454691220643E-4</c:v>
                </c:pt>
                <c:pt idx="26">
                  <c:v>4.128185107661225E-4</c:v>
                </c:pt>
                <c:pt idx="27">
                  <c:v>5.8779442281136826E-4</c:v>
                </c:pt>
                <c:pt idx="28">
                  <c:v>7.390084150438298E-4</c:v>
                </c:pt>
                <c:pt idx="29">
                  <c:v>8.6034731929986326E-4</c:v>
                </c:pt>
                <c:pt idx="30">
                  <c:v>9.469061625112504E-4</c:v>
                </c:pt>
                <c:pt idx="31">
                  <c:v>9.9518656698474855E-4</c:v>
                </c:pt>
                <c:pt idx="32">
                  <c:v>1.0032379488792793E-3</c:v>
                </c:pt>
                <c:pt idx="33">
                  <c:v>9.7073591042204312E-4</c:v>
                </c:pt>
                <c:pt idx="34">
                  <c:v>8.9899489459657636E-4</c:v>
                </c:pt>
                <c:pt idx="35">
                  <c:v>7.9091483093952258E-4</c:v>
                </c:pt>
                <c:pt idx="36">
                  <c:v>6.5086403840120758E-4</c:v>
                </c:pt>
                <c:pt idx="37">
                  <c:v>4.8450303705961667E-4</c:v>
                </c:pt>
                <c:pt idx="38">
                  <c:v>2.9855616581511186E-4</c:v>
                </c:pt>
                <c:pt idx="39">
                  <c:v>1.0053999753283617E-4</c:v>
                </c:pt>
                <c:pt idx="40">
                  <c:v>-1.0154059056768295E-4</c:v>
                </c:pt>
                <c:pt idx="41">
                  <c:v>-2.99516339646717E-4</c:v>
                </c:pt>
                <c:pt idx="42">
                  <c:v>-4.8538421887787925E-4</c:v>
                </c:pt>
                <c:pt idx="43">
                  <c:v>-6.5163112225677128E-4</c:v>
                </c:pt>
                <c:pt idx="44">
                  <c:v>-7.915374453852219E-4</c:v>
                </c:pt>
                <c:pt idx="45">
                  <c:v>-8.9944833318808298E-4</c:v>
                </c:pt>
                <c:pt idx="46">
                  <c:v>-9.7100184737190407E-4</c:v>
                </c:pt>
                <c:pt idx="47">
                  <c:v>-1.003305074316607E-3</c:v>
                </c:pt>
                <c:pt idx="48">
                  <c:v>-9.9505118991913256E-4</c:v>
                </c:pt>
                <c:pt idx="49">
                  <c:v>-9.4657269756826565E-4</c:v>
                </c:pt>
                <c:pt idx="50">
                  <c:v>-8.598284753560079E-4</c:v>
                </c:pt>
                <c:pt idx="51">
                  <c:v>-7.3832490137545827E-4</c:v>
                </c:pt>
                <c:pt idx="52">
                  <c:v>-5.8697408928310574E-4</c:v>
                </c:pt>
                <c:pt idx="53">
                  <c:v>-4.1189499292837466E-4</c:v>
                </c:pt>
                <c:pt idx="54">
                  <c:v>-2.2016561474209461E-4</c:v>
                </c:pt>
                <c:pt idx="55">
                  <c:v>-1.9536584274231489E-5</c:v>
                </c:pt>
                <c:pt idx="56">
                  <c:v>1.8188215158142324E-4</c:v>
                </c:pt>
                <c:pt idx="57">
                  <c:v>3.7594887622623786E-4</c:v>
                </c:pt>
                <c:pt idx="58">
                  <c:v>5.5481883066147895E-4</c:v>
                </c:pt>
                <c:pt idx="59">
                  <c:v>7.1126107628774449E-4</c:v>
                </c:pt>
                <c:pt idx="60">
                  <c:v>8.38950848900111E-4</c:v>
                </c:pt>
                <c:pt idx="61">
                  <c:v>9.3272557445311368E-4</c:v>
                </c:pt>
                <c:pt idx="62">
                  <c:v>9.887940143213981E-4</c:v>
                </c:pt>
                <c:pt idx="63">
                  <c:v>1.0048898328991118E-3</c:v>
                </c:pt>
                <c:pt idx="64">
                  <c:v>9.8036320002122305E-4</c:v>
                </c:pt>
                <c:pt idx="65">
                  <c:v>9.16206720776533E-4</c:v>
                </c:pt>
                <c:pt idx="66">
                  <c:v>8.1501481926403408E-4</c:v>
                </c:pt>
                <c:pt idx="67">
                  <c:v>6.8087847545871189E-4</c:v>
                </c:pt>
                <c:pt idx="68">
                  <c:v>5.1921976721036264E-4</c:v>
                </c:pt>
                <c:pt idx="69">
                  <c:v>3.3657293364218341E-4</c:v>
                </c:pt>
                <c:pt idx="70">
                  <c:v>1.4032065592973369E-4</c:v>
                </c:pt>
                <c:pt idx="71">
                  <c:v>-6.1604030719262991E-5</c:v>
                </c:pt>
                <c:pt idx="72">
                  <c:v>-2.6103834205506039E-4</c:v>
                </c:pt>
                <c:pt idx="73">
                  <c:v>-4.4991994367369644E-4</c:v>
                </c:pt>
                <c:pt idx="74">
                  <c:v>-6.2061325203687282E-4</c:v>
                </c:pt>
                <c:pt idx="75">
                  <c:v>-7.6621840617347012E-4</c:v>
                </c:pt>
                <c:pt idx="76">
                  <c:v>-8.8085022123499395E-4</c:v>
                </c:pt>
                <c:pt idx="77">
                  <c:v>-9.598758064246482E-4</c:v>
                </c:pt>
                <c:pt idx="78">
                  <c:v>-1.0001013848966226E-3</c:v>
                </c:pt>
                <c:pt idx="79">
                  <c:v>-9.999010121537347E-4</c:v>
                </c:pt>
                <c:pt idx="80">
                  <c:v>-9.5928220428608674E-4</c:v>
                </c:pt>
                <c:pt idx="81">
                  <c:v>-8.7988588265565338E-4</c:v>
                </c:pt>
                <c:pt idx="82">
                  <c:v>-7.6492050743380308E-4</c:v>
                </c:pt>
                <c:pt idx="83">
                  <c:v>-6.1903281553595186E-4</c:v>
                </c:pt>
                <c:pt idx="84">
                  <c:v>-4.4812016181969944E-4</c:v>
                </c:pt>
                <c:pt idx="85">
                  <c:v>-2.5909196921844224E-4</c:v>
                </c:pt>
                <c:pt idx="86">
                  <c:v>-5.9590039392353078E-5</c:v>
                </c:pt>
                <c:pt idx="87">
                  <c:v>1.4232073696682587E-4</c:v>
                </c:pt>
                <c:pt idx="88">
                  <c:v>3.3847854406264511E-4</c:v>
                </c:pt>
                <c:pt idx="89">
                  <c:v>5.2095440836641535E-4</c:v>
                </c:pt>
                <c:pt idx="90">
                  <c:v>6.8237233941283865E-4</c:v>
                </c:pt>
                <c:pt idx="91">
                  <c:v>8.162071317557142E-4</c:v>
                </c:pt>
                <c:pt idx="92">
                  <c:v>9.1704801566340672E-4</c:v>
                </c:pt>
                <c:pt idx="93">
                  <c:v>9.8081759072999979E-4</c:v>
                </c:pt>
                <c:pt idx="94">
                  <c:v>1.0049370951655447E-3</c:v>
                </c:pt>
                <c:pt idx="95">
                  <c:v>9.8843109595548391E-4</c:v>
                </c:pt>
                <c:pt idx="96">
                  <c:v>9.3196712719484864E-4</c:v>
                </c:pt>
                <c:pt idx="97">
                  <c:v>8.3782856151548395E-4</c:v>
                </c:pt>
                <c:pt idx="98">
                  <c:v>7.0982188966200316E-4</c:v>
                </c:pt>
                <c:pt idx="99">
                  <c:v>5.5312238195269405E-4</c:v>
                </c:pt>
                <c:pt idx="100">
                  <c:v>3.7406461709811736E-4</c:v>
                </c:pt>
                <c:pt idx="101">
                  <c:v>1.7988647604268539E-4</c:v>
                </c:pt>
                <c:pt idx="102">
                  <c:v>-2.1563107747779608E-5</c:v>
                </c:pt>
                <c:pt idx="103">
                  <c:v>-2.2214103689038644E-4</c:v>
                </c:pt>
                <c:pt idx="104">
                  <c:v>-4.1373900740216644E-4</c:v>
                </c:pt>
                <c:pt idx="105">
                  <c:v>-5.8861136917905924E-4</c:v>
                </c:pt>
                <c:pt idx="106">
                  <c:v>-7.3968858490533072E-4</c:v>
                </c:pt>
                <c:pt idx="107">
                  <c:v>-8.6086341045212022E-4</c:v>
                </c:pt>
                <c:pt idx="108">
                  <c:v>-9.4723798580706941E-4</c:v>
                </c:pt>
                <c:pt idx="109">
                  <c:v>-9.9532170832546661E-4</c:v>
                </c:pt>
                <c:pt idx="110">
                  <c:v>-1.0031719341016684E-3</c:v>
                </c:pt>
                <c:pt idx="111">
                  <c:v>-9.7047202646636892E-4</c:v>
                </c:pt>
                <c:pt idx="112">
                  <c:v>-8.9854385106908762E-4</c:v>
                </c:pt>
                <c:pt idx="113">
                  <c:v>-7.9029437278888199E-4</c:v>
                </c:pt>
                <c:pt idx="114">
                  <c:v>-6.5009849011901828E-4</c:v>
                </c:pt>
                <c:pt idx="115">
                  <c:v>-4.8362265055707833E-4</c:v>
                </c:pt>
                <c:pt idx="116">
                  <c:v>-2.9759612375694779E-4</c:v>
                </c:pt>
                <c:pt idx="117">
                  <c:v>-9.9539006755152275E-5</c:v>
                </c:pt>
                <c:pt idx="118">
                  <c:v>1.0254203862273017E-4</c:v>
                </c:pt>
                <c:pt idx="119">
                  <c:v>3.0047784066788161E-4</c:v>
                </c:pt>
                <c:pt idx="120">
                  <c:v>4.8626722120390515E-4</c:v>
                </c:pt>
                <c:pt idx="121">
                  <c:v>6.5240041604551523E-4</c:v>
                </c:pt>
                <c:pt idx="122">
                  <c:v>7.9216233964925697E-4</c:v>
                </c:pt>
                <c:pt idx="123">
                  <c:v>8.999036089167977E-4</c:v>
                </c:pt>
                <c:pt idx="124">
                  <c:v>9.7126861893044938E-4</c:v>
                </c:pt>
                <c:pt idx="125">
                  <c:v>1.0033716320586859E-3</c:v>
                </c:pt>
                <c:pt idx="126">
                  <c:v>9.9491377117020391E-4</c:v>
                </c:pt>
                <c:pt idx="127">
                  <c:v>9.4623601665199623E-4</c:v>
                </c:pt>
                <c:pt idx="128">
                  <c:v>8.5930580796090986E-4</c:v>
                </c:pt>
                <c:pt idx="129">
                  <c:v>7.3763759118818605E-4</c:v>
                </c:pt>
                <c:pt idx="130">
                  <c:v>5.8615049201047752E-4</c:v>
                </c:pt>
                <c:pt idx="131">
                  <c:v>4.1096901947174048E-4</c:v>
                </c:pt>
                <c:pt idx="132">
                  <c:v>2.191751066332098E-4</c:v>
                </c:pt>
                <c:pt idx="133">
                  <c:v>1.8521717915510481E-5</c:v>
                </c:pt>
                <c:pt idx="134">
                  <c:v>-1.8288035231713156E-4</c:v>
                </c:pt>
                <c:pt idx="135">
                  <c:v>-3.7688996524645404E-4</c:v>
                </c:pt>
                <c:pt idx="136">
                  <c:v>-5.5566440867977002E-4</c:v>
                </c:pt>
                <c:pt idx="137">
                  <c:v>-7.1197636797637747E-4</c:v>
                </c:pt>
                <c:pt idx="138">
                  <c:v>-8.3950633417942671E-4</c:v>
                </c:pt>
                <c:pt idx="139">
                  <c:v>-9.3309849505559053E-4</c:v>
                </c:pt>
                <c:pt idx="140">
                  <c:v>-9.8896952117148999E-4</c:v>
                </c:pt>
                <c:pt idx="141">
                  <c:v>-1.0048615915620215E-3</c:v>
                </c:pt>
                <c:pt idx="142">
                  <c:v>-9.8013340884172155E-4</c:v>
                </c:pt>
                <c:pt idx="143">
                  <c:v>-9.1578564980973132E-4</c:v>
                </c:pt>
                <c:pt idx="144">
                  <c:v>-8.1442006906953866E-4</c:v>
                </c:pt>
                <c:pt idx="145">
                  <c:v>-6.8013413959328375E-4</c:v>
                </c:pt>
                <c:pt idx="146">
                  <c:v>-5.1835557647566199E-4</c:v>
                </c:pt>
                <c:pt idx="147">
                  <c:v>-3.3562332978064204E-4</c:v>
                </c:pt>
                <c:pt idx="148">
                  <c:v>-1.393236661875148E-4</c:v>
                </c:pt>
                <c:pt idx="149">
                  <c:v>6.2608222311664053E-5</c:v>
                </c:pt>
                <c:pt idx="150">
                  <c:v>2.6200911756754126E-4</c:v>
                </c:pt>
                <c:pt idx="151">
                  <c:v>4.5081812051971733E-4</c:v>
                </c:pt>
                <c:pt idx="152">
                  <c:v>6.2140286539910346E-4</c:v>
                </c:pt>
                <c:pt idx="153">
                  <c:v>7.6686818869107544E-4</c:v>
                </c:pt>
                <c:pt idx="154">
                  <c:v>8.813346757704228E-4</c:v>
                </c:pt>
                <c:pt idx="155">
                  <c:v>9.6017591286353462E-4</c:v>
                </c:pt>
                <c:pt idx="156">
                  <c:v>1.0002050809014053E-3</c:v>
                </c:pt>
                <c:pt idx="157">
                  <c:v>9.9980358760731487E-4</c:v>
                </c:pt>
                <c:pt idx="158">
                  <c:v>9.589866535918653E-4</c:v>
                </c:pt>
                <c:pt idx="159">
                  <c:v>8.7940312661816361E-4</c:v>
                </c:pt>
                <c:pt idx="160">
                  <c:v>7.6426930719689567E-4</c:v>
                </c:pt>
                <c:pt idx="161">
                  <c:v>6.1823921110715067E-4</c:v>
                </c:pt>
                <c:pt idx="162">
                  <c:v>4.4721637731694603E-4</c:v>
                </c:pt>
                <c:pt idx="163">
                  <c:v>2.5811488035629919E-4</c:v>
                </c:pt>
                <c:pt idx="164">
                  <c:v>5.8579415486043183E-5</c:v>
                </c:pt>
                <c:pt idx="165">
                  <c:v>-1.4332398389889215E-4</c:v>
                </c:pt>
                <c:pt idx="166">
                  <c:v>-3.3943395251041152E-4</c:v>
                </c:pt>
                <c:pt idx="167">
                  <c:v>-5.2182338544552807E-4</c:v>
                </c:pt>
                <c:pt idx="168">
                  <c:v>-6.8311949205437505E-4</c:v>
                </c:pt>
                <c:pt idx="169">
                  <c:v>-8.1680161564197547E-4</c:v>
                </c:pt>
                <c:pt idx="170">
                  <c:v>-9.1746492507951136E-4</c:v>
                </c:pt>
                <c:pt idx="171">
                  <c:v>-9.810392817840405E-4</c:v>
                </c:pt>
                <c:pt idx="172">
                  <c:v>-1.0049542336294677E-3</c:v>
                </c:pt>
                <c:pt idx="173">
                  <c:v>-9.882432130137171E-4</c:v>
                </c:pt>
                <c:pt idx="174">
                  <c:v>-9.3158256392776226E-4</c:v>
                </c:pt>
                <c:pt idx="175">
                  <c:v>-8.3726383948981142E-4</c:v>
                </c:pt>
                <c:pt idx="176">
                  <c:v>-7.0910068109510777E-4</c:v>
                </c:pt>
                <c:pt idx="177">
                  <c:v>-5.5227430050773594E-4</c:v>
                </c:pt>
                <c:pt idx="178">
                  <c:v>-3.7312399077091426E-4</c:v>
                </c:pt>
                <c:pt idx="179">
                  <c:v>-1.7889113770097013E-4</c:v>
                </c:pt>
                <c:pt idx="180">
                  <c:v>2.2573091827953094E-5</c:v>
                </c:pt>
                <c:pt idx="181">
                  <c:v>2.2312481551357686E-4</c:v>
                </c:pt>
                <c:pt idx="182">
                  <c:v>4.1465661858309833E-4</c:v>
                </c:pt>
                <c:pt idx="183">
                  <c:v>5.8942555804384082E-4</c:v>
                </c:pt>
                <c:pt idx="184">
                  <c:v>7.4036656459214323E-4</c:v>
                </c:pt>
                <c:pt idx="185">
                  <c:v>8.6137832830775456E-4</c:v>
                </c:pt>
                <c:pt idx="186">
                  <c:v>9.4756992718399613E-4</c:v>
                </c:pt>
                <c:pt idx="187">
                  <c:v>9.9545821237499829E-4</c:v>
                </c:pt>
                <c:pt idx="188">
                  <c:v>1.0031081348589716E-3</c:v>
                </c:pt>
                <c:pt idx="189">
                  <c:v>9.7021059485013703E-4</c:v>
                </c:pt>
                <c:pt idx="190">
                  <c:v>8.980948690890723E-4</c:v>
                </c:pt>
                <c:pt idx="191">
                  <c:v>7.8967515053494767E-4</c:v>
                </c:pt>
                <c:pt idx="192">
                  <c:v>6.4933321246252282E-4</c:v>
                </c:pt>
                <c:pt idx="193">
                  <c:v>4.827416888553648E-4</c:v>
                </c:pt>
                <c:pt idx="194">
                  <c:v>2.9663490203632274E-4</c:v>
                </c:pt>
                <c:pt idx="195">
                  <c:v>9.8536445441686039E-5</c:v>
                </c:pt>
                <c:pt idx="196">
                  <c:v>-1.0354533694067221E-4</c:v>
                </c:pt>
                <c:pt idx="197">
                  <c:v>-3.01441425964648E-4</c:v>
                </c:pt>
                <c:pt idx="198">
                  <c:v>-4.8715244708066532E-4</c:v>
                </c:pt>
                <c:pt idx="199">
                  <c:v>-6.5317182100054709E-4</c:v>
                </c:pt>
                <c:pt idx="200">
                  <c:v>-7.9278880635782535E-4</c:v>
                </c:pt>
                <c:pt idx="201">
                  <c:v>-9.003594224528779E-4</c:v>
                </c:pt>
                <c:pt idx="202">
                  <c:v>-9.7153451626714592E-4</c:v>
                </c:pt>
                <c:pt idx="203">
                  <c:v>-1.003435823250172E-3</c:v>
                </c:pt>
                <c:pt idx="204">
                  <c:v>-9.9477278470927618E-4</c:v>
                </c:pt>
                <c:pt idx="205">
                  <c:v>-9.4589515561980771E-4</c:v>
                </c:pt>
                <c:pt idx="206">
                  <c:v>-8.5877904392553102E-4</c:v>
                </c:pt>
                <c:pt idx="207">
                  <c:v>-7.3694685445483733E-4</c:v>
                </c:pt>
                <c:pt idx="208">
                  <c:v>-5.8532447390121853E-4</c:v>
                </c:pt>
                <c:pt idx="209">
                  <c:v>-4.1004170477974546E-4</c:v>
                </c:pt>
                <c:pt idx="210">
                  <c:v>-2.1818425276612502E-4</c:v>
                </c:pt>
                <c:pt idx="211">
                  <c:v>-1.7507400052114293E-5</c:v>
                </c:pt>
                <c:pt idx="212">
                  <c:v>1.8387714215477709E-4</c:v>
                </c:pt>
                <c:pt idx="213">
                  <c:v>3.7782876394654695E-4</c:v>
                </c:pt>
                <c:pt idx="214">
                  <c:v>5.5650686167166437E-4</c:v>
                </c:pt>
                <c:pt idx="215">
                  <c:v>7.126879311103307E-4</c:v>
                </c:pt>
                <c:pt idx="216">
                  <c:v>8.4005795368174876E-4</c:v>
                </c:pt>
                <c:pt idx="217">
                  <c:v>9.334680360386313E-4</c:v>
                </c:pt>
                <c:pt idx="218">
                  <c:v>9.8914273083999305E-4</c:v>
                </c:pt>
                <c:pt idx="219">
                  <c:v>1.0048324976532749E-3</c:v>
                </c:pt>
                <c:pt idx="220">
                  <c:v>9.7990420948984819E-4</c:v>
                </c:pt>
                <c:pt idx="221">
                  <c:v>9.1536626730007772E-4</c:v>
                </c:pt>
                <c:pt idx="222">
                  <c:v>8.1382755824488612E-4</c:v>
                </c:pt>
                <c:pt idx="223">
                  <c:v>6.7939205832370482E-4</c:v>
                </c:pt>
                <c:pt idx="224">
                  <c:v>5.1749329382398646E-4</c:v>
                </c:pt>
                <c:pt idx="225">
                  <c:v>3.3467514709333089E-4</c:v>
                </c:pt>
                <c:pt idx="226">
                  <c:v>1.3832761831761843E-4</c:v>
                </c:pt>
                <c:pt idx="227">
                  <c:v>-6.3611926519250398E-5</c:v>
                </c:pt>
                <c:pt idx="228">
                  <c:v>-2.6297991453166529E-4</c:v>
                </c:pt>
                <c:pt idx="229">
                  <c:v>-4.517169571272478E-4</c:v>
                </c:pt>
                <c:pt idx="230">
                  <c:v>-6.2219387579311657E-4</c:v>
                </c:pt>
                <c:pt idx="231">
                  <c:v>-7.675200314621629E-4</c:v>
                </c:pt>
                <c:pt idx="232">
                  <c:v>-8.8182152070592486E-4</c:v>
                </c:pt>
                <c:pt idx="233">
                  <c:v>-9.6047818551988251E-4</c:v>
                </c:pt>
                <c:pt idx="234">
                  <c:v>-1.0003101054520042E-3</c:v>
                </c:pt>
                <c:pt idx="235">
                  <c:v>-9.9970619808622293E-4</c:v>
                </c:pt>
                <c:pt idx="236">
                  <c:v>-9.5868971435020408E-4</c:v>
                </c:pt>
                <c:pt idx="237">
                  <c:v>-8.7891779257172115E-4</c:v>
                </c:pt>
                <c:pt idx="238">
                  <c:v>-7.6361483142013524E-4</c:v>
                </c:pt>
                <c:pt idx="239">
                  <c:v>-6.1744219100940529E-4</c:v>
                </c:pt>
                <c:pt idx="240">
                  <c:v>-4.4630948068981628E-4</c:v>
                </c:pt>
                <c:pt idx="241">
                  <c:v>-2.5713523148867179E-4</c:v>
                </c:pt>
                <c:pt idx="242">
                  <c:v>-5.7566878085416692E-5</c:v>
                </c:pt>
                <c:pt idx="243">
                  <c:v>1.4432844116842372E-4</c:v>
                </c:pt>
                <c:pt idx="244">
                  <c:v>3.4038974568132823E-4</c:v>
                </c:pt>
                <c:pt idx="245">
                  <c:v>5.2269171959810673E-4</c:v>
                </c:pt>
                <c:pt idx="246">
                  <c:v>6.838647878608941E-4</c:v>
                </c:pt>
                <c:pt idx="247">
                  <c:v>8.1739301196548473E-4</c:v>
                </c:pt>
                <c:pt idx="248">
                  <c:v>9.1787778822429898E-4</c:v>
                </c:pt>
                <c:pt idx="249">
                  <c:v>9.8125653274284811E-4</c:v>
                </c:pt>
                <c:pt idx="250">
                  <c:v>1.0049672626589938E-3</c:v>
                </c:pt>
                <c:pt idx="251">
                  <c:v>9.8805221704538352E-4</c:v>
                </c:pt>
                <c:pt idx="252">
                  <c:v>9.3119628745489368E-4</c:v>
                </c:pt>
                <c:pt idx="253">
                  <c:v>8.3669885032171655E-4</c:v>
                </c:pt>
                <c:pt idx="254">
                  <c:v>7.0838039219854078E-4</c:v>
                </c:pt>
                <c:pt idx="255">
                  <c:v>5.5142792111778562E-4</c:v>
                </c:pt>
                <c:pt idx="256">
                  <c:v>3.7218547723182857E-4</c:v>
                </c:pt>
                <c:pt idx="257">
                  <c:v>1.7789808702475178E-4</c:v>
                </c:pt>
                <c:pt idx="258">
                  <c:v>-2.3580728123589547E-5</c:v>
                </c:pt>
                <c:pt idx="259">
                  <c:v>-2.2410628318422337E-4</c:v>
                </c:pt>
                <c:pt idx="260">
                  <c:v>-4.1557214502781833E-4</c:v>
                </c:pt>
                <c:pt idx="261">
                  <c:v>-5.9023820268965823E-4</c:v>
                </c:pt>
                <c:pt idx="262">
                  <c:v>-7.4104389773315207E-4</c:v>
                </c:pt>
                <c:pt idx="263">
                  <c:v>-8.6189373509721278E-4</c:v>
                </c:pt>
                <c:pt idx="264">
                  <c:v>-9.4790345678313871E-4</c:v>
                </c:pt>
                <c:pt idx="265">
                  <c:v>-9.9559703850614248E-4</c:v>
                </c:pt>
                <c:pt idx="266">
                  <c:v>-1.0030467843725852E-3</c:v>
                </c:pt>
                <c:pt idx="267">
                  <c:v>-9.6995108840844499E-4</c:v>
                </c:pt>
                <c:pt idx="268">
                  <c:v>-8.976468142270406E-4</c:v>
                </c:pt>
                <c:pt idx="269">
                  <c:v>-7.890556957812257E-4</c:v>
                </c:pt>
                <c:pt idx="270">
                  <c:v>-6.4856669145040881E-4</c:v>
                </c:pt>
                <c:pt idx="271">
                  <c:v>-4.8185880573878412E-4</c:v>
                </c:pt>
                <c:pt idx="272">
                  <c:v>-2.9567142655873127E-4</c:v>
                </c:pt>
                <c:pt idx="273">
                  <c:v>-9.7531536667086948E-5</c:v>
                </c:pt>
                <c:pt idx="274">
                  <c:v>1.0455095500200027E-4</c:v>
                </c:pt>
                <c:pt idx="275">
                  <c:v>3.0240720985858237E-4</c:v>
                </c:pt>
                <c:pt idx="276">
                  <c:v>4.8803956805524353E-4</c:v>
                </c:pt>
                <c:pt idx="277">
                  <c:v>6.5394449106948298E-4</c:v>
                </c:pt>
                <c:pt idx="278">
                  <c:v>7.9341549740852301E-4</c:v>
                </c:pt>
                <c:pt idx="279">
                  <c:v>9.0081408329195645E-4</c:v>
                </c:pt>
                <c:pt idx="280">
                  <c:v>9.717978011687476E-4</c:v>
                </c:pt>
                <c:pt idx="281">
                  <c:v>1.0034962140430263E-3</c:v>
                </c:pt>
                <c:pt idx="282">
                  <c:v>9.9462739625363157E-4</c:v>
                </c:pt>
                <c:pt idx="283">
                  <c:v>9.4555002051500438E-4</c:v>
                </c:pt>
                <c:pt idx="284">
                  <c:v>8.5824878093866707E-4</c:v>
                </c:pt>
                <c:pt idx="285">
                  <c:v>7.3625378373306876E-4</c:v>
                </c:pt>
                <c:pt idx="286">
                  <c:v>5.8449736992924556E-4</c:v>
                </c:pt>
                <c:pt idx="287">
                  <c:v>4.0911441182115734E-4</c:v>
                </c:pt>
                <c:pt idx="288">
                  <c:v>2.1719431623163445E-4</c:v>
                </c:pt>
                <c:pt idx="289">
                  <c:v>1.6494738202137366E-5</c:v>
                </c:pt>
                <c:pt idx="290">
                  <c:v>-1.8487161007688774E-4</c:v>
                </c:pt>
                <c:pt idx="291">
                  <c:v>-3.7876463984893883E-4</c:v>
                </c:pt>
                <c:pt idx="292">
                  <c:v>-5.5734597083555095E-4</c:v>
                </c:pt>
                <c:pt idx="293">
                  <c:v>-7.1339610223263321E-4</c:v>
                </c:pt>
                <c:pt idx="294">
                  <c:v>-8.4060666476328916E-4</c:v>
                </c:pt>
                <c:pt idx="295">
                  <c:v>-9.3383569316322966E-4</c:v>
                </c:pt>
                <c:pt idx="296">
                  <c:v>-9.8931543185056545E-4</c:v>
                </c:pt>
                <c:pt idx="297">
                  <c:v>-1.0048042816173611E-3</c:v>
                </c:pt>
                <c:pt idx="298">
                  <c:v>-9.7967692779499628E-4</c:v>
                </c:pt>
                <c:pt idx="299">
                  <c:v>-9.1494926319583055E-4</c:v>
                </c:pt>
                <c:pt idx="300">
                  <c:v>-8.1323728587076355E-4</c:v>
                </c:pt>
                <c:pt idx="301">
                  <c:v>-6.7865164703517452E-4</c:v>
                </c:pt>
                <c:pt idx="302">
                  <c:v>-5.1663194514083412E-4</c:v>
                </c:pt>
                <c:pt idx="303">
                  <c:v>-3.3372721160955694E-4</c:v>
                </c:pt>
                <c:pt idx="304">
                  <c:v>-1.3733126500196414E-4</c:v>
                </c:pt>
                <c:pt idx="305">
                  <c:v>6.4616399634319173E-5</c:v>
                </c:pt>
                <c:pt idx="306">
                  <c:v>2.6395194578958934E-4</c:v>
                </c:pt>
                <c:pt idx="307">
                  <c:v>4.5261752316085502E-4</c:v>
                </c:pt>
                <c:pt idx="308">
                  <c:v>6.2298703991900818E-4</c:v>
                </c:pt>
                <c:pt idx="309">
                  <c:v>7.6817417571618091E-4</c:v>
                </c:pt>
                <c:pt idx="310">
                  <c:v>8.8231033081794029E-4</c:v>
                </c:pt>
                <c:pt idx="311">
                  <c:v>9.6078152076873962E-4</c:v>
                </c:pt>
                <c:pt idx="312">
                  <c:v>1.0004148444791047E-3</c:v>
                </c:pt>
                <c:pt idx="313">
                  <c:v>9.9960703338082242E-4</c:v>
                </c:pt>
                <c:pt idx="314">
                  <c:v>9.583897436126178E-4</c:v>
                </c:pt>
                <c:pt idx="315">
                  <c:v>8.7842870065003961E-4</c:v>
                </c:pt>
                <c:pt idx="316">
                  <c:v>7.6295650955797868E-4</c:v>
                </c:pt>
                <c:pt idx="317">
                  <c:v>6.1664177824953515E-4</c:v>
                </c:pt>
                <c:pt idx="318">
                  <c:v>4.4539996540490486E-4</c:v>
                </c:pt>
                <c:pt idx="319">
                  <c:v>2.5615384077324027E-4</c:v>
                </c:pt>
                <c:pt idx="320">
                  <c:v>5.6553466234666202E-5</c:v>
                </c:pt>
                <c:pt idx="321">
                  <c:v>-1.4533290029484429E-4</c:v>
                </c:pt>
                <c:pt idx="322">
                  <c:v>-3.4134458800563137E-4</c:v>
                </c:pt>
                <c:pt idx="323">
                  <c:v>-5.2355804401573412E-4</c:v>
                </c:pt>
                <c:pt idx="324">
                  <c:v>-6.84607012897552E-4</c:v>
                </c:pt>
                <c:pt idx="325">
                  <c:v>-8.1798050722472094E-4</c:v>
                </c:pt>
                <c:pt idx="326">
                  <c:v>-9.1828642202606984E-4</c:v>
                </c:pt>
                <c:pt idx="327">
                  <c:v>-9.8146990414707752E-4</c:v>
                </c:pt>
                <c:pt idx="328">
                  <c:v>-1.0049774173396468E-3</c:v>
                </c:pt>
                <c:pt idx="329">
                  <c:v>-9.8785977198031041E-4</c:v>
                </c:pt>
                <c:pt idx="330">
                  <c:v>-9.3081004622888521E-4</c:v>
                </c:pt>
                <c:pt idx="331">
                  <c:v>-8.3613509851934947E-4</c:v>
                </c:pt>
                <c:pt idx="332">
                  <c:v>-7.07662067852095E-4</c:v>
                </c:pt>
                <c:pt idx="333">
                  <c:v>-5.5058376256563021E-4</c:v>
                </c:pt>
                <c:pt idx="334">
                  <c:v>-3.7124911873438504E-4</c:v>
                </c:pt>
                <c:pt idx="335">
                  <c:v>-1.7690698093117258E-4</c:v>
                </c:pt>
                <c:pt idx="336">
                  <c:v>2.458667941578894E-5</c:v>
                </c:pt>
                <c:pt idx="337">
                  <c:v>2.250864020732682E-4</c:v>
                </c:pt>
                <c:pt idx="338">
                  <c:v>4.1648683686134328E-4</c:v>
                </c:pt>
                <c:pt idx="339">
                  <c:v>5.9105077309388652E-4</c:v>
                </c:pt>
                <c:pt idx="340">
                  <c:v>7.4172210161223154E-4</c:v>
                </c:pt>
                <c:pt idx="341">
                  <c:v>8.6241092711592893E-4</c:v>
                </c:pt>
                <c:pt idx="342">
                  <c:v>9.4823935814101687E-4</c:v>
                </c:pt>
                <c:pt idx="343">
                  <c:v>9.9573824792090876E-4</c:v>
                </c:pt>
                <c:pt idx="344">
                  <c:v>1.0029871813336444E-3</c:v>
                </c:pt>
                <c:pt idx="345">
                  <c:v>9.6969219606435103E-4</c:v>
                </c:pt>
                <c:pt idx="346">
                  <c:v>8.9719805768632369E-4</c:v>
                </c:pt>
                <c:pt idx="347">
                  <c:v>7.884343886004698E-4</c:v>
                </c:pt>
                <c:pt idx="348">
                  <c:v>6.4779757247027082E-4</c:v>
                </c:pt>
                <c:pt idx="349">
                  <c:v>4.809730420974477E-4</c:v>
                </c:pt>
                <c:pt idx="350">
                  <c:v>2.9470514984800367E-4</c:v>
                </c:pt>
                <c:pt idx="351">
                  <c:v>9.6524108665195751E-5</c:v>
                </c:pt>
                <c:pt idx="352">
                  <c:v>-1.0555870975291167E-4</c:v>
                </c:pt>
                <c:pt idx="353">
                  <c:v>-3.0337463247970503E-4</c:v>
                </c:pt>
                <c:pt idx="354">
                  <c:v>-4.8892761191991036E-4</c:v>
                </c:pt>
                <c:pt idx="355">
                  <c:v>-6.547170603372342E-4</c:v>
                </c:pt>
                <c:pt idx="356">
                  <c:v>-7.9404078716084755E-4</c:v>
                </c:pt>
                <c:pt idx="357">
                  <c:v>-9.0126596572051381E-4</c:v>
                </c:pt>
                <c:pt idx="358">
                  <c:v>-9.7205717513354137E-4</c:v>
                </c:pt>
                <c:pt idx="359">
                  <c:v>-1.0035521225932624E-3</c:v>
                </c:pt>
                <c:pt idx="360">
                  <c:v>-9.9447768834000122E-4</c:v>
                </c:pt>
                <c:pt idx="361">
                  <c:v>-9.4520141271198146E-4</c:v>
                </c:pt>
                <c:pt idx="362">
                  <c:v>-8.577163260538584E-4</c:v>
                </c:pt>
                <c:pt idx="363">
                  <c:v>-7.3555989932039506E-4</c:v>
                </c:pt>
                <c:pt idx="364">
                  <c:v>-5.8367064728350555E-4</c:v>
                </c:pt>
                <c:pt idx="365">
                  <c:v>-4.0818838519809963E-4</c:v>
                </c:pt>
                <c:pt idx="366">
                  <c:v>-2.1620625330514304E-4</c:v>
                </c:pt>
                <c:pt idx="367">
                  <c:v>-1.5484389364222656E-5</c:v>
                </c:pt>
                <c:pt idx="368">
                  <c:v>1.858634198855484E-4</c:v>
                </c:pt>
                <c:pt idx="369">
                  <c:v>3.7969764470049196E-4</c:v>
                </c:pt>
                <c:pt idx="370">
                  <c:v>5.5818226713105616E-4</c:v>
                </c:pt>
                <c:pt idx="371">
                  <c:v>7.1410193885742721E-4</c:v>
                </c:pt>
                <c:pt idx="372">
                  <c:v>8.4115398108685431E-4</c:v>
                </c:pt>
                <c:pt idx="373">
                  <c:v>9.3420321665120911E-4</c:v>
                </c:pt>
                <c:pt idx="374">
                  <c:v>9.8948928058822071E-4</c:v>
                </c:pt>
                <c:pt idx="375">
                  <c:v>1.0047781628707674E-3</c:v>
                </c:pt>
                <c:pt idx="376">
                  <c:v>9.7945210455678122E-4</c:v>
                </c:pt>
                <c:pt idx="377">
                  <c:v>9.1453443593468857E-4</c:v>
                </c:pt>
                <c:pt idx="378">
                  <c:v>8.1264842560162503E-4</c:v>
                </c:pt>
                <c:pt idx="379">
                  <c:v>6.7791168638889408E-4</c:v>
                </c:pt>
                <c:pt idx="380">
                  <c:v>5.1577016459659756E-4</c:v>
                </c:pt>
                <c:pt idx="381">
                  <c:v>3.3277819247001653E-4</c:v>
                </c:pt>
                <c:pt idx="382">
                  <c:v>1.3633340386877771E-4</c:v>
                </c:pt>
                <c:pt idx="383">
                  <c:v>-6.5622673845680633E-5</c:v>
                </c:pt>
                <c:pt idx="384">
                  <c:v>-2.6492602081531482E-4</c:v>
                </c:pt>
                <c:pt idx="385">
                  <c:v>-4.5352029994549239E-4</c:v>
                </c:pt>
                <c:pt idx="386">
                  <c:v>-6.2378236467713856E-4</c:v>
                </c:pt>
                <c:pt idx="387">
                  <c:v>-7.6883003262709349E-4</c:v>
                </c:pt>
                <c:pt idx="388">
                  <c:v>-8.8279990980373363E-4</c:v>
                </c:pt>
                <c:pt idx="389">
                  <c:v>-9.6108426586275734E-4</c:v>
                </c:pt>
                <c:pt idx="390">
                  <c:v>-1.0005174880034144E-3</c:v>
                </c:pt>
                <c:pt idx="391">
                  <c:v>-9.9950448995885909E-4</c:v>
                </c:pt>
                <c:pt idx="392">
                  <c:v>-9.5808565553263036E-4</c:v>
                </c:pt>
                <c:pt idx="393">
                  <c:v>-8.7793544564570051E-4</c:v>
                </c:pt>
                <c:pt idx="394">
                  <c:v>-7.622946003667233E-4</c:v>
                </c:pt>
                <c:pt idx="395">
                  <c:v>-6.1583874192257964E-4</c:v>
                </c:pt>
                <c:pt idx="396">
                  <c:v>-4.4448890836841748E-4</c:v>
                </c:pt>
                <c:pt idx="397">
                  <c:v>-2.551719248940318E-4</c:v>
                </c:pt>
                <c:pt idx="398">
                  <c:v>-5.554043854522669E-5</c:v>
                </c:pt>
                <c:pt idx="399">
                  <c:v>1.463361126658817E-4</c:v>
                </c:pt>
                <c:pt idx="400">
                  <c:v>3.4229730658565029E-4</c:v>
                </c:pt>
                <c:pt idx="401">
                  <c:v>5.2442139028435861E-4</c:v>
                </c:pt>
                <c:pt idx="402">
                  <c:v>6.8534559426212277E-4</c:v>
                </c:pt>
                <c:pt idx="403">
                  <c:v>8.1856411720534507E-4</c:v>
                </c:pt>
                <c:pt idx="404">
                  <c:v>9.1869153447041575E-4</c:v>
                </c:pt>
                <c:pt idx="405">
                  <c:v>9.8168073617569307E-4</c:v>
                </c:pt>
                <c:pt idx="406">
                  <c:v>1.0049864345053306E-3</c:v>
                </c:pt>
                <c:pt idx="407">
                  <c:v>9.8766766307779169E-4</c:v>
                </c:pt>
                <c:pt idx="408">
                  <c:v>9.3042532464434583E-4</c:v>
                </c:pt>
                <c:pt idx="409">
                  <c:v>8.3557352597769569E-4</c:v>
                </c:pt>
                <c:pt idx="410">
                  <c:v>7.0694602964714148E-4</c:v>
                </c:pt>
                <c:pt idx="411">
                  <c:v>5.4974159481047515E-4</c:v>
                </c:pt>
                <c:pt idx="412">
                  <c:v>3.7031427599674505E-4</c:v>
                </c:pt>
                <c:pt idx="413">
                  <c:v>1.7591690469640641E-4</c:v>
                </c:pt>
                <c:pt idx="414">
                  <c:v>-2.5592055640543661E-5</c:v>
                </c:pt>
                <c:pt idx="415">
                  <c:v>-2.2606643700337945E-4</c:v>
                </c:pt>
                <c:pt idx="416">
                  <c:v>-4.1740205680883545E-4</c:v>
                </c:pt>
                <c:pt idx="417">
                  <c:v>-5.9186459953820001E-4</c:v>
                </c:pt>
                <c:pt idx="418">
                  <c:v>-7.4240225763760957E-4</c:v>
                </c:pt>
                <c:pt idx="419">
                  <c:v>-8.6293048454439661E-4</c:v>
                </c:pt>
                <c:pt idx="420">
                  <c:v>-9.485775163484277E-4</c:v>
                </c:pt>
                <c:pt idx="421">
                  <c:v>-9.9588098695716724E-4</c:v>
                </c:pt>
                <c:pt idx="422">
                  <c:v>-1.002927879283724E-3</c:v>
                </c:pt>
                <c:pt idx="423">
                  <c:v>-9.694321769257464E-4</c:v>
                </c:pt>
                <c:pt idx="424">
                  <c:v>-8.9674691604642765E-4</c:v>
                </c:pt>
                <c:pt idx="425">
                  <c:v>-7.8780989459222071E-4</c:v>
                </c:pt>
                <c:pt idx="426">
                  <c:v>-6.4702502542950656E-4</c:v>
                </c:pt>
                <c:pt idx="427">
                  <c:v>-4.8008408421492223E-4</c:v>
                </c:pt>
                <c:pt idx="428">
                  <c:v>-2.9373619840175396E-4</c:v>
                </c:pt>
                <c:pt idx="429">
                  <c:v>-9.551464120772775E-5</c:v>
                </c:pt>
                <c:pt idx="430">
                  <c:v>1.0656781446127025E-4</c:v>
                </c:pt>
                <c:pt idx="431">
                  <c:v>3.0434260991763206E-4</c:v>
                </c:pt>
                <c:pt idx="432">
                  <c:v>4.8981522404953652E-4</c:v>
                </c:pt>
                <c:pt idx="433">
                  <c:v>6.554880108442403E-4</c:v>
                </c:pt>
                <c:pt idx="434">
                  <c:v>7.9466321074336019E-4</c:v>
                </c:pt>
                <c:pt idx="435">
                  <c:v>9.0171394748592962E-4</c:v>
                </c:pt>
                <c:pt idx="436">
                  <c:v>9.7231212988460516E-4</c:v>
                </c:pt>
                <c:pt idx="437">
                  <c:v>1.0036038031095323E-3</c:v>
                </c:pt>
                <c:pt idx="438">
                  <c:v>9.9432463795874311E-4</c:v>
                </c:pt>
                <c:pt idx="439">
                  <c:v>9.4485081249422154E-4</c:v>
                </c:pt>
                <c:pt idx="440">
                  <c:v>8.5718334292414977E-4</c:v>
                </c:pt>
                <c:pt idx="441">
                  <c:v>7.3486673927681135E-4</c:v>
                </c:pt>
                <c:pt idx="442">
                  <c:v>5.8284551015796234E-4</c:v>
                </c:pt>
                <c:pt idx="443">
                  <c:v>4.0726441632735541E-4</c:v>
                </c:pt>
                <c:pt idx="444">
                  <c:v>2.152204564597383E-4</c:v>
                </c:pt>
                <c:pt idx="445">
                  <c:v>1.4476383481893946E-5</c:v>
                </c:pt>
                <c:pt idx="446">
                  <c:v>-1.8685290067004976E-4</c:v>
                </c:pt>
                <c:pt idx="447">
                  <c:v>-3.8062850071623295E-4</c:v>
                </c:pt>
                <c:pt idx="448">
                  <c:v>-5.5901688845077808E-4</c:v>
                </c:pt>
                <c:pt idx="449">
                  <c:v>-7.1480693451720138E-4</c:v>
                </c:pt>
                <c:pt idx="450">
                  <c:v>-8.4170156434110069E-4</c:v>
                </c:pt>
                <c:pt idx="451">
                  <c:v>-9.3457213879971027E-4</c:v>
                </c:pt>
                <c:pt idx="452">
                  <c:v>-9.8966535411944734E-4</c:v>
                </c:pt>
                <c:pt idx="453">
                  <c:v>-1.0047545206696468E-3</c:v>
                </c:pt>
                <c:pt idx="454">
                  <c:v>-9.7922934984288803E-4</c:v>
                </c:pt>
                <c:pt idx="455">
                  <c:v>-9.1412074733793517E-4</c:v>
                </c:pt>
                <c:pt idx="456">
                  <c:v>-8.1205954919041576E-4</c:v>
                </c:pt>
                <c:pt idx="457">
                  <c:v>-6.7717065164093397E-4</c:v>
                </c:pt>
                <c:pt idx="458">
                  <c:v>-5.1490656308235156E-4</c:v>
                </c:pt>
                <c:pt idx="459">
                  <c:v>-3.3182696057256698E-4</c:v>
                </c:pt>
                <c:pt idx="460">
                  <c:v>-1.3533320135719745E-4</c:v>
                </c:pt>
                <c:pt idx="461">
                  <c:v>6.6631279095841821E-5</c:v>
                </c:pt>
                <c:pt idx="462">
                  <c:v>2.6590232723672545E-4</c:v>
                </c:pt>
                <c:pt idx="463">
                  <c:v>4.5442505006883796E-4</c:v>
                </c:pt>
                <c:pt idx="464">
                  <c:v>6.2457910451348987E-4</c:v>
                </c:pt>
                <c:pt idx="465">
                  <c:v>7.6948634145137401E-4</c:v>
                </c:pt>
                <c:pt idx="466">
                  <c:v>8.8328861263977179E-4</c:v>
                </c:pt>
                <c:pt idx="467">
                  <c:v>9.613846648077745E-4</c:v>
                </c:pt>
                <c:pt idx="468">
                  <c:v>1.0006165186343984E-3</c:v>
                </c:pt>
                <c:pt idx="469">
                  <c:v>9.9939760372280196E-4</c:v>
                </c:pt>
                <c:pt idx="470">
                  <c:v>9.5777721424718037E-4</c:v>
                </c:pt>
                <c:pt idx="471">
                  <c:v>8.7743850605797149E-4</c:v>
                </c:pt>
                <c:pt idx="472">
                  <c:v>7.6163012178795744E-4</c:v>
                </c:pt>
                <c:pt idx="473">
                  <c:v>6.1503438963157861E-4</c:v>
                </c:pt>
                <c:pt idx="474">
                  <c:v>4.4357767973035226E-4</c:v>
                </c:pt>
                <c:pt idx="475">
                  <c:v>2.5419077161455768E-4</c:v>
                </c:pt>
                <c:pt idx="476">
                  <c:v>5.452893469938521E-5</c:v>
                </c:pt>
                <c:pt idx="477">
                  <c:v>-1.4733712541305558E-4</c:v>
                </c:pt>
                <c:pt idx="478">
                  <c:v>-3.4324720701775518E-4</c:v>
                </c:pt>
                <c:pt idx="479">
                  <c:v>-5.2528144951271953E-4</c:v>
                </c:pt>
                <c:pt idx="480">
                  <c:v>-6.8608075486157585E-4</c:v>
                </c:pt>
                <c:pt idx="481">
                  <c:v>-8.1914468304220987E-4</c:v>
                </c:pt>
                <c:pt idx="482">
                  <c:v>-9.1909453378960016E-4</c:v>
                </c:pt>
                <c:pt idx="483">
                  <c:v>-9.8189078704698555E-4</c:v>
                </c:pt>
                <c:pt idx="484">
                  <c:v>-1.0049960839701839E-3</c:v>
                </c:pt>
                <c:pt idx="485">
                  <c:v>-9.8747731515571018E-4</c:v>
                </c:pt>
                <c:pt idx="486">
                  <c:v>-9.3004294273396398E-4</c:v>
                </c:pt>
                <c:pt idx="487">
                  <c:v>-8.3501425841985629E-4</c:v>
                </c:pt>
                <c:pt idx="488">
                  <c:v>-7.0623178991731242E-4</c:v>
                </c:pt>
                <c:pt idx="489">
                  <c:v>-5.4890050177085735E-4</c:v>
                </c:pt>
                <c:pt idx="490">
                  <c:v>-3.6937980103089399E-4</c:v>
                </c:pt>
                <c:pt idx="491">
                  <c:v>-1.7492661862884883E-4</c:v>
                </c:pt>
                <c:pt idx="492">
                  <c:v>2.6598114889892913E-5</c:v>
                </c:pt>
                <c:pt idx="493">
                  <c:v>2.2704761472228463E-4</c:v>
                </c:pt>
                <c:pt idx="494">
                  <c:v>4.1831891281887706E-4</c:v>
                </c:pt>
                <c:pt idx="495">
                  <c:v>5.9268051358014027E-4</c:v>
                </c:pt>
                <c:pt idx="496">
                  <c:v>7.4308471910260762E-4</c:v>
                </c:pt>
                <c:pt idx="497">
                  <c:v>8.6345211432879417E-4</c:v>
                </c:pt>
                <c:pt idx="498">
                  <c:v>9.4891694865416581E-4</c:v>
                </c:pt>
                <c:pt idx="499">
                  <c:v>9.9602371735935547E-4</c:v>
                </c:pt>
                <c:pt idx="500">
                  <c:v>1.0028670771016809E-3</c:v>
                </c:pt>
                <c:pt idx="501">
                  <c:v>9.6916933024747886E-4</c:v>
                </c:pt>
                <c:pt idx="502">
                  <c:v>8.96292105514077E-4</c:v>
                </c:pt>
                <c:pt idx="503">
                  <c:v>7.8718152467152224E-4</c:v>
                </c:pt>
                <c:pt idx="504">
                  <c:v>6.4624896829151271E-4</c:v>
                </c:pt>
                <c:pt idx="505">
                  <c:v>4.7919234804502057E-4</c:v>
                </c:pt>
                <c:pt idx="506">
                  <c:v>2.9276533853048983E-4</c:v>
                </c:pt>
                <c:pt idx="507">
                  <c:v>9.4504136619209356E-5</c:v>
                </c:pt>
                <c:pt idx="508">
                  <c:v>-1.0757709009170831E-4</c:v>
                </c:pt>
                <c:pt idx="509">
                  <c:v>-3.0530982561899421E-4</c:v>
                </c:pt>
                <c:pt idx="510">
                  <c:v>-4.9070103202369757E-4</c:v>
                </c:pt>
                <c:pt idx="511">
                  <c:v>-6.5625608168644897E-4</c:v>
                </c:pt>
                <c:pt idx="512">
                  <c:v>-7.9528185924096202E-4</c:v>
                </c:pt>
                <c:pt idx="513">
                  <c:v>-9.0215771277086078E-4</c:v>
                </c:pt>
                <c:pt idx="514">
                  <c:v>-9.7256308468334624E-4</c:v>
                </c:pt>
                <c:pt idx="515">
                  <c:v>-1.0036523772837458E-3</c:v>
                </c:pt>
                <c:pt idx="516">
                  <c:v>-9.9416985281484049E-4</c:v>
                </c:pt>
                <c:pt idx="517">
                  <c:v>-9.4449997952045933E-4</c:v>
                </c:pt>
                <c:pt idx="518">
                  <c:v>-8.5665140302353842E-4</c:v>
                </c:pt>
                <c:pt idx="519">
                  <c:v>-7.3417544493124939E-4</c:v>
                </c:pt>
                <c:pt idx="520">
                  <c:v>-5.8202257571019465E-4</c:v>
                </c:pt>
                <c:pt idx="521">
                  <c:v>-4.0634263089672919E-4</c:v>
                </c:pt>
                <c:pt idx="522">
                  <c:v>-2.1423664924836346E-4</c:v>
                </c:pt>
                <c:pt idx="523">
                  <c:v>-1.3470115683161092E-5</c:v>
                </c:pt>
                <c:pt idx="524">
                  <c:v>1.8784095817646215E-4</c:v>
                </c:pt>
                <c:pt idx="525">
                  <c:v>3.81558406171053E-4</c:v>
                </c:pt>
                <c:pt idx="526">
                  <c:v>5.5985127305978365E-4</c:v>
                </c:pt>
                <c:pt idx="527">
                  <c:v>7.1551261600033328E-4</c:v>
                </c:pt>
                <c:pt idx="528">
                  <c:v>8.4225077577226111E-4</c:v>
                </c:pt>
                <c:pt idx="529">
                  <c:v>9.3494336020711233E-4</c:v>
                </c:pt>
                <c:pt idx="530">
                  <c:v>9.8984385928844705E-4</c:v>
                </c:pt>
                <c:pt idx="531">
                  <c:v>1.0047327917654049E-3</c:v>
                </c:pt>
                <c:pt idx="532">
                  <c:v>9.7900744851217537E-4</c:v>
                </c:pt>
                <c:pt idx="533">
                  <c:v>9.1370660319016472E-4</c:v>
                </c:pt>
                <c:pt idx="534">
                  <c:v>8.1146901217749468E-4</c:v>
                </c:pt>
                <c:pt idx="535">
                  <c:v>6.7642712402164154E-4</c:v>
                </c:pt>
                <c:pt idx="536">
                  <c:v>5.1404010263952807E-4</c:v>
                </c:pt>
                <c:pt idx="537">
                  <c:v>3.3087289268860811E-4</c:v>
                </c:pt>
                <c:pt idx="538">
                  <c:v>1.3433041723087802E-4</c:v>
                </c:pt>
                <c:pt idx="539">
                  <c:v>-6.7642100087999101E-5</c:v>
                </c:pt>
                <c:pt idx="540">
                  <c:v>-2.6688037971302555E-4</c:v>
                </c:pt>
                <c:pt idx="541">
                  <c:v>-4.5533088059195601E-4</c:v>
                </c:pt>
                <c:pt idx="542">
                  <c:v>-6.2537596169616396E-4</c:v>
                </c:pt>
                <c:pt idx="543">
                  <c:v>-7.7014150907632646E-4</c:v>
                </c:pt>
                <c:pt idx="544">
                  <c:v>-8.8377478920690148E-4</c:v>
                </c:pt>
                <c:pt idx="545">
                  <c:v>-9.6168133222326434E-4</c:v>
                </c:pt>
                <c:pt idx="546">
                  <c:v>-1.0007111211203501E-3</c:v>
                </c:pt>
                <c:pt idx="547">
                  <c:v>-9.9928631014503059E-4</c:v>
                </c:pt>
                <c:pt idx="548">
                  <c:v>-9.5746509733768035E-4</c:v>
                </c:pt>
                <c:pt idx="549">
                  <c:v>-8.7693911473044777E-4</c:v>
                </c:pt>
                <c:pt idx="550">
                  <c:v>-7.6096457618127114E-4</c:v>
                </c:pt>
                <c:pt idx="551">
                  <c:v>-6.1423021493540086E-4</c:v>
                </c:pt>
                <c:pt idx="552">
                  <c:v>-4.4266757391619554E-4</c:v>
                </c:pt>
                <c:pt idx="553">
                  <c:v>-2.5321139336545098E-4</c:v>
                </c:pt>
                <c:pt idx="554">
                  <c:v>-5.3519669005555117E-5</c:v>
                </c:pt>
                <c:pt idx="555">
                  <c:v>1.4833553776816185E-4</c:v>
                </c:pt>
                <c:pt idx="556">
                  <c:v>3.4419426049857982E-4</c:v>
                </c:pt>
                <c:pt idx="557">
                  <c:v>5.2613865585035644E-4</c:v>
                </c:pt>
                <c:pt idx="558">
                  <c:v>6.8681345364598459E-4</c:v>
                </c:pt>
                <c:pt idx="559">
                  <c:v>8.1972364458759929E-4</c:v>
                </c:pt>
                <c:pt idx="560">
                  <c:v>9.1949714859139746E-4</c:v>
                </c:pt>
                <c:pt idx="561">
                  <c:v>9.8210175849122185E-4</c:v>
                </c:pt>
                <c:pt idx="562">
                  <c:v>1.0050076908245209E-3</c:v>
                </c:pt>
                <c:pt idx="563">
                  <c:v>9.8728940817176258E-4</c:v>
                </c:pt>
                <c:pt idx="564">
                  <c:v>9.2966283528101844E-4</c:v>
                </c:pt>
                <c:pt idx="565">
                  <c:v>8.3445657212590744E-4</c:v>
                </c:pt>
                <c:pt idx="566">
                  <c:v>7.0551818398284115E-4</c:v>
                </c:pt>
                <c:pt idx="567">
                  <c:v>5.4805912887292529E-4</c:v>
                </c:pt>
                <c:pt idx="568">
                  <c:v>3.6844434681751497E-4</c:v>
                </c:pt>
                <c:pt idx="569">
                  <c:v>1.7393489211368134E-4</c:v>
                </c:pt>
                <c:pt idx="570">
                  <c:v>-2.7605924521382022E-5</c:v>
                </c:pt>
                <c:pt idx="571">
                  <c:v>-2.2803079327750591E-4</c:v>
                </c:pt>
                <c:pt idx="572">
                  <c:v>-4.1923795908063277E-4</c:v>
                </c:pt>
                <c:pt idx="573">
                  <c:v>-5.9349862321763389E-4</c:v>
                </c:pt>
                <c:pt idx="574">
                  <c:v>-7.4376901517087771E-4</c:v>
                </c:pt>
                <c:pt idx="575">
                  <c:v>-8.6397472865075182E-4</c:v>
                </c:pt>
                <c:pt idx="576">
                  <c:v>-9.4925606934592678E-4</c:v>
                </c:pt>
                <c:pt idx="577">
                  <c:v>-9.9616463137449187E-4</c:v>
                </c:pt>
                <c:pt idx="578">
                  <c:v>-1.0028031051661185E-3</c:v>
                </c:pt>
                <c:pt idx="579">
                  <c:v>-9.6890245440714679E-4</c:v>
                </c:pt>
                <c:pt idx="580">
                  <c:v>-8.9583308815576411E-4</c:v>
                </c:pt>
                <c:pt idx="581">
                  <c:v>-7.8654942063973506E-4</c:v>
                </c:pt>
                <c:pt idx="582">
                  <c:v>-6.4547008885721161E-4</c:v>
                </c:pt>
                <c:pt idx="583">
                  <c:v>-4.7829886689524357E-4</c:v>
                </c:pt>
                <c:pt idx="584">
                  <c:v>-2.9179376997245579E-4</c:v>
                </c:pt>
                <c:pt idx="585">
                  <c:v>-9.3493850178304229E-5</c:v>
                </c:pt>
                <c:pt idx="586">
                  <c:v>1.0858528233841798E-4</c:v>
                </c:pt>
                <c:pt idx="587">
                  <c:v>3.062750846237737E-4</c:v>
                </c:pt>
                <c:pt idx="588">
                  <c:v>4.9158401531711551E-4</c:v>
                </c:pt>
                <c:pt idx="589">
                  <c:v>6.5702060907386699E-4</c:v>
                </c:pt>
                <c:pt idx="590">
                  <c:v>7.9589662510362873E-4</c:v>
                </c:pt>
                <c:pt idx="591">
                  <c:v>9.0259783765994173E-4</c:v>
                </c:pt>
                <c:pt idx="592">
                  <c:v>9.7281127334302949E-4</c:v>
                </c:pt>
                <c:pt idx="593">
                  <c:v>1.0036995315912283E-3</c:v>
                </c:pt>
                <c:pt idx="594">
                  <c:v>9.9401513740466859E-4</c:v>
                </c:pt>
                <c:pt idx="595">
                  <c:v>9.4415047802908977E-4</c:v>
                </c:pt>
                <c:pt idx="596">
                  <c:v>8.5612156196185221E-4</c:v>
                </c:pt>
                <c:pt idx="597">
                  <c:v>7.3348645363924573E-4</c:v>
                </c:pt>
                <c:pt idx="598">
                  <c:v>5.8120170845094618E-4</c:v>
                </c:pt>
                <c:pt idx="599">
                  <c:v>4.0542245573870888E-4</c:v>
                </c:pt>
                <c:pt idx="600">
                  <c:v>2.1325396127514453E-4</c:v>
                </c:pt>
                <c:pt idx="601">
                  <c:v>1.2464509375878125E-5</c:v>
                </c:pt>
                <c:pt idx="602">
                  <c:v>-1.8882883087934714E-4</c:v>
                </c:pt>
                <c:pt idx="603">
                  <c:v>-3.8248871260606969E-4</c:v>
                </c:pt>
                <c:pt idx="604">
                  <c:v>-5.6068677182750807E-4</c:v>
                </c:pt>
                <c:pt idx="605">
                  <c:v>-7.1622013132604059E-4</c:v>
                </c:pt>
                <c:pt idx="606">
                  <c:v>-8.4280230851448905E-4</c:v>
                </c:pt>
                <c:pt idx="607">
                  <c:v>-9.3531690632622463E-4</c:v>
                </c:pt>
                <c:pt idx="608">
                  <c:v>-9.9002407666637284E-4</c:v>
                </c:pt>
                <c:pt idx="609">
                  <c:v>-1.0047116224758781E-3</c:v>
                </c:pt>
                <c:pt idx="610">
                  <c:v>-9.787846884099418E-4</c:v>
                </c:pt>
                <c:pt idx="611">
                  <c:v>-9.1329028368755455E-4</c:v>
                </c:pt>
                <c:pt idx="612">
                  <c:v>-8.1087539763130578E-4</c:v>
                </c:pt>
                <c:pt idx="613">
                  <c:v>-6.7568017324991312E-4</c:v>
                </c:pt>
                <c:pt idx="614">
                  <c:v>-5.1317037603060159E-4</c:v>
                </c:pt>
                <c:pt idx="615">
                  <c:v>-3.2991603920983073E-4</c:v>
                </c:pt>
                <c:pt idx="616">
                  <c:v>-1.3332546934183585E-4</c:v>
                </c:pt>
                <c:pt idx="617">
                  <c:v>6.8654406952325039E-5</c:v>
                </c:pt>
                <c:pt idx="618">
                  <c:v>2.678591500279277E-4</c:v>
                </c:pt>
                <c:pt idx="619">
                  <c:v>4.5623648298488408E-4</c:v>
                </c:pt>
                <c:pt idx="620">
                  <c:v>6.2617143567027527E-4</c:v>
                </c:pt>
                <c:pt idx="621">
                  <c:v>7.707940394719267E-4</c:v>
                </c:pt>
                <c:pt idx="622">
                  <c:v>8.8425722949453194E-4</c:v>
                </c:pt>
                <c:pt idx="623">
                  <c:v>9.6197362729049242E-4</c:v>
                </c:pt>
                <c:pt idx="624">
                  <c:v>1.0008014024193424E-3</c:v>
                </c:pt>
                <c:pt idx="625">
                  <c:v>9.9917146161430047E-4</c:v>
                </c:pt>
                <c:pt idx="626">
                  <c:v>9.571507128162466E-4</c:v>
                </c:pt>
              </c:numCache>
            </c:numRef>
          </c:xVal>
          <c:yVal>
            <c:numRef>
              <c:f>Distendido!$Y$11:$Y$637</c:f>
              <c:numCache>
                <c:formatCode>0.0000</c:formatCode>
                <c:ptCount val="627"/>
                <c:pt idx="1">
                  <c:v>0.01</c:v>
                </c:pt>
                <c:pt idx="2">
                  <c:v>9.1914824118020152E-3</c:v>
                </c:pt>
                <c:pt idx="3">
                  <c:v>7.6398172749998633E-3</c:v>
                </c:pt>
                <c:pt idx="4">
                  <c:v>5.4704594049425886E-3</c:v>
                </c:pt>
                <c:pt idx="5">
                  <c:v>2.8588051788731982E-3</c:v>
                </c:pt>
                <c:pt idx="6">
                  <c:v>1.6011454776511445E-5</c:v>
                </c:pt>
                <c:pt idx="7">
                  <c:v>-2.8280768241170187E-3</c:v>
                </c:pt>
                <c:pt idx="8">
                  <c:v>-5.4435100110855382E-3</c:v>
                </c:pt>
                <c:pt idx="9">
                  <c:v>-7.6188256202102678E-3</c:v>
                </c:pt>
                <c:pt idx="10">
                  <c:v>-9.1781454758924335E-3</c:v>
                </c:pt>
                <c:pt idx="11">
                  <c:v>-9.9953957983127412E-3</c:v>
                </c:pt>
                <c:pt idx="12">
                  <c:v>-1.0004500495505674E-2</c:v>
                </c:pt>
                <c:pt idx="13">
                  <c:v>-9.2047235149479798E-3</c:v>
                </c:pt>
                <c:pt idx="14">
                  <c:v>-7.6607283241503605E-3</c:v>
                </c:pt>
                <c:pt idx="15">
                  <c:v>-5.4973497249866943E-3</c:v>
                </c:pt>
                <c:pt idx="16">
                  <c:v>-2.8895007231361514E-3</c:v>
                </c:pt>
                <c:pt idx="17">
                  <c:v>-4.803050683874888E-5</c:v>
                </c:pt>
                <c:pt idx="18">
                  <c:v>2.7973230604579169E-3</c:v>
                </c:pt>
                <c:pt idx="19">
                  <c:v>5.4165081235252365E-3</c:v>
                </c:pt>
                <c:pt idx="20">
                  <c:v>7.5977589130540642E-3</c:v>
                </c:pt>
                <c:pt idx="21">
                  <c:v>9.1647173792533763E-3</c:v>
                </c:pt>
                <c:pt idx="22">
                  <c:v>9.9906920694052409E-3</c:v>
                </c:pt>
                <c:pt idx="23">
                  <c:v>1.0008901386765126E-2</c:v>
                </c:pt>
                <c:pt idx="24">
                  <c:v>9.2178730316933091E-3</c:v>
                </c:pt>
                <c:pt idx="25">
                  <c:v>7.6815630568741137E-3</c:v>
                </c:pt>
                <c:pt idx="26">
                  <c:v>5.5241849030155145E-3</c:v>
                </c:pt>
                <c:pt idx="27">
                  <c:v>2.9201664983981848E-3</c:v>
                </c:pt>
                <c:pt idx="28">
                  <c:v>8.0047419052252914E-5</c:v>
                </c:pt>
                <c:pt idx="29">
                  <c:v>-2.7665436363823884E-3</c:v>
                </c:pt>
                <c:pt idx="30">
                  <c:v>-5.38945474388645E-3</c:v>
                </c:pt>
                <c:pt idx="31">
                  <c:v>-7.5766189337141054E-3</c:v>
                </c:pt>
                <c:pt idx="32">
                  <c:v>-9.1512001538756257E-3</c:v>
                </c:pt>
                <c:pt idx="33">
                  <c:v>-9.9858907486722621E-3</c:v>
                </c:pt>
                <c:pt idx="34">
                  <c:v>-1.0013204489770141E-2</c:v>
                </c:pt>
                <c:pt idx="35">
                  <c:v>-9.2309329587900776E-3</c:v>
                </c:pt>
                <c:pt idx="36">
                  <c:v>-7.7023241227752344E-3</c:v>
                </c:pt>
                <c:pt idx="37">
                  <c:v>-5.5509686549194545E-3</c:v>
                </c:pt>
                <c:pt idx="38">
                  <c:v>-2.9508074363926934E-3</c:v>
                </c:pt>
                <c:pt idx="39">
                  <c:v>-1.1206813801542103E-4</c:v>
                </c:pt>
                <c:pt idx="40">
                  <c:v>2.7357320709136203E-3</c:v>
                </c:pt>
                <c:pt idx="41">
                  <c:v>5.3623434207734806E-3</c:v>
                </c:pt>
                <c:pt idx="42">
                  <c:v>7.5553996762956722E-3</c:v>
                </c:pt>
                <c:pt idx="43">
                  <c:v>9.1375883458760937E-3</c:v>
                </c:pt>
                <c:pt idx="44">
                  <c:v>9.9809867137324246E-3</c:v>
                </c:pt>
                <c:pt idx="45">
                  <c:v>1.0017404600305545E-2</c:v>
                </c:pt>
                <c:pt idx="46">
                  <c:v>9.2438976287744935E-3</c:v>
                </c:pt>
                <c:pt idx="47">
                  <c:v>7.723005254233823E-3</c:v>
                </c:pt>
                <c:pt idx="48">
                  <c:v>5.5776943235559999E-3</c:v>
                </c:pt>
                <c:pt idx="49">
                  <c:v>2.9814169944020388E-3</c:v>
                </c:pt>
                <c:pt idx="50">
                  <c:v>1.4408684491851235E-4</c:v>
                </c:pt>
                <c:pt idx="51">
                  <c:v>-2.7048929809191371E-3</c:v>
                </c:pt>
                <c:pt idx="52">
                  <c:v>-5.3351774020695651E-3</c:v>
                </c:pt>
                <c:pt idx="53">
                  <c:v>-7.5341032052389087E-3</c:v>
                </c:pt>
                <c:pt idx="54">
                  <c:v>-9.1238832601803627E-3</c:v>
                </c:pt>
                <c:pt idx="55">
                  <c:v>-9.9759809552370793E-3</c:v>
                </c:pt>
                <c:pt idx="56">
                  <c:v>-1.0021502640895949E-2</c:v>
                </c:pt>
                <c:pt idx="57">
                  <c:v>-9.2567678202172248E-3</c:v>
                </c:pt>
                <c:pt idx="58">
                  <c:v>-7.7436067188993967E-3</c:v>
                </c:pt>
                <c:pt idx="59">
                  <c:v>-5.6043611780187451E-3</c:v>
                </c:pt>
                <c:pt idx="60">
                  <c:v>-3.011993066850311E-3</c:v>
                </c:pt>
                <c:pt idx="61">
                  <c:v>-1.7609998258991184E-4</c:v>
                </c:pt>
                <c:pt idx="62">
                  <c:v>2.6740310959180733E-3</c:v>
                </c:pt>
                <c:pt idx="63">
                  <c:v>5.3079620547529793E-3</c:v>
                </c:pt>
                <c:pt idx="64">
                  <c:v>7.51273494778528E-3</c:v>
                </c:pt>
                <c:pt idx="65">
                  <c:v>9.1100899949037722E-3</c:v>
                </c:pt>
                <c:pt idx="66">
                  <c:v>9.9708781837719151E-3</c:v>
                </c:pt>
                <c:pt idx="67">
                  <c:v>1.0025503199142069E-2</c:v>
                </c:pt>
                <c:pt idx="68">
                  <c:v>9.2695484303658739E-3</c:v>
                </c:pt>
                <c:pt idx="69">
                  <c:v>7.7641340937654934E-3</c:v>
                </c:pt>
                <c:pt idx="70">
                  <c:v>5.6309755815971245E-3</c:v>
                </c:pt>
                <c:pt idx="71">
                  <c:v>3.0425425665852788E-3</c:v>
                </c:pt>
                <c:pt idx="72">
                  <c:v>2.0811451122575814E-4</c:v>
                </c:pt>
                <c:pt idx="73">
                  <c:v>-2.6431399762438888E-3</c:v>
                </c:pt>
                <c:pt idx="74">
                  <c:v>-5.2806918625847611E-3</c:v>
                </c:pt>
                <c:pt idx="75">
                  <c:v>-7.4912903927585595E-3</c:v>
                </c:pt>
                <c:pt idx="76">
                  <c:v>-9.096204793761286E-3</c:v>
                </c:pt>
                <c:pt idx="77">
                  <c:v>-9.9656749561695887E-3</c:v>
                </c:pt>
                <c:pt idx="78">
                  <c:v>-1.002940273885723E-2</c:v>
                </c:pt>
                <c:pt idx="79">
                  <c:v>-9.2822356702788669E-3</c:v>
                </c:pt>
                <c:pt idx="80">
                  <c:v>-7.7845835218938939E-3</c:v>
                </c:pt>
                <c:pt idx="81">
                  <c:v>-5.6575340789504717E-3</c:v>
                </c:pt>
                <c:pt idx="82">
                  <c:v>-3.0730630034635628E-3</c:v>
                </c:pt>
                <c:pt idx="83">
                  <c:v>-2.4012932761605652E-4</c:v>
                </c:pt>
                <c:pt idx="84">
                  <c:v>2.6122192327028885E-3</c:v>
                </c:pt>
                <c:pt idx="85">
                  <c:v>5.2533651892188822E-3</c:v>
                </c:pt>
                <c:pt idx="86">
                  <c:v>7.4697671323066825E-3</c:v>
                </c:pt>
                <c:pt idx="87">
                  <c:v>9.0822249638135739E-3</c:v>
                </c:pt>
                <c:pt idx="88">
                  <c:v>9.9603685732071127E-3</c:v>
                </c:pt>
                <c:pt idx="89">
                  <c:v>1.0033198508367232E-2</c:v>
                </c:pt>
                <c:pt idx="90">
                  <c:v>9.2948264019556952E-3</c:v>
                </c:pt>
                <c:pt idx="91">
                  <c:v>7.8049510321871619E-3</c:v>
                </c:pt>
                <c:pt idx="92">
                  <c:v>5.6840315386034873E-3</c:v>
                </c:pt>
                <c:pt idx="93">
                  <c:v>3.1035480613625134E-3</c:v>
                </c:pt>
                <c:pt idx="94">
                  <c:v>2.7213725998861716E-4</c:v>
                </c:pt>
                <c:pt idx="95">
                  <c:v>-2.5812763173890607E-3</c:v>
                </c:pt>
                <c:pt idx="96">
                  <c:v>-5.225989162085963E-3</c:v>
                </c:pt>
                <c:pt idx="97">
                  <c:v>-7.4481715636547131E-3</c:v>
                </c:pt>
                <c:pt idx="98">
                  <c:v>-9.06815610453327E-3</c:v>
                </c:pt>
                <c:pt idx="99">
                  <c:v>-9.9549640931814055E-3</c:v>
                </c:pt>
                <c:pt idx="100">
                  <c:v>-1.0036895446537714E-2</c:v>
                </c:pt>
                <c:pt idx="101">
                  <c:v>-9.3073258009057393E-3</c:v>
                </c:pt>
                <c:pt idx="102">
                  <c:v>-7.8252421302073896E-3</c:v>
                </c:pt>
                <c:pt idx="103">
                  <c:v>-5.7104735538328361E-3</c:v>
                </c:pt>
                <c:pt idx="104">
                  <c:v>-3.1340029274325564E-3</c:v>
                </c:pt>
                <c:pt idx="105">
                  <c:v>-3.0414254717096075E-4</c:v>
                </c:pt>
                <c:pt idx="106">
                  <c:v>2.5503083009991729E-3</c:v>
                </c:pt>
                <c:pt idx="107">
                  <c:v>5.1985621907917395E-3</c:v>
                </c:pt>
                <c:pt idx="108">
                  <c:v>7.4265031296787002E-3</c:v>
                </c:pt>
                <c:pt idx="109">
                  <c:v>9.053998197775177E-3</c:v>
                </c:pt>
                <c:pt idx="110">
                  <c:v>9.9494615837998433E-3</c:v>
                </c:pt>
                <c:pt idx="111">
                  <c:v>1.0040493504019612E-2</c:v>
                </c:pt>
                <c:pt idx="112">
                  <c:v>9.3197338413999273E-3</c:v>
                </c:pt>
                <c:pt idx="113">
                  <c:v>7.8454572333774928E-3</c:v>
                </c:pt>
                <c:pt idx="114">
                  <c:v>5.7368614901794346E-3</c:v>
                </c:pt>
                <c:pt idx="115">
                  <c:v>3.1644302714523226E-3</c:v>
                </c:pt>
                <c:pt idx="116">
                  <c:v>3.3614920158640392E-4</c:v>
                </c:pt>
                <c:pt idx="117">
                  <c:v>-2.5193101348419734E-3</c:v>
                </c:pt>
                <c:pt idx="118">
                  <c:v>-5.1710787149993323E-3</c:v>
                </c:pt>
                <c:pt idx="119">
                  <c:v>-7.4047562791645614E-3</c:v>
                </c:pt>
                <c:pt idx="120">
                  <c:v>-9.039746002153827E-3</c:v>
                </c:pt>
                <c:pt idx="121">
                  <c:v>-9.943856082496769E-3</c:v>
                </c:pt>
                <c:pt idx="122">
                  <c:v>-1.0043987678180726E-2</c:v>
                </c:pt>
                <c:pt idx="123">
                  <c:v>-9.3320450532496779E-3</c:v>
                </c:pt>
                <c:pt idx="124">
                  <c:v>-7.8655901006115872E-3</c:v>
                </c:pt>
                <c:pt idx="125">
                  <c:v>-5.7631883361478654E-3</c:v>
                </c:pt>
                <c:pt idx="126">
                  <c:v>-3.1948226598395211E-3</c:v>
                </c:pt>
                <c:pt idx="127">
                  <c:v>-3.6814995103211484E-4</c:v>
                </c:pt>
                <c:pt idx="128">
                  <c:v>2.4882883303859252E-3</c:v>
                </c:pt>
                <c:pt idx="129">
                  <c:v>5.1435440975083147E-3</c:v>
                </c:pt>
                <c:pt idx="130">
                  <c:v>7.3829351829501145E-3</c:v>
                </c:pt>
                <c:pt idx="131">
                  <c:v>9.0254027776311349E-3</c:v>
                </c:pt>
                <c:pt idx="132">
                  <c:v>9.9381503803843748E-3</c:v>
                </c:pt>
                <c:pt idx="133">
                  <c:v>1.0047380662932842E-2</c:v>
                </c:pt>
                <c:pt idx="134">
                  <c:v>9.3442621412354841E-3</c:v>
                </c:pt>
                <c:pt idx="135">
                  <c:v>7.8856432253569253E-3</c:v>
                </c:pt>
                <c:pt idx="136">
                  <c:v>5.789455911722979E-3</c:v>
                </c:pt>
                <c:pt idx="137">
                  <c:v>3.2251807431950335E-3</c:v>
                </c:pt>
                <c:pt idx="138">
                  <c:v>4.0014397475402716E-4</c:v>
                </c:pt>
                <c:pt idx="139">
                  <c:v>-2.4572451426058883E-3</c:v>
                </c:pt>
                <c:pt idx="140">
                  <c:v>-5.1159616554690285E-3</c:v>
                </c:pt>
                <c:pt idx="141">
                  <c:v>-7.3610436658646614E-3</c:v>
                </c:pt>
                <c:pt idx="142">
                  <c:v>-9.0109723519992586E-3</c:v>
                </c:pt>
                <c:pt idx="143">
                  <c:v>-9.9323480604520554E-3</c:v>
                </c:pt>
                <c:pt idx="144">
                  <c:v>-1.0050675894212652E-2</c:v>
                </c:pt>
                <c:pt idx="145">
                  <c:v>-9.3563887677600432E-3</c:v>
                </c:pt>
                <c:pt idx="146">
                  <c:v>-7.9056209499145987E-3</c:v>
                </c:pt>
                <c:pt idx="147">
                  <c:v>-5.8156695399332551E-3</c:v>
                </c:pt>
                <c:pt idx="148">
                  <c:v>-3.2555108102678052E-3</c:v>
                </c:pt>
                <c:pt idx="149">
                  <c:v>-4.3213817665694232E-4</c:v>
                </c:pt>
                <c:pt idx="150">
                  <c:v>2.4261736059943838E-3</c:v>
                </c:pt>
                <c:pt idx="151">
                  <c:v>5.088324894032336E-3</c:v>
                </c:pt>
                <c:pt idx="152">
                  <c:v>7.3390760010082811E-3</c:v>
                </c:pt>
                <c:pt idx="153">
                  <c:v>8.9964497230190042E-3</c:v>
                </c:pt>
                <c:pt idx="154">
                  <c:v>9.9264445119434542E-3</c:v>
                </c:pt>
                <c:pt idx="155">
                  <c:v>1.0053868713644889E-2</c:v>
                </c:pt>
                <c:pt idx="156">
                  <c:v>9.3684199151719948E-3</c:v>
                </c:pt>
                <c:pt idx="157">
                  <c:v>7.925517889341132E-3</c:v>
                </c:pt>
                <c:pt idx="158">
                  <c:v>5.8418238024495594E-3</c:v>
                </c:pt>
                <c:pt idx="159">
                  <c:v>3.2858079674079601E-3</c:v>
                </c:pt>
                <c:pt idx="160">
                  <c:v>4.6412874892671563E-4</c:v>
                </c:pt>
                <c:pt idx="161">
                  <c:v>-2.3950761030311313E-3</c:v>
                </c:pt>
                <c:pt idx="162">
                  <c:v>-5.0606347797174205E-3</c:v>
                </c:pt>
                <c:pt idx="163">
                  <c:v>-7.3170320700163211E-3</c:v>
                </c:pt>
                <c:pt idx="164">
                  <c:v>-8.9818341719663172E-3</c:v>
                </c:pt>
                <c:pt idx="165">
                  <c:v>-9.9204388217604446E-3</c:v>
                </c:pt>
                <c:pt idx="166">
                  <c:v>-1.0056958151668495E-2</c:v>
                </c:pt>
                <c:pt idx="167">
                  <c:v>-9.3803543668463645E-3</c:v>
                </c:pt>
                <c:pt idx="168">
                  <c:v>-7.9453321571038571E-3</c:v>
                </c:pt>
                <c:pt idx="169">
                  <c:v>-5.8679156966972464E-3</c:v>
                </c:pt>
                <c:pt idx="170">
                  <c:v>-3.3160678526162673E-3</c:v>
                </c:pt>
                <c:pt idx="171">
                  <c:v>-4.9611006904589923E-4</c:v>
                </c:pt>
                <c:pt idx="172">
                  <c:v>2.3639590869323737E-3</c:v>
                </c:pt>
                <c:pt idx="173">
                  <c:v>5.0328979938853314E-3</c:v>
                </c:pt>
                <c:pt idx="174">
                  <c:v>7.2949182412854717E-3</c:v>
                </c:pt>
                <c:pt idx="175">
                  <c:v>8.9671314794267341E-3</c:v>
                </c:pt>
                <c:pt idx="176">
                  <c:v>9.9143362574716891E-3</c:v>
                </c:pt>
                <c:pt idx="177">
                  <c:v>1.0059949312262839E-2</c:v>
                </c:pt>
                <c:pt idx="178">
                  <c:v>9.3921974888222948E-3</c:v>
                </c:pt>
                <c:pt idx="179">
                  <c:v>7.9650696523342161E-3</c:v>
                </c:pt>
                <c:pt idx="180">
                  <c:v>5.8939516135794855E-3</c:v>
                </c:pt>
                <c:pt idx="181">
                  <c:v>3.3462969822738806E-3</c:v>
                </c:pt>
                <c:pt idx="182">
                  <c:v>5.2808822584899957E-4</c:v>
                </c:pt>
                <c:pt idx="183">
                  <c:v>-2.3328174101298221E-3</c:v>
                </c:pt>
                <c:pt idx="184">
                  <c:v>-5.0051105939336819E-3</c:v>
                </c:pt>
                <c:pt idx="185">
                  <c:v>-7.2727316916686427E-3</c:v>
                </c:pt>
                <c:pt idx="186">
                  <c:v>-8.9523395648103896E-3</c:v>
                </c:pt>
                <c:pt idx="187">
                  <c:v>-9.9081350016102417E-3</c:v>
                </c:pt>
                <c:pt idx="188">
                  <c:v>-1.006284029327361E-2</c:v>
                </c:pt>
                <c:pt idx="189">
                  <c:v>-9.4039472510373066E-3</c:v>
                </c:pt>
                <c:pt idx="190">
                  <c:v>-7.9847285113810451E-3</c:v>
                </c:pt>
                <c:pt idx="191">
                  <c:v>-5.9199303654140127E-3</c:v>
                </c:pt>
                <c:pt idx="192">
                  <c:v>-3.3764953471927001E-3</c:v>
                </c:pt>
                <c:pt idx="193">
                  <c:v>-5.600646625323908E-4</c:v>
                </c:pt>
                <c:pt idx="194">
                  <c:v>2.3016482525158141E-3</c:v>
                </c:pt>
                <c:pt idx="195">
                  <c:v>4.9772687732863585E-3</c:v>
                </c:pt>
                <c:pt idx="196">
                  <c:v>7.2504681603210597E-3</c:v>
                </c:pt>
                <c:pt idx="197">
                  <c:v>8.9374541543048771E-3</c:v>
                </c:pt>
                <c:pt idx="198">
                  <c:v>9.9018309320013567E-3</c:v>
                </c:pt>
                <c:pt idx="199">
                  <c:v>1.0065626957953868E-2</c:v>
                </c:pt>
                <c:pt idx="200">
                  <c:v>9.4155991073763632E-3</c:v>
                </c:pt>
                <c:pt idx="201">
                  <c:v>8.0043033671917899E-3</c:v>
                </c:pt>
                <c:pt idx="202">
                  <c:v>5.9458455603405413E-3</c:v>
                </c:pt>
                <c:pt idx="203">
                  <c:v>3.4066556687433569E-3</c:v>
                </c:pt>
                <c:pt idx="204">
                  <c:v>5.920316755584716E-4</c:v>
                </c:pt>
                <c:pt idx="205">
                  <c:v>-2.2704591201266775E-3</c:v>
                </c:pt>
                <c:pt idx="206">
                  <c:v>-4.9493792929402695E-3</c:v>
                </c:pt>
                <c:pt idx="207">
                  <c:v>-7.2281333922991639E-3</c:v>
                </c:pt>
                <c:pt idx="208">
                  <c:v>-8.9224800603543569E-3</c:v>
                </c:pt>
                <c:pt idx="209">
                  <c:v>-9.8954282853213234E-3</c:v>
                </c:pt>
                <c:pt idx="210">
                  <c:v>-1.0068313396306016E-2</c:v>
                </c:pt>
                <c:pt idx="211">
                  <c:v>-9.4271572731288843E-3</c:v>
                </c:pt>
                <c:pt idx="212">
                  <c:v>-8.0237985226882854E-3</c:v>
                </c:pt>
                <c:pt idx="213">
                  <c:v>-5.9717012358075604E-3</c:v>
                </c:pt>
                <c:pt idx="214">
                  <c:v>-3.4367811938711369E-3</c:v>
                </c:pt>
                <c:pt idx="215">
                  <c:v>-6.2399125179800992E-4</c:v>
                </c:pt>
                <c:pt idx="216">
                  <c:v>2.2392494928889792E-3</c:v>
                </c:pt>
                <c:pt idx="217">
                  <c:v>4.9214429509807965E-3</c:v>
                </c:pt>
                <c:pt idx="218">
                  <c:v>7.205729064930287E-3</c:v>
                </c:pt>
                <c:pt idx="219">
                  <c:v>8.9074193040815063E-3</c:v>
                </c:pt>
                <c:pt idx="220">
                  <c:v>9.888929029426655E-3</c:v>
                </c:pt>
                <c:pt idx="221">
                  <c:v>1.0070901433987768E-2</c:v>
                </c:pt>
                <c:pt idx="222">
                  <c:v>9.4386236787012134E-3</c:v>
                </c:pt>
                <c:pt idx="223">
                  <c:v>8.0432164692738808E-3</c:v>
                </c:pt>
                <c:pt idx="224">
                  <c:v>5.9975008866205003E-3</c:v>
                </c:pt>
                <c:pt idx="225">
                  <c:v>3.4668766311918061E-3</c:v>
                </c:pt>
                <c:pt idx="226">
                  <c:v>6.5594917803896526E-4</c:v>
                </c:pt>
                <c:pt idx="227">
                  <c:v>-2.208012945869928E-3</c:v>
                </c:pt>
                <c:pt idx="228">
                  <c:v>-4.8934532506909149E-3</c:v>
                </c:pt>
                <c:pt idx="229">
                  <c:v>-7.1832490693112894E-3</c:v>
                </c:pt>
                <c:pt idx="230">
                  <c:v>-8.8922663354497212E-3</c:v>
                </c:pt>
                <c:pt idx="231">
                  <c:v>-9.8823280081086033E-3</c:v>
                </c:pt>
                <c:pt idx="232">
                  <c:v>-1.0073385915883635E-2</c:v>
                </c:pt>
                <c:pt idx="233">
                  <c:v>-9.4499927645087037E-3</c:v>
                </c:pt>
                <c:pt idx="234">
                  <c:v>-8.0625510476756059E-3</c:v>
                </c:pt>
                <c:pt idx="235">
                  <c:v>-6.0232378982429148E-3</c:v>
                </c:pt>
                <c:pt idx="236">
                  <c:v>-3.4969353707731098E-3</c:v>
                </c:pt>
                <c:pt idx="237">
                  <c:v>-6.8789945663351058E-4</c:v>
                </c:pt>
                <c:pt idx="238">
                  <c:v>2.1767543447982515E-3</c:v>
                </c:pt>
                <c:pt idx="239">
                  <c:v>4.8654136922320216E-3</c:v>
                </c:pt>
                <c:pt idx="240">
                  <c:v>7.1606956635232345E-3</c:v>
                </c:pt>
                <c:pt idx="241">
                  <c:v>8.8770225641778139E-3</c:v>
                </c:pt>
                <c:pt idx="242">
                  <c:v>9.8756262422338495E-3</c:v>
                </c:pt>
                <c:pt idx="243">
                  <c:v>1.007576777117127E-2</c:v>
                </c:pt>
                <c:pt idx="244">
                  <c:v>9.461265355433332E-3</c:v>
                </c:pt>
                <c:pt idx="245">
                  <c:v>8.0818026568157432E-3</c:v>
                </c:pt>
                <c:pt idx="246">
                  <c:v>6.0489117614531684E-3</c:v>
                </c:pt>
                <c:pt idx="247">
                  <c:v>3.5269555810192475E-3</c:v>
                </c:pt>
                <c:pt idx="248">
                  <c:v>7.1983879123663306E-4</c:v>
                </c:pt>
                <c:pt idx="249">
                  <c:v>-2.1454782354732409E-3</c:v>
                </c:pt>
                <c:pt idx="250">
                  <c:v>-4.8373295700980569E-3</c:v>
                </c:pt>
                <c:pt idx="251">
                  <c:v>-7.1380743029071008E-3</c:v>
                </c:pt>
                <c:pt idx="252">
                  <c:v>-8.8616931668565237E-3</c:v>
                </c:pt>
                <c:pt idx="253">
                  <c:v>-9.868828504520628E-3</c:v>
                </c:pt>
                <c:pt idx="254">
                  <c:v>-1.0078051580417226E-2</c:v>
                </c:pt>
                <c:pt idx="255">
                  <c:v>-9.4724462575482699E-3</c:v>
                </c:pt>
                <c:pt idx="256">
                  <c:v>-8.1009767278824134E-3</c:v>
                </c:pt>
                <c:pt idx="257">
                  <c:v>-6.074528699425142E-3</c:v>
                </c:pt>
                <c:pt idx="258">
                  <c:v>-3.5569441037732151E-3</c:v>
                </c:pt>
                <c:pt idx="259">
                  <c:v>-7.5177417756625529E-4</c:v>
                </c:pt>
                <c:pt idx="260">
                  <c:v>2.1141780420030698E-3</c:v>
                </c:pt>
                <c:pt idx="261">
                  <c:v>4.8091951776941212E-3</c:v>
                </c:pt>
                <c:pt idx="262">
                  <c:v>7.115380298040248E-3</c:v>
                </c:pt>
                <c:pt idx="263">
                  <c:v>8.8462742768906626E-3</c:v>
                </c:pt>
                <c:pt idx="264">
                  <c:v>9.8619313294646595E-3</c:v>
                </c:pt>
                <c:pt idx="265">
                  <c:v>1.0080233848224016E-2</c:v>
                </c:pt>
                <c:pt idx="266">
                  <c:v>9.4835317274596532E-3</c:v>
                </c:pt>
                <c:pt idx="267">
                  <c:v>8.1200693890392216E-3</c:v>
                </c:pt>
                <c:pt idx="268">
                  <c:v>6.1000851393199071E-3</c:v>
                </c:pt>
                <c:pt idx="269">
                  <c:v>3.5868982292042067E-3</c:v>
                </c:pt>
                <c:pt idx="270">
                  <c:v>7.8370423380010826E-4</c:v>
                </c:pt>
                <c:pt idx="271">
                  <c:v>-2.0828536456628257E-3</c:v>
                </c:pt>
                <c:pt idx="272">
                  <c:v>-4.7810090798424132E-3</c:v>
                </c:pt>
                <c:pt idx="273">
                  <c:v>-7.0926113445656715E-3</c:v>
                </c:pt>
                <c:pt idx="274">
                  <c:v>-8.8307632234011398E-3</c:v>
                </c:pt>
                <c:pt idx="275">
                  <c:v>-9.8549320107438557E-3</c:v>
                </c:pt>
                <c:pt idx="276">
                  <c:v>-1.0082311849935108E-2</c:v>
                </c:pt>
                <c:pt idx="277">
                  <c:v>-9.494518732521693E-3</c:v>
                </c:pt>
                <c:pt idx="278">
                  <c:v>-8.1390768567051984E-3</c:v>
                </c:pt>
                <c:pt idx="279">
                  <c:v>-6.1255761799137512E-3</c:v>
                </c:pt>
                <c:pt idx="280">
                  <c:v>-3.616811848470253E-3</c:v>
                </c:pt>
                <c:pt idx="281">
                  <c:v>-8.1562190960127992E-4</c:v>
                </c:pt>
                <c:pt idx="282">
                  <c:v>2.0515124949665132E-3</c:v>
                </c:pt>
                <c:pt idx="283">
                  <c:v>4.7527785051708219E-3</c:v>
                </c:pt>
                <c:pt idx="284">
                  <c:v>7.0697739935666349E-3</c:v>
                </c:pt>
                <c:pt idx="285">
                  <c:v>8.8151657448053665E-3</c:v>
                </c:pt>
                <c:pt idx="286">
                  <c:v>9.8478356780591358E-3</c:v>
                </c:pt>
                <c:pt idx="287">
                  <c:v>1.0084290514021483E-2</c:v>
                </c:pt>
                <c:pt idx="288">
                  <c:v>9.5054123859748159E-3</c:v>
                </c:pt>
                <c:pt idx="289">
                  <c:v>8.1580045820037941E-3</c:v>
                </c:pt>
                <c:pt idx="290">
                  <c:v>6.151007429347384E-3</c:v>
                </c:pt>
                <c:pt idx="291">
                  <c:v>3.6466902673044348E-3</c:v>
                </c:pt>
                <c:pt idx="292">
                  <c:v>8.4753165697880437E-4</c:v>
                </c:pt>
                <c:pt idx="293">
                  <c:v>-2.0201514020950083E-3</c:v>
                </c:pt>
                <c:pt idx="294">
                  <c:v>-4.7245016271076435E-3</c:v>
                </c:pt>
                <c:pt idx="295">
                  <c:v>-7.0468675299562101E-3</c:v>
                </c:pt>
                <c:pt idx="296">
                  <c:v>-8.7994817623553434E-3</c:v>
                </c:pt>
                <c:pt idx="297">
                  <c:v>-9.8406424099871295E-3</c:v>
                </c:pt>
                <c:pt idx="298">
                  <c:v>-1.0086169814684597E-2</c:v>
                </c:pt>
                <c:pt idx="299">
                  <c:v>-9.5162126337030202E-3</c:v>
                </c:pt>
                <c:pt idx="300">
                  <c:v>-8.1768528613094266E-3</c:v>
                </c:pt>
                <c:pt idx="301">
                  <c:v>-6.1763800414902674E-3</c:v>
                </c:pt>
                <c:pt idx="302">
                  <c:v>-3.6765358974477913E-3</c:v>
                </c:pt>
                <c:pt idx="303">
                  <c:v>-8.7943725074670319E-4</c:v>
                </c:pt>
                <c:pt idx="304">
                  <c:v>1.9887654760484298E-3</c:v>
                </c:pt>
                <c:pt idx="305">
                  <c:v>4.6961729373276593E-3</c:v>
                </c:pt>
                <c:pt idx="306">
                  <c:v>7.0238863678100012E-3</c:v>
                </c:pt>
                <c:pt idx="307">
                  <c:v>8.7837059674859101E-3</c:v>
                </c:pt>
                <c:pt idx="308">
                  <c:v>9.8333472083306228E-3</c:v>
                </c:pt>
                <c:pt idx="309">
                  <c:v>1.0087944789008332E-2</c:v>
                </c:pt>
                <c:pt idx="310">
                  <c:v>9.5269141234190103E-3</c:v>
                </c:pt>
                <c:pt idx="311">
                  <c:v>8.1956156094855348E-3</c:v>
                </c:pt>
                <c:pt idx="312">
                  <c:v>6.2016871334112881E-3</c:v>
                </c:pt>
                <c:pt idx="313">
                  <c:v>3.7063413451278323E-3</c:v>
                </c:pt>
                <c:pt idx="314">
                  <c:v>9.1133134016065922E-4</c:v>
                </c:pt>
                <c:pt idx="315">
                  <c:v>-1.9573614095355872E-3</c:v>
                </c:pt>
                <c:pt idx="316">
                  <c:v>-4.6677980285396384E-3</c:v>
                </c:pt>
                <c:pt idx="317">
                  <c:v>-7.0008348882306939E-3</c:v>
                </c:pt>
                <c:pt idx="318">
                  <c:v>-8.7678417585561903E-3</c:v>
                </c:pt>
                <c:pt idx="319">
                  <c:v>-9.8259529174570467E-3</c:v>
                </c:pt>
                <c:pt idx="320">
                  <c:v>-1.0089618129667856E-2</c:v>
                </c:pt>
                <c:pt idx="321">
                  <c:v>-9.5375195636168194E-3</c:v>
                </c:pt>
                <c:pt idx="322">
                  <c:v>-8.2142953885749707E-3</c:v>
                </c:pt>
                <c:pt idx="323">
                  <c:v>-6.2269306904620264E-3</c:v>
                </c:pt>
                <c:pt idx="324">
                  <c:v>-3.7361075112045915E-3</c:v>
                </c:pt>
                <c:pt idx="325">
                  <c:v>-9.4321338825118059E-4</c:v>
                </c:pt>
                <c:pt idx="326">
                  <c:v>1.9259412087098732E-3</c:v>
                </c:pt>
                <c:pt idx="327">
                  <c:v>4.6393800593439232E-3</c:v>
                </c:pt>
                <c:pt idx="328">
                  <c:v>6.9777168654305173E-3</c:v>
                </c:pt>
                <c:pt idx="329">
                  <c:v>8.7518929931868494E-3</c:v>
                </c:pt>
                <c:pt idx="330">
                  <c:v>9.8184631708851458E-3</c:v>
                </c:pt>
                <c:pt idx="331">
                  <c:v>1.0091193279271403E-2</c:v>
                </c:pt>
                <c:pt idx="332">
                  <c:v>9.5480325396729553E-3</c:v>
                </c:pt>
                <c:pt idx="333">
                  <c:v>8.2328963832410812E-3</c:v>
                </c:pt>
                <c:pt idx="334">
                  <c:v>6.2521158420608776E-3</c:v>
                </c:pt>
                <c:pt idx="335">
                  <c:v>3.7658405207451986E-3</c:v>
                </c:pt>
                <c:pt idx="336">
                  <c:v>9.7509022238926159E-4</c:v>
                </c:pt>
                <c:pt idx="337">
                  <c:v>-1.8944978748577333E-3</c:v>
                </c:pt>
                <c:pt idx="338">
                  <c:v>-4.6109124141203361E-3</c:v>
                </c:pt>
                <c:pt idx="339">
                  <c:v>-6.9545264208345737E-3</c:v>
                </c:pt>
                <c:pt idx="340">
                  <c:v>-8.7358545516910049E-3</c:v>
                </c:pt>
                <c:pt idx="341">
                  <c:v>-9.810873318342574E-3</c:v>
                </c:pt>
                <c:pt idx="342">
                  <c:v>-1.009266561999449E-2</c:v>
                </c:pt>
                <c:pt idx="343">
                  <c:v>-9.5584481139388972E-3</c:v>
                </c:pt>
                <c:pt idx="344">
                  <c:v>-8.2514132629897506E-3</c:v>
                </c:pt>
                <c:pt idx="345">
                  <c:v>-6.2772371389536886E-3</c:v>
                </c:pt>
                <c:pt idx="346">
                  <c:v>-3.7955353365234494E-3</c:v>
                </c:pt>
                <c:pt idx="347">
                  <c:v>-1.0069577965196763E-3</c:v>
                </c:pt>
                <c:pt idx="348">
                  <c:v>1.8630340678004974E-3</c:v>
                </c:pt>
                <c:pt idx="349">
                  <c:v>4.5823963072734583E-3</c:v>
                </c:pt>
                <c:pt idx="350">
                  <c:v>6.9312636032657655E-3</c:v>
                </c:pt>
                <c:pt idx="351">
                  <c:v>8.7197257901704302E-3</c:v>
                </c:pt>
                <c:pt idx="352">
                  <c:v>9.8031824612254473E-3</c:v>
                </c:pt>
                <c:pt idx="353">
                  <c:v>1.0094034196294538E-2</c:v>
                </c:pt>
                <c:pt idx="354">
                  <c:v>9.5687651424285671E-3</c:v>
                </c:pt>
                <c:pt idx="355">
                  <c:v>8.2698443026486546E-3</c:v>
                </c:pt>
                <c:pt idx="356">
                  <c:v>6.3022918147769393E-3</c:v>
                </c:pt>
                <c:pt idx="357">
                  <c:v>3.8251878549074511E-3</c:v>
                </c:pt>
                <c:pt idx="358">
                  <c:v>1.0388107000970466E-3</c:v>
                </c:pt>
                <c:pt idx="359">
                  <c:v>-1.8315561292194579E-3</c:v>
                </c:pt>
                <c:pt idx="360">
                  <c:v>-4.5538384246240253E-3</c:v>
                </c:pt>
                <c:pt idx="361">
                  <c:v>-6.9079348719596695E-3</c:v>
                </c:pt>
                <c:pt idx="362">
                  <c:v>-8.7035126052853271E-3</c:v>
                </c:pt>
                <c:pt idx="363">
                  <c:v>-9.7953959435312203E-3</c:v>
                </c:pt>
                <c:pt idx="364">
                  <c:v>-1.0095304109629426E-2</c:v>
                </c:pt>
                <c:pt idx="365">
                  <c:v>-9.5789889135108625E-3</c:v>
                </c:pt>
                <c:pt idx="366">
                  <c:v>-8.2881952932362338E-3</c:v>
                </c:pt>
                <c:pt idx="367">
                  <c:v>-6.3272861866016774E-3</c:v>
                </c:pt>
                <c:pt idx="368">
                  <c:v>-3.8548046074484768E-3</c:v>
                </c:pt>
                <c:pt idx="369">
                  <c:v>-1.0706551453949994E-3</c:v>
                </c:pt>
                <c:pt idx="370">
                  <c:v>1.8000587053039019E-3</c:v>
                </c:pt>
                <c:pt idx="371">
                  <c:v>4.5252345935892398E-3</c:v>
                </c:pt>
                <c:pt idx="372">
                  <c:v>6.8845372162284592E-3</c:v>
                </c:pt>
                <c:pt idx="373">
                  <c:v>8.6872128148428578E-3</c:v>
                </c:pt>
                <c:pt idx="374">
                  <c:v>9.7875119334176978E-3</c:v>
                </c:pt>
                <c:pt idx="375">
                  <c:v>1.0096473489427242E-2</c:v>
                </c:pt>
                <c:pt idx="376">
                  <c:v>9.5891174098513103E-3</c:v>
                </c:pt>
                <c:pt idx="377">
                  <c:v>8.3064643063831909E-3</c:v>
                </c:pt>
                <c:pt idx="378">
                  <c:v>6.3522188991965911E-3</c:v>
                </c:pt>
                <c:pt idx="379">
                  <c:v>3.8843853343561692E-3</c:v>
                </c:pt>
                <c:pt idx="380">
                  <c:v>1.1024922984056683E-3</c:v>
                </c:pt>
                <c:pt idx="381">
                  <c:v>-1.7685392116780212E-3</c:v>
                </c:pt>
                <c:pt idx="382">
                  <c:v>-4.4965811523642553E-3</c:v>
                </c:pt>
                <c:pt idx="383">
                  <c:v>-6.8610664197702705E-3</c:v>
                </c:pt>
                <c:pt idx="384">
                  <c:v>-8.6708221235330882E-3</c:v>
                </c:pt>
                <c:pt idx="385">
                  <c:v>-9.7795262822048916E-3</c:v>
                </c:pt>
                <c:pt idx="386">
                  <c:v>-1.0097538226441936E-2</c:v>
                </c:pt>
                <c:pt idx="387">
                  <c:v>-9.5991461959034283E-3</c:v>
                </c:pt>
                <c:pt idx="388">
                  <c:v>-8.3246461535473014E-3</c:v>
                </c:pt>
                <c:pt idx="389">
                  <c:v>-6.3770837538331855E-3</c:v>
                </c:pt>
                <c:pt idx="390">
                  <c:v>-3.9139228967738724E-3</c:v>
                </c:pt>
                <c:pt idx="391">
                  <c:v>-1.1343144897623132E-3</c:v>
                </c:pt>
                <c:pt idx="392">
                  <c:v>1.7370052388557937E-3</c:v>
                </c:pt>
                <c:pt idx="393">
                  <c:v>4.467885033056479E-3</c:v>
                </c:pt>
                <c:pt idx="394">
                  <c:v>6.8375284226964254E-3</c:v>
                </c:pt>
                <c:pt idx="395">
                  <c:v>8.6543454975495804E-3</c:v>
                </c:pt>
                <c:pt idx="396">
                  <c:v>9.7714433002691527E-3</c:v>
                </c:pt>
                <c:pt idx="397">
                  <c:v>1.0098502408915237E-2</c:v>
                </c:pt>
                <c:pt idx="398">
                  <c:v>9.6090794546195585E-3</c:v>
                </c:pt>
                <c:pt idx="399">
                  <c:v>8.3427451384444021E-3</c:v>
                </c:pt>
                <c:pt idx="400">
                  <c:v>6.4018848743339976E-3</c:v>
                </c:pt>
                <c:pt idx="401">
                  <c:v>3.9434207298441343E-3</c:v>
                </c:pt>
                <c:pt idx="402">
                  <c:v>1.1661239679756133E-3</c:v>
                </c:pt>
                <c:pt idx="403">
                  <c:v>-1.7054559927142366E-3</c:v>
                </c:pt>
                <c:pt idx="404">
                  <c:v>-4.4391468140414503E-3</c:v>
                </c:pt>
                <c:pt idx="405">
                  <c:v>-6.8139247797679905E-3</c:v>
                </c:pt>
                <c:pt idx="406">
                  <c:v>-8.6377849325540903E-3</c:v>
                </c:pt>
                <c:pt idx="407">
                  <c:v>-9.7632649847099202E-3</c:v>
                </c:pt>
                <c:pt idx="408">
                  <c:v>-1.0099367881347847E-2</c:v>
                </c:pt>
                <c:pt idx="409">
                  <c:v>-9.6189190669661861E-3</c:v>
                </c:pt>
                <c:pt idx="410">
                  <c:v>-8.360763610685237E-3</c:v>
                </c:pt>
                <c:pt idx="411">
                  <c:v>-6.4266255422876836E-3</c:v>
                </c:pt>
                <c:pt idx="412">
                  <c:v>-3.9728833141889942E-3</c:v>
                </c:pt>
                <c:pt idx="413">
                  <c:v>-1.1979263439382342E-3</c:v>
                </c:pt>
                <c:pt idx="414">
                  <c:v>1.6738851250946961E-3</c:v>
                </c:pt>
                <c:pt idx="415">
                  <c:v>4.4103599700639953E-3</c:v>
                </c:pt>
                <c:pt idx="416">
                  <c:v>6.790249285209213E-3</c:v>
                </c:pt>
                <c:pt idx="417">
                  <c:v>8.621134776093305E-3</c:v>
                </c:pt>
                <c:pt idx="418">
                  <c:v>9.7549861308263257E-3</c:v>
                </c:pt>
                <c:pt idx="419">
                  <c:v>1.0100129522580751E-2</c:v>
                </c:pt>
                <c:pt idx="420">
                  <c:v>9.6286595738458436E-3</c:v>
                </c:pt>
                <c:pt idx="421">
                  <c:v>8.3786955244727675E-3</c:v>
                </c:pt>
                <c:pt idx="422">
                  <c:v>6.4512992025253114E-3</c:v>
                </c:pt>
                <c:pt idx="423">
                  <c:v>4.0023039948800018E-3</c:v>
                </c:pt>
                <c:pt idx="424">
                  <c:v>1.2297154601493034E-3</c:v>
                </c:pt>
                <c:pt idx="425">
                  <c:v>-1.6422977421280765E-3</c:v>
                </c:pt>
                <c:pt idx="426">
                  <c:v>-4.381528258249689E-3</c:v>
                </c:pt>
                <c:pt idx="427">
                  <c:v>-6.7665044053663642E-3</c:v>
                </c:pt>
                <c:pt idx="428">
                  <c:v>-8.6043965597028364E-3</c:v>
                </c:pt>
                <c:pt idx="429">
                  <c:v>-9.7466078007112308E-3</c:v>
                </c:pt>
                <c:pt idx="430">
                  <c:v>-1.010078826800704E-2</c:v>
                </c:pt>
                <c:pt idx="431">
                  <c:v>-9.6383018345918385E-3</c:v>
                </c:pt>
                <c:pt idx="432">
                  <c:v>-8.3965413921960261E-3</c:v>
                </c:pt>
                <c:pt idx="433">
                  <c:v>-6.4759055521817991E-3</c:v>
                </c:pt>
                <c:pt idx="434">
                  <c:v>-4.0316812089695809E-3</c:v>
                </c:pt>
                <c:pt idx="435">
                  <c:v>-1.261488288920909E-3</c:v>
                </c:pt>
                <c:pt idx="436">
                  <c:v>1.6106981875595528E-3</c:v>
                </c:pt>
                <c:pt idx="437">
                  <c:v>4.3526568790794515E-3</c:v>
                </c:pt>
                <c:pt idx="438">
                  <c:v>6.7426956076287285E-3</c:v>
                </c:pt>
                <c:pt idx="439">
                  <c:v>8.5875755339994871E-3</c:v>
                </c:pt>
                <c:pt idx="440">
                  <c:v>9.7381348371895268E-3</c:v>
                </c:pt>
                <c:pt idx="441">
                  <c:v>1.0101348706728339E-2</c:v>
                </c:pt>
                <c:pt idx="442">
                  <c:v>9.6478505790079036E-3</c:v>
                </c:pt>
                <c:pt idx="443">
                  <c:v>8.4143065055624893E-3</c:v>
                </c:pt>
                <c:pt idx="444">
                  <c:v>6.5004506680977322E-3</c:v>
                </c:pt>
                <c:pt idx="445">
                  <c:v>4.0610217103304617E-3</c:v>
                </c:pt>
                <c:pt idx="446">
                  <c:v>1.2932518405089437E-3</c:v>
                </c:pt>
                <c:pt idx="447">
                  <c:v>-1.5790797656805712E-3</c:v>
                </c:pt>
                <c:pt idx="448">
                  <c:v>-4.3237399408980999E-3</c:v>
                </c:pt>
                <c:pt idx="449">
                  <c:v>-6.7188180170130365E-3</c:v>
                </c:pt>
                <c:pt idx="450">
                  <c:v>-8.5706677063875775E-3</c:v>
                </c:pt>
                <c:pt idx="451">
                  <c:v>-9.7295637363962913E-3</c:v>
                </c:pt>
                <c:pt idx="452">
                  <c:v>-1.0101807375969295E-2</c:v>
                </c:pt>
                <c:pt idx="453">
                  <c:v>-9.6573021135391499E-3</c:v>
                </c:pt>
                <c:pt idx="454">
                  <c:v>-8.4319869934918329E-3</c:v>
                </c:pt>
                <c:pt idx="455">
                  <c:v>-6.5249308806402256E-3</c:v>
                </c:pt>
                <c:pt idx="456">
                  <c:v>-4.090322586516976E-3</c:v>
                </c:pt>
                <c:pt idx="457">
                  <c:v>-1.3250044607910211E-3</c:v>
                </c:pt>
                <c:pt idx="458">
                  <c:v>1.547442635046485E-3</c:v>
                </c:pt>
                <c:pt idx="459">
                  <c:v>4.2947762261842303E-3</c:v>
                </c:pt>
                <c:pt idx="460">
                  <c:v>6.6948694511607381E-3</c:v>
                </c:pt>
                <c:pt idx="461">
                  <c:v>8.5536704401994509E-3</c:v>
                </c:pt>
                <c:pt idx="462">
                  <c:v>9.7208917854600813E-3</c:v>
                </c:pt>
                <c:pt idx="463">
                  <c:v>1.0102161567305746E-2</c:v>
                </c:pt>
                <c:pt idx="464">
                  <c:v>9.6666534944332989E-3</c:v>
                </c:pt>
                <c:pt idx="465">
                  <c:v>8.4495792462461698E-3</c:v>
                </c:pt>
                <c:pt idx="466">
                  <c:v>6.5493415153455754E-3</c:v>
                </c:pt>
                <c:pt idx="467">
                  <c:v>4.1195779455874462E-3</c:v>
                </c:pt>
                <c:pt idx="468">
                  <c:v>1.3567392406917851E-3</c:v>
                </c:pt>
                <c:pt idx="469">
                  <c:v>-1.5157942180167657E-3</c:v>
                </c:pt>
                <c:pt idx="470">
                  <c:v>-4.2657730481039978E-3</c:v>
                </c:pt>
                <c:pt idx="471">
                  <c:v>-6.6708566102422207E-3</c:v>
                </c:pt>
                <c:pt idx="472">
                  <c:v>-8.5365896205196242E-3</c:v>
                </c:pt>
                <c:pt idx="473">
                  <c:v>-9.7121242007017182E-3</c:v>
                </c:pt>
                <c:pt idx="474">
                  <c:v>-1.0102416213225204E-2</c:v>
                </c:pt>
                <c:pt idx="475">
                  <c:v>-9.6759097784729318E-3</c:v>
                </c:pt>
                <c:pt idx="476">
                  <c:v>-8.4670886539929789E-3</c:v>
                </c:pt>
                <c:pt idx="477">
                  <c:v>-6.5736881784148179E-3</c:v>
                </c:pt>
                <c:pt idx="478">
                  <c:v>-4.1487931916482819E-3</c:v>
                </c:pt>
                <c:pt idx="479">
                  <c:v>-1.388460830366446E-3</c:v>
                </c:pt>
                <c:pt idx="480">
                  <c:v>1.4841310717564212E-3</c:v>
                </c:pt>
                <c:pt idx="481">
                  <c:v>4.2367283346406845E-3</c:v>
                </c:pt>
                <c:pt idx="482">
                  <c:v>6.6467786036482389E-3</c:v>
                </c:pt>
                <c:pt idx="483">
                  <c:v>8.5194250903113736E-3</c:v>
                </c:pt>
                <c:pt idx="484">
                  <c:v>9.7032610619077839E-3</c:v>
                </c:pt>
                <c:pt idx="485">
                  <c:v>1.0102571314286771E-2</c:v>
                </c:pt>
                <c:pt idx="486">
                  <c:v>9.6850708971382444E-3</c:v>
                </c:pt>
                <c:pt idx="487">
                  <c:v>8.4845154107828988E-3</c:v>
                </c:pt>
                <c:pt idx="488">
                  <c:v>6.5979718268562634E-3</c:v>
                </c:pt>
                <c:pt idx="489">
                  <c:v>4.1779704823490232E-3</c:v>
                </c:pt>
                <c:pt idx="490">
                  <c:v>1.4201727580043109E-3</c:v>
                </c:pt>
                <c:pt idx="491">
                  <c:v>-1.4524484812427976E-3</c:v>
                </c:pt>
                <c:pt idx="492">
                  <c:v>-4.2076366492547809E-3</c:v>
                </c:pt>
                <c:pt idx="493">
                  <c:v>-6.6226298236889457E-3</c:v>
                </c:pt>
                <c:pt idx="494">
                  <c:v>-8.5021714748891256E-3</c:v>
                </c:pt>
                <c:pt idx="495">
                  <c:v>-9.6942973249352048E-3</c:v>
                </c:pt>
                <c:pt idx="496">
                  <c:v>-1.0102621931448546E-2</c:v>
                </c:pt>
                <c:pt idx="497">
                  <c:v>-9.6941316031824067E-3</c:v>
                </c:pt>
                <c:pt idx="498">
                  <c:v>-8.5018535848275685E-3</c:v>
                </c:pt>
                <c:pt idx="499">
                  <c:v>-6.6221857166699778E-3</c:v>
                </c:pt>
                <c:pt idx="500">
                  <c:v>-4.20710248393329E-3</c:v>
                </c:pt>
                <c:pt idx="501">
                  <c:v>-1.4518676167841235E-3</c:v>
                </c:pt>
                <c:pt idx="502">
                  <c:v>1.4207533043303509E-3</c:v>
                </c:pt>
                <c:pt idx="503">
                  <c:v>4.178503810634164E-3</c:v>
                </c:pt>
                <c:pt idx="504">
                  <c:v>6.5984148703351628E-3</c:v>
                </c:pt>
                <c:pt idx="505">
                  <c:v>8.484832326960217E-3</c:v>
                </c:pt>
                <c:pt idx="506">
                  <c:v>9.6852359023587749E-3</c:v>
                </c:pt>
                <c:pt idx="507">
                  <c:v>1.0102570762420169E-2</c:v>
                </c:pt>
                <c:pt idx="508">
                  <c:v>9.7030946029000534E-3</c:v>
                </c:pt>
                <c:pt idx="509">
                  <c:v>8.5191057909467446E-3</c:v>
                </c:pt>
                <c:pt idx="510">
                  <c:v>6.6463319798694617E-3</c:v>
                </c:pt>
                <c:pt idx="511">
                  <c:v>4.2361903344835979E-3</c:v>
                </c:pt>
                <c:pt idx="512">
                  <c:v>1.4835451523294674E-3</c:v>
                </c:pt>
                <c:pt idx="513">
                  <c:v>-1.3890472867327797E-3</c:v>
                </c:pt>
                <c:pt idx="514">
                  <c:v>-4.1493327991169778E-3</c:v>
                </c:pt>
                <c:pt idx="515">
                  <c:v>-6.5741374476575342E-3</c:v>
                </c:pt>
                <c:pt idx="516">
                  <c:v>-8.467411522746748E-3</c:v>
                </c:pt>
                <c:pt idx="517">
                  <c:v>-9.6760804795712023E-3</c:v>
                </c:pt>
                <c:pt idx="518">
                  <c:v>-1.0102421268913267E-2</c:v>
                </c:pt>
                <c:pt idx="519">
                  <c:v>-9.7119634216100738E-3</c:v>
                </c:pt>
                <c:pt idx="520">
                  <c:v>-8.5362760690478514E-3</c:v>
                </c:pt>
                <c:pt idx="521">
                  <c:v>-6.670415554291779E-3</c:v>
                </c:pt>
                <c:pt idx="522">
                  <c:v>-4.2652399847294695E-3</c:v>
                </c:pt>
                <c:pt idx="523">
                  <c:v>-1.5152120960670442E-3</c:v>
                </c:pt>
                <c:pt idx="524">
                  <c:v>1.3573234168022977E-3</c:v>
                </c:pt>
                <c:pt idx="525">
                  <c:v>4.1201168911900532E-3</c:v>
                </c:pt>
                <c:pt idx="526">
                  <c:v>6.5497915260391082E-3</c:v>
                </c:pt>
                <c:pt idx="527">
                  <c:v>8.4499038142694782E-3</c:v>
                </c:pt>
                <c:pt idx="528">
                  <c:v>9.6668263505024759E-3</c:v>
                </c:pt>
                <c:pt idx="529">
                  <c:v>1.0102168860496766E-2</c:v>
                </c:pt>
                <c:pt idx="530">
                  <c:v>9.7207331988082048E-3</c:v>
                </c:pt>
                <c:pt idx="531">
                  <c:v>8.5533591530306124E-3</c:v>
                </c:pt>
                <c:pt idx="532">
                  <c:v>6.6944309791757061E-3</c:v>
                </c:pt>
                <c:pt idx="533">
                  <c:v>4.2942462750827498E-3</c:v>
                </c:pt>
                <c:pt idx="534">
                  <c:v>1.5468641781465422E-3</c:v>
                </c:pt>
                <c:pt idx="535">
                  <c:v>-1.3255846296166887E-3</c:v>
                </c:pt>
                <c:pt idx="536">
                  <c:v>-4.0908575595317645E-3</c:v>
                </c:pt>
                <c:pt idx="537">
                  <c:v>-6.5253773389680964E-3</c:v>
                </c:pt>
                <c:pt idx="538">
                  <c:v>-8.4323086486212066E-3</c:v>
                </c:pt>
                <c:pt idx="539">
                  <c:v>-9.6574726383225548E-3</c:v>
                </c:pt>
                <c:pt idx="540">
                  <c:v>-1.0101812590758558E-2</c:v>
                </c:pt>
                <c:pt idx="541">
                  <c:v>-9.7294028486002992E-3</c:v>
                </c:pt>
                <c:pt idx="542">
                  <c:v>-8.570353462029329E-3</c:v>
                </c:pt>
                <c:pt idx="543">
                  <c:v>-6.7183757133331993E-3</c:v>
                </c:pt>
                <c:pt idx="544">
                  <c:v>-4.3232053612546435E-3</c:v>
                </c:pt>
                <c:pt idx="545">
                  <c:v>-1.5784962136853159E-3</c:v>
                </c:pt>
                <c:pt idx="546">
                  <c:v>1.2938371338600135E-3</c:v>
                </c:pt>
                <c:pt idx="547">
                  <c:v>4.0615614735705231E-3</c:v>
                </c:pt>
                <c:pt idx="548">
                  <c:v>6.5009014243264038E-3</c:v>
                </c:pt>
                <c:pt idx="549">
                  <c:v>8.4146320390979402E-3</c:v>
                </c:pt>
                <c:pt idx="550">
                  <c:v>9.6480247750846942E-3</c:v>
                </c:pt>
                <c:pt idx="551">
                  <c:v>1.0101357574656787E-2</c:v>
                </c:pt>
                <c:pt idx="552">
                  <c:v>9.7379775935082236E-3</c:v>
                </c:pt>
                <c:pt idx="553">
                  <c:v>8.5872646799874351E-3</c:v>
                </c:pt>
                <c:pt idx="554">
                  <c:v>6.7422559886827233E-3</c:v>
                </c:pt>
                <c:pt idx="555">
                  <c:v>4.3521237704446008E-3</c:v>
                </c:pt>
                <c:pt idx="556">
                  <c:v>1.6101145186625337E-3</c:v>
                </c:pt>
                <c:pt idx="557">
                  <c:v>-1.2620753812466747E-3</c:v>
                </c:pt>
                <c:pt idx="558">
                  <c:v>-4.0322242299119003E-3</c:v>
                </c:pt>
                <c:pt idx="559">
                  <c:v>-6.4763605714888723E-3</c:v>
                </c:pt>
                <c:pt idx="560">
                  <c:v>-8.3968716841838955E-3</c:v>
                </c:pt>
                <c:pt idx="561">
                  <c:v>-9.6384809001475273E-3</c:v>
                </c:pt>
                <c:pt idx="562">
                  <c:v>-1.0100801969152058E-2</c:v>
                </c:pt>
                <c:pt idx="563">
                  <c:v>-9.7464554375625012E-3</c:v>
                </c:pt>
                <c:pt idx="564">
                  <c:v>-8.6040908316288925E-3</c:v>
                </c:pt>
                <c:pt idx="565">
                  <c:v>-6.7660703016781806E-3</c:v>
                </c:pt>
                <c:pt idx="566">
                  <c:v>-4.3810010044367971E-3</c:v>
                </c:pt>
                <c:pt idx="567">
                  <c:v>-1.6417199816131601E-3</c:v>
                </c:pt>
                <c:pt idx="568">
                  <c:v>1.2302970356597132E-3</c:v>
                </c:pt>
                <c:pt idx="569">
                  <c:v>4.0028423307346961E-3</c:v>
                </c:pt>
                <c:pt idx="570">
                  <c:v>6.4517506261365159E-3</c:v>
                </c:pt>
                <c:pt idx="571">
                  <c:v>8.3790232752776403E-3</c:v>
                </c:pt>
                <c:pt idx="572">
                  <c:v>9.6288368342394778E-3</c:v>
                </c:pt>
                <c:pt idx="573">
                  <c:v>1.0100141678860725E-2</c:v>
                </c:pt>
                <c:pt idx="574">
                  <c:v>9.7548320398802447E-3</c:v>
                </c:pt>
                <c:pt idx="575">
                  <c:v>8.6208268972491342E-3</c:v>
                </c:pt>
                <c:pt idx="576">
                  <c:v>6.7898126491010439E-3</c:v>
                </c:pt>
                <c:pt idx="577">
                  <c:v>4.4098300790341586E-3</c:v>
                </c:pt>
                <c:pt idx="578">
                  <c:v>1.6733049895872845E-3</c:v>
                </c:pt>
                <c:pt idx="579">
                  <c:v>-1.1985097509430549E-3</c:v>
                </c:pt>
                <c:pt idx="580">
                  <c:v>-3.9734228671708715E-3</c:v>
                </c:pt>
                <c:pt idx="581">
                  <c:v>-6.4270777243035978E-3</c:v>
                </c:pt>
                <c:pt idx="582">
                  <c:v>-8.3610919442364644E-3</c:v>
                </c:pt>
                <c:pt idx="583">
                  <c:v>-9.6190969775950333E-3</c:v>
                </c:pt>
                <c:pt idx="584">
                  <c:v>-1.0099380802094998E-2</c:v>
                </c:pt>
                <c:pt idx="585">
                  <c:v>-9.7631115521662863E-3</c:v>
                </c:pt>
                <c:pt idx="586">
                  <c:v>-8.6374771703807314E-3</c:v>
                </c:pt>
                <c:pt idx="587">
                  <c:v>-6.8134872224746169E-3</c:v>
                </c:pt>
                <c:pt idx="588">
                  <c:v>-4.4386145992791805E-3</c:v>
                </c:pt>
                <c:pt idx="589">
                  <c:v>-1.7048720429012015E-3</c:v>
                </c:pt>
                <c:pt idx="590">
                  <c:v>1.1667124558910145E-3</c:v>
                </c:pt>
                <c:pt idx="591">
                  <c:v>3.9439661832897585E-3</c:v>
                </c:pt>
                <c:pt idx="592">
                  <c:v>6.4023432784692811E-3</c:v>
                </c:pt>
                <c:pt idx="593">
                  <c:v>8.3430796451021243E-3</c:v>
                </c:pt>
                <c:pt idx="594">
                  <c:v>9.6092633509347793E-3</c:v>
                </c:pt>
                <c:pt idx="595">
                  <c:v>1.0098521209239044E-2</c:v>
                </c:pt>
                <c:pt idx="596">
                  <c:v>9.7712958219631461E-3</c:v>
                </c:pt>
                <c:pt idx="597">
                  <c:v>8.6540438760188739E-3</c:v>
                </c:pt>
                <c:pt idx="598">
                  <c:v>6.8370971001246398E-3</c:v>
                </c:pt>
                <c:pt idx="599">
                  <c:v>4.4673588153868286E-3</c:v>
                </c:pt>
                <c:pt idx="600">
                  <c:v>1.7364265621984392E-3</c:v>
                </c:pt>
                <c:pt idx="601">
                  <c:v>-1.134898899623287E-3</c:v>
                </c:pt>
                <c:pt idx="602">
                  <c:v>-3.9144657434465255E-3</c:v>
                </c:pt>
                <c:pt idx="603">
                  <c:v>-6.3775409944376834E-3</c:v>
                </c:pt>
                <c:pt idx="604">
                  <c:v>-8.3249806189353622E-3</c:v>
                </c:pt>
                <c:pt idx="605">
                  <c:v>-9.5993306874538331E-3</c:v>
                </c:pt>
                <c:pt idx="606">
                  <c:v>-1.0097557797361158E-2</c:v>
                </c:pt>
                <c:pt idx="607">
                  <c:v>-9.7793794812950988E-3</c:v>
                </c:pt>
                <c:pt idx="608">
                  <c:v>-8.6705210844977114E-3</c:v>
                </c:pt>
                <c:pt idx="609">
                  <c:v>-6.8606358011575955E-3</c:v>
                </c:pt>
                <c:pt idx="610">
                  <c:v>-4.4960560492623494E-3</c:v>
                </c:pt>
                <c:pt idx="611">
                  <c:v>-1.7679622503722896E-3</c:v>
                </c:pt>
                <c:pt idx="612">
                  <c:v>1.1030744178584431E-3</c:v>
                </c:pt>
                <c:pt idx="613">
                  <c:v>3.8849255640152022E-3</c:v>
                </c:pt>
                <c:pt idx="614">
                  <c:v>6.3526735600575755E-3</c:v>
                </c:pt>
                <c:pt idx="615">
                  <c:v>8.3067965363331654E-3</c:v>
                </c:pt>
                <c:pt idx="616">
                  <c:v>9.5893001031677264E-3</c:v>
                </c:pt>
                <c:pt idx="617">
                  <c:v>1.0096491509969373E-2</c:v>
                </c:pt>
                <c:pt idx="618">
                  <c:v>9.7873634139642729E-3</c:v>
                </c:pt>
                <c:pt idx="619">
                  <c:v>8.6869094043837639E-3</c:v>
                </c:pt>
                <c:pt idx="620">
                  <c:v>6.8841032126136653E-3</c:v>
                </c:pt>
                <c:pt idx="621">
                  <c:v>4.5247049989829789E-3</c:v>
                </c:pt>
                <c:pt idx="622">
                  <c:v>1.7994763537708027E-3</c:v>
                </c:pt>
                <c:pt idx="623">
                  <c:v>-1.071243135477513E-3</c:v>
                </c:pt>
                <c:pt idx="624">
                  <c:v>-3.8553507298593579E-3</c:v>
                </c:pt>
                <c:pt idx="625">
                  <c:v>-6.3277464370882497E-3</c:v>
                </c:pt>
                <c:pt idx="626">
                  <c:v>-8.288532715058413E-3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6A5-B406-8D270445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37368"/>
        <c:axId val="226637760"/>
      </c:scatterChart>
      <c:valAx>
        <c:axId val="226637368"/>
        <c:scaling>
          <c:orientation val="minMax"/>
          <c:max val="1.5000000000000005E-3"/>
          <c:min val="-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7760"/>
        <c:crosses val="autoZero"/>
        <c:crossBetween val="midCat"/>
      </c:valAx>
      <c:valAx>
        <c:axId val="2266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Distendido!$Y$10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Distendido!$X$11:$X$637</c:f>
              <c:numCache>
                <c:formatCode>0.0000</c:formatCode>
                <c:ptCount val="627"/>
                <c:pt idx="1">
                  <c:v>1E-3</c:v>
                </c:pt>
                <c:pt idx="2">
                  <c:v>9.5957812314233465E-4</c:v>
                </c:pt>
                <c:pt idx="3">
                  <c:v>8.8036769706460727E-4</c:v>
                </c:pt>
                <c:pt idx="4">
                  <c:v>7.6556967840983603E-4</c:v>
                </c:pt>
                <c:pt idx="5">
                  <c:v>6.1982373390766926E-4</c:v>
                </c:pt>
                <c:pt idx="6">
                  <c:v>4.4902105732490765E-4</c:v>
                </c:pt>
                <c:pt idx="7">
                  <c:v>2.6006629872312532E-4</c:v>
                </c:pt>
                <c:pt idx="8">
                  <c:v>6.0598209764433882E-5</c:v>
                </c:pt>
                <c:pt idx="9">
                  <c:v>-1.4131954375198557E-4</c:v>
                </c:pt>
                <c:pt idx="10">
                  <c:v>-3.3752465915747341E-4</c:v>
                </c:pt>
                <c:pt idx="11">
                  <c:v>-5.2008618529976046E-4</c:v>
                </c:pt>
                <c:pt idx="12">
                  <c:v>-6.816248574420409E-4</c:v>
                </c:pt>
                <c:pt idx="13">
                  <c:v>-8.1561098339577717E-4</c:v>
                </c:pt>
                <c:pt idx="14">
                  <c:v>-9.1662808446476955E-4</c:v>
                </c:pt>
                <c:pt idx="15">
                  <c:v>-9.8059182981908785E-4</c:v>
                </c:pt>
                <c:pt idx="16">
                  <c:v>-1.0049154472543754E-3</c:v>
                </c:pt>
                <c:pt idx="17">
                  <c:v>-9.8861477235839823E-4</c:v>
                </c:pt>
                <c:pt idx="18">
                  <c:v>-9.323484364672464E-4</c:v>
                </c:pt>
                <c:pt idx="19">
                  <c:v>-8.3839135481873078E-4</c:v>
                </c:pt>
                <c:pt idx="20">
                  <c:v>-7.1054253089151585E-4</c:v>
                </c:pt>
                <c:pt idx="21">
                  <c:v>-5.5397103691049116E-4</c:v>
                </c:pt>
                <c:pt idx="22">
                  <c:v>-3.7500664309825981E-4</c:v>
                </c:pt>
                <c:pt idx="23">
                  <c:v>-1.8088378063441443E-4</c:v>
                </c:pt>
                <c:pt idx="24">
                  <c:v>2.0550738894448337E-5</c:v>
                </c:pt>
                <c:pt idx="25">
                  <c:v>2.2115454691220643E-4</c:v>
                </c:pt>
                <c:pt idx="26">
                  <c:v>4.128185107661225E-4</c:v>
                </c:pt>
                <c:pt idx="27">
                  <c:v>5.8779442281136826E-4</c:v>
                </c:pt>
                <c:pt idx="28">
                  <c:v>7.390084150438298E-4</c:v>
                </c:pt>
                <c:pt idx="29">
                  <c:v>8.6034731929986326E-4</c:v>
                </c:pt>
                <c:pt idx="30">
                  <c:v>9.469061625112504E-4</c:v>
                </c:pt>
                <c:pt idx="31">
                  <c:v>9.9518656698474855E-4</c:v>
                </c:pt>
                <c:pt idx="32">
                  <c:v>1.0032379488792793E-3</c:v>
                </c:pt>
                <c:pt idx="33">
                  <c:v>9.7073591042204312E-4</c:v>
                </c:pt>
                <c:pt idx="34">
                  <c:v>8.9899489459657636E-4</c:v>
                </c:pt>
                <c:pt idx="35">
                  <c:v>7.9091483093952258E-4</c:v>
                </c:pt>
                <c:pt idx="36">
                  <c:v>6.5086403840120758E-4</c:v>
                </c:pt>
                <c:pt idx="37">
                  <c:v>4.8450303705961667E-4</c:v>
                </c:pt>
                <c:pt idx="38">
                  <c:v>2.9855616581511186E-4</c:v>
                </c:pt>
                <c:pt idx="39">
                  <c:v>1.0053999753283617E-4</c:v>
                </c:pt>
                <c:pt idx="40">
                  <c:v>-1.0154059056768295E-4</c:v>
                </c:pt>
                <c:pt idx="41">
                  <c:v>-2.99516339646717E-4</c:v>
                </c:pt>
                <c:pt idx="42">
                  <c:v>-4.8538421887787925E-4</c:v>
                </c:pt>
                <c:pt idx="43">
                  <c:v>-6.5163112225677128E-4</c:v>
                </c:pt>
                <c:pt idx="44">
                  <c:v>-7.915374453852219E-4</c:v>
                </c:pt>
                <c:pt idx="45">
                  <c:v>-8.9944833318808298E-4</c:v>
                </c:pt>
                <c:pt idx="46">
                  <c:v>-9.7100184737190407E-4</c:v>
                </c:pt>
                <c:pt idx="47">
                  <c:v>-1.003305074316607E-3</c:v>
                </c:pt>
                <c:pt idx="48">
                  <c:v>-9.9505118991913256E-4</c:v>
                </c:pt>
                <c:pt idx="49">
                  <c:v>-9.4657269756826565E-4</c:v>
                </c:pt>
                <c:pt idx="50">
                  <c:v>-8.598284753560079E-4</c:v>
                </c:pt>
                <c:pt idx="51">
                  <c:v>-7.3832490137545827E-4</c:v>
                </c:pt>
                <c:pt idx="52">
                  <c:v>-5.8697408928310574E-4</c:v>
                </c:pt>
                <c:pt idx="53">
                  <c:v>-4.1189499292837466E-4</c:v>
                </c:pt>
                <c:pt idx="54">
                  <c:v>-2.2016561474209461E-4</c:v>
                </c:pt>
                <c:pt idx="55">
                  <c:v>-1.9536584274231489E-5</c:v>
                </c:pt>
                <c:pt idx="56">
                  <c:v>1.8188215158142324E-4</c:v>
                </c:pt>
                <c:pt idx="57">
                  <c:v>3.7594887622623786E-4</c:v>
                </c:pt>
                <c:pt idx="58">
                  <c:v>5.5481883066147895E-4</c:v>
                </c:pt>
                <c:pt idx="59">
                  <c:v>7.1126107628774449E-4</c:v>
                </c:pt>
                <c:pt idx="60">
                  <c:v>8.38950848900111E-4</c:v>
                </c:pt>
                <c:pt idx="61">
                  <c:v>9.3272557445311368E-4</c:v>
                </c:pt>
                <c:pt idx="62">
                  <c:v>9.887940143213981E-4</c:v>
                </c:pt>
                <c:pt idx="63">
                  <c:v>1.0048898328991118E-3</c:v>
                </c:pt>
                <c:pt idx="64">
                  <c:v>9.8036320002122305E-4</c:v>
                </c:pt>
                <c:pt idx="65">
                  <c:v>9.16206720776533E-4</c:v>
                </c:pt>
                <c:pt idx="66">
                  <c:v>8.1501481926403408E-4</c:v>
                </c:pt>
                <c:pt idx="67">
                  <c:v>6.8087847545871189E-4</c:v>
                </c:pt>
                <c:pt idx="68">
                  <c:v>5.1921976721036264E-4</c:v>
                </c:pt>
                <c:pt idx="69">
                  <c:v>3.3657293364218341E-4</c:v>
                </c:pt>
                <c:pt idx="70">
                  <c:v>1.4032065592973369E-4</c:v>
                </c:pt>
                <c:pt idx="71">
                  <c:v>-6.1604030719262991E-5</c:v>
                </c:pt>
                <c:pt idx="72">
                  <c:v>-2.6103834205506039E-4</c:v>
                </c:pt>
                <c:pt idx="73">
                  <c:v>-4.4991994367369644E-4</c:v>
                </c:pt>
                <c:pt idx="74">
                  <c:v>-6.2061325203687282E-4</c:v>
                </c:pt>
                <c:pt idx="75">
                  <c:v>-7.6621840617347012E-4</c:v>
                </c:pt>
                <c:pt idx="76">
                  <c:v>-8.8085022123499395E-4</c:v>
                </c:pt>
                <c:pt idx="77">
                  <c:v>-9.598758064246482E-4</c:v>
                </c:pt>
                <c:pt idx="78">
                  <c:v>-1.0001013848966226E-3</c:v>
                </c:pt>
                <c:pt idx="79">
                  <c:v>-9.999010121537347E-4</c:v>
                </c:pt>
                <c:pt idx="80">
                  <c:v>-9.5928220428608674E-4</c:v>
                </c:pt>
                <c:pt idx="81">
                  <c:v>-8.7988588265565338E-4</c:v>
                </c:pt>
                <c:pt idx="82">
                  <c:v>-7.6492050743380308E-4</c:v>
                </c:pt>
                <c:pt idx="83">
                  <c:v>-6.1903281553595186E-4</c:v>
                </c:pt>
                <c:pt idx="84">
                  <c:v>-4.4812016181969944E-4</c:v>
                </c:pt>
                <c:pt idx="85">
                  <c:v>-2.5909196921844224E-4</c:v>
                </c:pt>
                <c:pt idx="86">
                  <c:v>-5.9590039392353078E-5</c:v>
                </c:pt>
                <c:pt idx="87">
                  <c:v>1.4232073696682587E-4</c:v>
                </c:pt>
                <c:pt idx="88">
                  <c:v>3.3847854406264511E-4</c:v>
                </c:pt>
                <c:pt idx="89">
                  <c:v>5.2095440836641535E-4</c:v>
                </c:pt>
                <c:pt idx="90">
                  <c:v>6.8237233941283865E-4</c:v>
                </c:pt>
                <c:pt idx="91">
                  <c:v>8.162071317557142E-4</c:v>
                </c:pt>
                <c:pt idx="92">
                  <c:v>9.1704801566340672E-4</c:v>
                </c:pt>
                <c:pt idx="93">
                  <c:v>9.8081759072999979E-4</c:v>
                </c:pt>
                <c:pt idx="94">
                  <c:v>1.0049370951655447E-3</c:v>
                </c:pt>
                <c:pt idx="95">
                  <c:v>9.8843109595548391E-4</c:v>
                </c:pt>
                <c:pt idx="96">
                  <c:v>9.3196712719484864E-4</c:v>
                </c:pt>
                <c:pt idx="97">
                  <c:v>8.3782856151548395E-4</c:v>
                </c:pt>
                <c:pt idx="98">
                  <c:v>7.0982188966200316E-4</c:v>
                </c:pt>
                <c:pt idx="99">
                  <c:v>5.5312238195269405E-4</c:v>
                </c:pt>
                <c:pt idx="100">
                  <c:v>3.7406461709811736E-4</c:v>
                </c:pt>
                <c:pt idx="101">
                  <c:v>1.7988647604268539E-4</c:v>
                </c:pt>
                <c:pt idx="102">
                  <c:v>-2.1563107747779608E-5</c:v>
                </c:pt>
                <c:pt idx="103">
                  <c:v>-2.2214103689038644E-4</c:v>
                </c:pt>
                <c:pt idx="104">
                  <c:v>-4.1373900740216644E-4</c:v>
                </c:pt>
                <c:pt idx="105">
                  <c:v>-5.8861136917905924E-4</c:v>
                </c:pt>
                <c:pt idx="106">
                  <c:v>-7.3968858490533072E-4</c:v>
                </c:pt>
                <c:pt idx="107">
                  <c:v>-8.6086341045212022E-4</c:v>
                </c:pt>
                <c:pt idx="108">
                  <c:v>-9.4723798580706941E-4</c:v>
                </c:pt>
                <c:pt idx="109">
                  <c:v>-9.9532170832546661E-4</c:v>
                </c:pt>
                <c:pt idx="110">
                  <c:v>-1.0031719341016684E-3</c:v>
                </c:pt>
                <c:pt idx="111">
                  <c:v>-9.7047202646636892E-4</c:v>
                </c:pt>
                <c:pt idx="112">
                  <c:v>-8.9854385106908762E-4</c:v>
                </c:pt>
                <c:pt idx="113">
                  <c:v>-7.9029437278888199E-4</c:v>
                </c:pt>
                <c:pt idx="114">
                  <c:v>-6.5009849011901828E-4</c:v>
                </c:pt>
                <c:pt idx="115">
                  <c:v>-4.8362265055707833E-4</c:v>
                </c:pt>
                <c:pt idx="116">
                  <c:v>-2.9759612375694779E-4</c:v>
                </c:pt>
                <c:pt idx="117">
                  <c:v>-9.9539006755152275E-5</c:v>
                </c:pt>
                <c:pt idx="118">
                  <c:v>1.0254203862273017E-4</c:v>
                </c:pt>
                <c:pt idx="119">
                  <c:v>3.0047784066788161E-4</c:v>
                </c:pt>
                <c:pt idx="120">
                  <c:v>4.8626722120390515E-4</c:v>
                </c:pt>
                <c:pt idx="121">
                  <c:v>6.5240041604551523E-4</c:v>
                </c:pt>
                <c:pt idx="122">
                  <c:v>7.9216233964925697E-4</c:v>
                </c:pt>
                <c:pt idx="123">
                  <c:v>8.999036089167977E-4</c:v>
                </c:pt>
                <c:pt idx="124">
                  <c:v>9.7126861893044938E-4</c:v>
                </c:pt>
                <c:pt idx="125">
                  <c:v>1.0033716320586859E-3</c:v>
                </c:pt>
                <c:pt idx="126">
                  <c:v>9.9491377117020391E-4</c:v>
                </c:pt>
                <c:pt idx="127">
                  <c:v>9.4623601665199623E-4</c:v>
                </c:pt>
                <c:pt idx="128">
                  <c:v>8.5930580796090986E-4</c:v>
                </c:pt>
                <c:pt idx="129">
                  <c:v>7.3763759118818605E-4</c:v>
                </c:pt>
                <c:pt idx="130">
                  <c:v>5.8615049201047752E-4</c:v>
                </c:pt>
                <c:pt idx="131">
                  <c:v>4.1096901947174048E-4</c:v>
                </c:pt>
                <c:pt idx="132">
                  <c:v>2.191751066332098E-4</c:v>
                </c:pt>
                <c:pt idx="133">
                  <c:v>1.8521717915510481E-5</c:v>
                </c:pt>
                <c:pt idx="134">
                  <c:v>-1.8288035231713156E-4</c:v>
                </c:pt>
                <c:pt idx="135">
                  <c:v>-3.7688996524645404E-4</c:v>
                </c:pt>
                <c:pt idx="136">
                  <c:v>-5.5566440867977002E-4</c:v>
                </c:pt>
                <c:pt idx="137">
                  <c:v>-7.1197636797637747E-4</c:v>
                </c:pt>
                <c:pt idx="138">
                  <c:v>-8.3950633417942671E-4</c:v>
                </c:pt>
                <c:pt idx="139">
                  <c:v>-9.3309849505559053E-4</c:v>
                </c:pt>
                <c:pt idx="140">
                  <c:v>-9.8896952117148999E-4</c:v>
                </c:pt>
                <c:pt idx="141">
                  <c:v>-1.0048615915620215E-3</c:v>
                </c:pt>
                <c:pt idx="142">
                  <c:v>-9.8013340884172155E-4</c:v>
                </c:pt>
                <c:pt idx="143">
                  <c:v>-9.1578564980973132E-4</c:v>
                </c:pt>
                <c:pt idx="144">
                  <c:v>-8.1442006906953866E-4</c:v>
                </c:pt>
                <c:pt idx="145">
                  <c:v>-6.8013413959328375E-4</c:v>
                </c:pt>
                <c:pt idx="146">
                  <c:v>-5.1835557647566199E-4</c:v>
                </c:pt>
                <c:pt idx="147">
                  <c:v>-3.3562332978064204E-4</c:v>
                </c:pt>
                <c:pt idx="148">
                  <c:v>-1.393236661875148E-4</c:v>
                </c:pt>
                <c:pt idx="149">
                  <c:v>6.2608222311664053E-5</c:v>
                </c:pt>
                <c:pt idx="150">
                  <c:v>2.6200911756754126E-4</c:v>
                </c:pt>
                <c:pt idx="151">
                  <c:v>4.5081812051971733E-4</c:v>
                </c:pt>
                <c:pt idx="152">
                  <c:v>6.2140286539910346E-4</c:v>
                </c:pt>
                <c:pt idx="153">
                  <c:v>7.6686818869107544E-4</c:v>
                </c:pt>
                <c:pt idx="154">
                  <c:v>8.813346757704228E-4</c:v>
                </c:pt>
                <c:pt idx="155">
                  <c:v>9.6017591286353462E-4</c:v>
                </c:pt>
                <c:pt idx="156">
                  <c:v>1.0002050809014053E-3</c:v>
                </c:pt>
                <c:pt idx="157">
                  <c:v>9.9980358760731487E-4</c:v>
                </c:pt>
                <c:pt idx="158">
                  <c:v>9.589866535918653E-4</c:v>
                </c:pt>
                <c:pt idx="159">
                  <c:v>8.7940312661816361E-4</c:v>
                </c:pt>
                <c:pt idx="160">
                  <c:v>7.6426930719689567E-4</c:v>
                </c:pt>
                <c:pt idx="161">
                  <c:v>6.1823921110715067E-4</c:v>
                </c:pt>
                <c:pt idx="162">
                  <c:v>4.4721637731694603E-4</c:v>
                </c:pt>
                <c:pt idx="163">
                  <c:v>2.5811488035629919E-4</c:v>
                </c:pt>
                <c:pt idx="164">
                  <c:v>5.8579415486043183E-5</c:v>
                </c:pt>
                <c:pt idx="165">
                  <c:v>-1.4332398389889215E-4</c:v>
                </c:pt>
                <c:pt idx="166">
                  <c:v>-3.3943395251041152E-4</c:v>
                </c:pt>
                <c:pt idx="167">
                  <c:v>-5.2182338544552807E-4</c:v>
                </c:pt>
                <c:pt idx="168">
                  <c:v>-6.8311949205437505E-4</c:v>
                </c:pt>
                <c:pt idx="169">
                  <c:v>-8.1680161564197547E-4</c:v>
                </c:pt>
                <c:pt idx="170">
                  <c:v>-9.1746492507951136E-4</c:v>
                </c:pt>
                <c:pt idx="171">
                  <c:v>-9.810392817840405E-4</c:v>
                </c:pt>
                <c:pt idx="172">
                  <c:v>-1.0049542336294677E-3</c:v>
                </c:pt>
                <c:pt idx="173">
                  <c:v>-9.882432130137171E-4</c:v>
                </c:pt>
                <c:pt idx="174">
                  <c:v>-9.3158256392776226E-4</c:v>
                </c:pt>
                <c:pt idx="175">
                  <c:v>-8.3726383948981142E-4</c:v>
                </c:pt>
                <c:pt idx="176">
                  <c:v>-7.0910068109510777E-4</c:v>
                </c:pt>
                <c:pt idx="177">
                  <c:v>-5.5227430050773594E-4</c:v>
                </c:pt>
                <c:pt idx="178">
                  <c:v>-3.7312399077091426E-4</c:v>
                </c:pt>
                <c:pt idx="179">
                  <c:v>-1.7889113770097013E-4</c:v>
                </c:pt>
                <c:pt idx="180">
                  <c:v>2.2573091827953094E-5</c:v>
                </c:pt>
                <c:pt idx="181">
                  <c:v>2.2312481551357686E-4</c:v>
                </c:pt>
                <c:pt idx="182">
                  <c:v>4.1465661858309833E-4</c:v>
                </c:pt>
                <c:pt idx="183">
                  <c:v>5.8942555804384082E-4</c:v>
                </c:pt>
                <c:pt idx="184">
                  <c:v>7.4036656459214323E-4</c:v>
                </c:pt>
                <c:pt idx="185">
                  <c:v>8.6137832830775456E-4</c:v>
                </c:pt>
                <c:pt idx="186">
                  <c:v>9.4756992718399613E-4</c:v>
                </c:pt>
                <c:pt idx="187">
                  <c:v>9.9545821237499829E-4</c:v>
                </c:pt>
                <c:pt idx="188">
                  <c:v>1.0031081348589716E-3</c:v>
                </c:pt>
                <c:pt idx="189">
                  <c:v>9.7021059485013703E-4</c:v>
                </c:pt>
                <c:pt idx="190">
                  <c:v>8.980948690890723E-4</c:v>
                </c:pt>
                <c:pt idx="191">
                  <c:v>7.8967515053494767E-4</c:v>
                </c:pt>
                <c:pt idx="192">
                  <c:v>6.4933321246252282E-4</c:v>
                </c:pt>
                <c:pt idx="193">
                  <c:v>4.827416888553648E-4</c:v>
                </c:pt>
                <c:pt idx="194">
                  <c:v>2.9663490203632274E-4</c:v>
                </c:pt>
                <c:pt idx="195">
                  <c:v>9.8536445441686039E-5</c:v>
                </c:pt>
                <c:pt idx="196">
                  <c:v>-1.0354533694067221E-4</c:v>
                </c:pt>
                <c:pt idx="197">
                  <c:v>-3.01441425964648E-4</c:v>
                </c:pt>
                <c:pt idx="198">
                  <c:v>-4.8715244708066532E-4</c:v>
                </c:pt>
                <c:pt idx="199">
                  <c:v>-6.5317182100054709E-4</c:v>
                </c:pt>
                <c:pt idx="200">
                  <c:v>-7.9278880635782535E-4</c:v>
                </c:pt>
                <c:pt idx="201">
                  <c:v>-9.003594224528779E-4</c:v>
                </c:pt>
                <c:pt idx="202">
                  <c:v>-9.7153451626714592E-4</c:v>
                </c:pt>
                <c:pt idx="203">
                  <c:v>-1.003435823250172E-3</c:v>
                </c:pt>
                <c:pt idx="204">
                  <c:v>-9.9477278470927618E-4</c:v>
                </c:pt>
                <c:pt idx="205">
                  <c:v>-9.4589515561980771E-4</c:v>
                </c:pt>
                <c:pt idx="206">
                  <c:v>-8.5877904392553102E-4</c:v>
                </c:pt>
                <c:pt idx="207">
                  <c:v>-7.3694685445483733E-4</c:v>
                </c:pt>
                <c:pt idx="208">
                  <c:v>-5.8532447390121853E-4</c:v>
                </c:pt>
                <c:pt idx="209">
                  <c:v>-4.1004170477974546E-4</c:v>
                </c:pt>
                <c:pt idx="210">
                  <c:v>-2.1818425276612502E-4</c:v>
                </c:pt>
                <c:pt idx="211">
                  <c:v>-1.7507400052114293E-5</c:v>
                </c:pt>
                <c:pt idx="212">
                  <c:v>1.8387714215477709E-4</c:v>
                </c:pt>
                <c:pt idx="213">
                  <c:v>3.7782876394654695E-4</c:v>
                </c:pt>
                <c:pt idx="214">
                  <c:v>5.5650686167166437E-4</c:v>
                </c:pt>
                <c:pt idx="215">
                  <c:v>7.126879311103307E-4</c:v>
                </c:pt>
                <c:pt idx="216">
                  <c:v>8.4005795368174876E-4</c:v>
                </c:pt>
                <c:pt idx="217">
                  <c:v>9.334680360386313E-4</c:v>
                </c:pt>
                <c:pt idx="218">
                  <c:v>9.8914273083999305E-4</c:v>
                </c:pt>
                <c:pt idx="219">
                  <c:v>1.0048324976532749E-3</c:v>
                </c:pt>
                <c:pt idx="220">
                  <c:v>9.7990420948984819E-4</c:v>
                </c:pt>
                <c:pt idx="221">
                  <c:v>9.1536626730007772E-4</c:v>
                </c:pt>
                <c:pt idx="222">
                  <c:v>8.1382755824488612E-4</c:v>
                </c:pt>
                <c:pt idx="223">
                  <c:v>6.7939205832370482E-4</c:v>
                </c:pt>
                <c:pt idx="224">
                  <c:v>5.1749329382398646E-4</c:v>
                </c:pt>
                <c:pt idx="225">
                  <c:v>3.3467514709333089E-4</c:v>
                </c:pt>
                <c:pt idx="226">
                  <c:v>1.3832761831761843E-4</c:v>
                </c:pt>
                <c:pt idx="227">
                  <c:v>-6.3611926519250398E-5</c:v>
                </c:pt>
                <c:pt idx="228">
                  <c:v>-2.6297991453166529E-4</c:v>
                </c:pt>
                <c:pt idx="229">
                  <c:v>-4.517169571272478E-4</c:v>
                </c:pt>
                <c:pt idx="230">
                  <c:v>-6.2219387579311657E-4</c:v>
                </c:pt>
                <c:pt idx="231">
                  <c:v>-7.675200314621629E-4</c:v>
                </c:pt>
                <c:pt idx="232">
                  <c:v>-8.8182152070592486E-4</c:v>
                </c:pt>
                <c:pt idx="233">
                  <c:v>-9.6047818551988251E-4</c:v>
                </c:pt>
                <c:pt idx="234">
                  <c:v>-1.0003101054520042E-3</c:v>
                </c:pt>
                <c:pt idx="235">
                  <c:v>-9.9970619808622293E-4</c:v>
                </c:pt>
                <c:pt idx="236">
                  <c:v>-9.5868971435020408E-4</c:v>
                </c:pt>
                <c:pt idx="237">
                  <c:v>-8.7891779257172115E-4</c:v>
                </c:pt>
                <c:pt idx="238">
                  <c:v>-7.6361483142013524E-4</c:v>
                </c:pt>
                <c:pt idx="239">
                  <c:v>-6.1744219100940529E-4</c:v>
                </c:pt>
                <c:pt idx="240">
                  <c:v>-4.4630948068981628E-4</c:v>
                </c:pt>
                <c:pt idx="241">
                  <c:v>-2.5713523148867179E-4</c:v>
                </c:pt>
                <c:pt idx="242">
                  <c:v>-5.7566878085416692E-5</c:v>
                </c:pt>
                <c:pt idx="243">
                  <c:v>1.4432844116842372E-4</c:v>
                </c:pt>
                <c:pt idx="244">
                  <c:v>3.4038974568132823E-4</c:v>
                </c:pt>
                <c:pt idx="245">
                  <c:v>5.2269171959810673E-4</c:v>
                </c:pt>
                <c:pt idx="246">
                  <c:v>6.838647878608941E-4</c:v>
                </c:pt>
                <c:pt idx="247">
                  <c:v>8.1739301196548473E-4</c:v>
                </c:pt>
                <c:pt idx="248">
                  <c:v>9.1787778822429898E-4</c:v>
                </c:pt>
                <c:pt idx="249">
                  <c:v>9.8125653274284811E-4</c:v>
                </c:pt>
                <c:pt idx="250">
                  <c:v>1.0049672626589938E-3</c:v>
                </c:pt>
                <c:pt idx="251">
                  <c:v>9.8805221704538352E-4</c:v>
                </c:pt>
                <c:pt idx="252">
                  <c:v>9.3119628745489368E-4</c:v>
                </c:pt>
                <c:pt idx="253">
                  <c:v>8.3669885032171655E-4</c:v>
                </c:pt>
                <c:pt idx="254">
                  <c:v>7.0838039219854078E-4</c:v>
                </c:pt>
                <c:pt idx="255">
                  <c:v>5.5142792111778562E-4</c:v>
                </c:pt>
                <c:pt idx="256">
                  <c:v>3.7218547723182857E-4</c:v>
                </c:pt>
                <c:pt idx="257">
                  <c:v>1.7789808702475178E-4</c:v>
                </c:pt>
                <c:pt idx="258">
                  <c:v>-2.3580728123589547E-5</c:v>
                </c:pt>
                <c:pt idx="259">
                  <c:v>-2.2410628318422337E-4</c:v>
                </c:pt>
                <c:pt idx="260">
                  <c:v>-4.1557214502781833E-4</c:v>
                </c:pt>
                <c:pt idx="261">
                  <c:v>-5.9023820268965823E-4</c:v>
                </c:pt>
                <c:pt idx="262">
                  <c:v>-7.4104389773315207E-4</c:v>
                </c:pt>
                <c:pt idx="263">
                  <c:v>-8.6189373509721278E-4</c:v>
                </c:pt>
                <c:pt idx="264">
                  <c:v>-9.4790345678313871E-4</c:v>
                </c:pt>
                <c:pt idx="265">
                  <c:v>-9.9559703850614248E-4</c:v>
                </c:pt>
                <c:pt idx="266">
                  <c:v>-1.0030467843725852E-3</c:v>
                </c:pt>
                <c:pt idx="267">
                  <c:v>-9.6995108840844499E-4</c:v>
                </c:pt>
                <c:pt idx="268">
                  <c:v>-8.976468142270406E-4</c:v>
                </c:pt>
                <c:pt idx="269">
                  <c:v>-7.890556957812257E-4</c:v>
                </c:pt>
                <c:pt idx="270">
                  <c:v>-6.4856669145040881E-4</c:v>
                </c:pt>
                <c:pt idx="271">
                  <c:v>-4.8185880573878412E-4</c:v>
                </c:pt>
                <c:pt idx="272">
                  <c:v>-2.9567142655873127E-4</c:v>
                </c:pt>
                <c:pt idx="273">
                  <c:v>-9.7531536667086948E-5</c:v>
                </c:pt>
                <c:pt idx="274">
                  <c:v>1.0455095500200027E-4</c:v>
                </c:pt>
                <c:pt idx="275">
                  <c:v>3.0240720985858237E-4</c:v>
                </c:pt>
                <c:pt idx="276">
                  <c:v>4.8803956805524353E-4</c:v>
                </c:pt>
                <c:pt idx="277">
                  <c:v>6.5394449106948298E-4</c:v>
                </c:pt>
                <c:pt idx="278">
                  <c:v>7.9341549740852301E-4</c:v>
                </c:pt>
                <c:pt idx="279">
                  <c:v>9.0081408329195645E-4</c:v>
                </c:pt>
                <c:pt idx="280">
                  <c:v>9.717978011687476E-4</c:v>
                </c:pt>
                <c:pt idx="281">
                  <c:v>1.0034962140430263E-3</c:v>
                </c:pt>
                <c:pt idx="282">
                  <c:v>9.9462739625363157E-4</c:v>
                </c:pt>
                <c:pt idx="283">
                  <c:v>9.4555002051500438E-4</c:v>
                </c:pt>
                <c:pt idx="284">
                  <c:v>8.5824878093866707E-4</c:v>
                </c:pt>
                <c:pt idx="285">
                  <c:v>7.3625378373306876E-4</c:v>
                </c:pt>
                <c:pt idx="286">
                  <c:v>5.8449736992924556E-4</c:v>
                </c:pt>
                <c:pt idx="287">
                  <c:v>4.0911441182115734E-4</c:v>
                </c:pt>
                <c:pt idx="288">
                  <c:v>2.1719431623163445E-4</c:v>
                </c:pt>
                <c:pt idx="289">
                  <c:v>1.6494738202137366E-5</c:v>
                </c:pt>
                <c:pt idx="290">
                  <c:v>-1.8487161007688774E-4</c:v>
                </c:pt>
                <c:pt idx="291">
                  <c:v>-3.7876463984893883E-4</c:v>
                </c:pt>
                <c:pt idx="292">
                  <c:v>-5.5734597083555095E-4</c:v>
                </c:pt>
                <c:pt idx="293">
                  <c:v>-7.1339610223263321E-4</c:v>
                </c:pt>
                <c:pt idx="294">
                  <c:v>-8.4060666476328916E-4</c:v>
                </c:pt>
                <c:pt idx="295">
                  <c:v>-9.3383569316322966E-4</c:v>
                </c:pt>
                <c:pt idx="296">
                  <c:v>-9.8931543185056545E-4</c:v>
                </c:pt>
                <c:pt idx="297">
                  <c:v>-1.0048042816173611E-3</c:v>
                </c:pt>
                <c:pt idx="298">
                  <c:v>-9.7967692779499628E-4</c:v>
                </c:pt>
                <c:pt idx="299">
                  <c:v>-9.1494926319583055E-4</c:v>
                </c:pt>
                <c:pt idx="300">
                  <c:v>-8.1323728587076355E-4</c:v>
                </c:pt>
                <c:pt idx="301">
                  <c:v>-6.7865164703517452E-4</c:v>
                </c:pt>
                <c:pt idx="302">
                  <c:v>-5.1663194514083412E-4</c:v>
                </c:pt>
                <c:pt idx="303">
                  <c:v>-3.3372721160955694E-4</c:v>
                </c:pt>
                <c:pt idx="304">
                  <c:v>-1.3733126500196414E-4</c:v>
                </c:pt>
                <c:pt idx="305">
                  <c:v>6.4616399634319173E-5</c:v>
                </c:pt>
                <c:pt idx="306">
                  <c:v>2.6395194578958934E-4</c:v>
                </c:pt>
                <c:pt idx="307">
                  <c:v>4.5261752316085502E-4</c:v>
                </c:pt>
                <c:pt idx="308">
                  <c:v>6.2298703991900818E-4</c:v>
                </c:pt>
                <c:pt idx="309">
                  <c:v>7.6817417571618091E-4</c:v>
                </c:pt>
                <c:pt idx="310">
                  <c:v>8.8231033081794029E-4</c:v>
                </c:pt>
                <c:pt idx="311">
                  <c:v>9.6078152076873962E-4</c:v>
                </c:pt>
                <c:pt idx="312">
                  <c:v>1.0004148444791047E-3</c:v>
                </c:pt>
                <c:pt idx="313">
                  <c:v>9.9960703338082242E-4</c:v>
                </c:pt>
                <c:pt idx="314">
                  <c:v>9.583897436126178E-4</c:v>
                </c:pt>
                <c:pt idx="315">
                  <c:v>8.7842870065003961E-4</c:v>
                </c:pt>
                <c:pt idx="316">
                  <c:v>7.6295650955797868E-4</c:v>
                </c:pt>
                <c:pt idx="317">
                  <c:v>6.1664177824953515E-4</c:v>
                </c:pt>
                <c:pt idx="318">
                  <c:v>4.4539996540490486E-4</c:v>
                </c:pt>
                <c:pt idx="319">
                  <c:v>2.5615384077324027E-4</c:v>
                </c:pt>
                <c:pt idx="320">
                  <c:v>5.6553466234666202E-5</c:v>
                </c:pt>
                <c:pt idx="321">
                  <c:v>-1.4533290029484429E-4</c:v>
                </c:pt>
                <c:pt idx="322">
                  <c:v>-3.4134458800563137E-4</c:v>
                </c:pt>
                <c:pt idx="323">
                  <c:v>-5.2355804401573412E-4</c:v>
                </c:pt>
                <c:pt idx="324">
                  <c:v>-6.84607012897552E-4</c:v>
                </c:pt>
                <c:pt idx="325">
                  <c:v>-8.1798050722472094E-4</c:v>
                </c:pt>
                <c:pt idx="326">
                  <c:v>-9.1828642202606984E-4</c:v>
                </c:pt>
                <c:pt idx="327">
                  <c:v>-9.8146990414707752E-4</c:v>
                </c:pt>
                <c:pt idx="328">
                  <c:v>-1.0049774173396468E-3</c:v>
                </c:pt>
                <c:pt idx="329">
                  <c:v>-9.8785977198031041E-4</c:v>
                </c:pt>
                <c:pt idx="330">
                  <c:v>-9.3081004622888521E-4</c:v>
                </c:pt>
                <c:pt idx="331">
                  <c:v>-8.3613509851934947E-4</c:v>
                </c:pt>
                <c:pt idx="332">
                  <c:v>-7.07662067852095E-4</c:v>
                </c:pt>
                <c:pt idx="333">
                  <c:v>-5.5058376256563021E-4</c:v>
                </c:pt>
                <c:pt idx="334">
                  <c:v>-3.7124911873438504E-4</c:v>
                </c:pt>
                <c:pt idx="335">
                  <c:v>-1.7690698093117258E-4</c:v>
                </c:pt>
                <c:pt idx="336">
                  <c:v>2.458667941578894E-5</c:v>
                </c:pt>
                <c:pt idx="337">
                  <c:v>2.250864020732682E-4</c:v>
                </c:pt>
                <c:pt idx="338">
                  <c:v>4.1648683686134328E-4</c:v>
                </c:pt>
                <c:pt idx="339">
                  <c:v>5.9105077309388652E-4</c:v>
                </c:pt>
                <c:pt idx="340">
                  <c:v>7.4172210161223154E-4</c:v>
                </c:pt>
                <c:pt idx="341">
                  <c:v>8.6241092711592893E-4</c:v>
                </c:pt>
                <c:pt idx="342">
                  <c:v>9.4823935814101687E-4</c:v>
                </c:pt>
                <c:pt idx="343">
                  <c:v>9.9573824792090876E-4</c:v>
                </c:pt>
                <c:pt idx="344">
                  <c:v>1.0029871813336444E-3</c:v>
                </c:pt>
                <c:pt idx="345">
                  <c:v>9.6969219606435103E-4</c:v>
                </c:pt>
                <c:pt idx="346">
                  <c:v>8.9719805768632369E-4</c:v>
                </c:pt>
                <c:pt idx="347">
                  <c:v>7.884343886004698E-4</c:v>
                </c:pt>
                <c:pt idx="348">
                  <c:v>6.4779757247027082E-4</c:v>
                </c:pt>
                <c:pt idx="349">
                  <c:v>4.809730420974477E-4</c:v>
                </c:pt>
                <c:pt idx="350">
                  <c:v>2.9470514984800367E-4</c:v>
                </c:pt>
                <c:pt idx="351">
                  <c:v>9.6524108665195751E-5</c:v>
                </c:pt>
                <c:pt idx="352">
                  <c:v>-1.0555870975291167E-4</c:v>
                </c:pt>
                <c:pt idx="353">
                  <c:v>-3.0337463247970503E-4</c:v>
                </c:pt>
                <c:pt idx="354">
                  <c:v>-4.8892761191991036E-4</c:v>
                </c:pt>
                <c:pt idx="355">
                  <c:v>-6.547170603372342E-4</c:v>
                </c:pt>
                <c:pt idx="356">
                  <c:v>-7.9404078716084755E-4</c:v>
                </c:pt>
                <c:pt idx="357">
                  <c:v>-9.0126596572051381E-4</c:v>
                </c:pt>
                <c:pt idx="358">
                  <c:v>-9.7205717513354137E-4</c:v>
                </c:pt>
                <c:pt idx="359">
                  <c:v>-1.0035521225932624E-3</c:v>
                </c:pt>
                <c:pt idx="360">
                  <c:v>-9.9447768834000122E-4</c:v>
                </c:pt>
                <c:pt idx="361">
                  <c:v>-9.4520141271198146E-4</c:v>
                </c:pt>
                <c:pt idx="362">
                  <c:v>-8.577163260538584E-4</c:v>
                </c:pt>
                <c:pt idx="363">
                  <c:v>-7.3555989932039506E-4</c:v>
                </c:pt>
                <c:pt idx="364">
                  <c:v>-5.8367064728350555E-4</c:v>
                </c:pt>
                <c:pt idx="365">
                  <c:v>-4.0818838519809963E-4</c:v>
                </c:pt>
                <c:pt idx="366">
                  <c:v>-2.1620625330514304E-4</c:v>
                </c:pt>
                <c:pt idx="367">
                  <c:v>-1.5484389364222656E-5</c:v>
                </c:pt>
                <c:pt idx="368">
                  <c:v>1.858634198855484E-4</c:v>
                </c:pt>
                <c:pt idx="369">
                  <c:v>3.7969764470049196E-4</c:v>
                </c:pt>
                <c:pt idx="370">
                  <c:v>5.5818226713105616E-4</c:v>
                </c:pt>
                <c:pt idx="371">
                  <c:v>7.1410193885742721E-4</c:v>
                </c:pt>
                <c:pt idx="372">
                  <c:v>8.4115398108685431E-4</c:v>
                </c:pt>
                <c:pt idx="373">
                  <c:v>9.3420321665120911E-4</c:v>
                </c:pt>
                <c:pt idx="374">
                  <c:v>9.8948928058822071E-4</c:v>
                </c:pt>
                <c:pt idx="375">
                  <c:v>1.0047781628707674E-3</c:v>
                </c:pt>
                <c:pt idx="376">
                  <c:v>9.7945210455678122E-4</c:v>
                </c:pt>
                <c:pt idx="377">
                  <c:v>9.1453443593468857E-4</c:v>
                </c:pt>
                <c:pt idx="378">
                  <c:v>8.1264842560162503E-4</c:v>
                </c:pt>
                <c:pt idx="379">
                  <c:v>6.7791168638889408E-4</c:v>
                </c:pt>
                <c:pt idx="380">
                  <c:v>5.1577016459659756E-4</c:v>
                </c:pt>
                <c:pt idx="381">
                  <c:v>3.3277819247001653E-4</c:v>
                </c:pt>
                <c:pt idx="382">
                  <c:v>1.3633340386877771E-4</c:v>
                </c:pt>
                <c:pt idx="383">
                  <c:v>-6.5622673845680633E-5</c:v>
                </c:pt>
                <c:pt idx="384">
                  <c:v>-2.6492602081531482E-4</c:v>
                </c:pt>
                <c:pt idx="385">
                  <c:v>-4.5352029994549239E-4</c:v>
                </c:pt>
                <c:pt idx="386">
                  <c:v>-6.2378236467713856E-4</c:v>
                </c:pt>
                <c:pt idx="387">
                  <c:v>-7.6883003262709349E-4</c:v>
                </c:pt>
                <c:pt idx="388">
                  <c:v>-8.8279990980373363E-4</c:v>
                </c:pt>
                <c:pt idx="389">
                  <c:v>-9.6108426586275734E-4</c:v>
                </c:pt>
                <c:pt idx="390">
                  <c:v>-1.0005174880034144E-3</c:v>
                </c:pt>
                <c:pt idx="391">
                  <c:v>-9.9950448995885909E-4</c:v>
                </c:pt>
                <c:pt idx="392">
                  <c:v>-9.5808565553263036E-4</c:v>
                </c:pt>
                <c:pt idx="393">
                  <c:v>-8.7793544564570051E-4</c:v>
                </c:pt>
                <c:pt idx="394">
                  <c:v>-7.622946003667233E-4</c:v>
                </c:pt>
                <c:pt idx="395">
                  <c:v>-6.1583874192257964E-4</c:v>
                </c:pt>
                <c:pt idx="396">
                  <c:v>-4.4448890836841748E-4</c:v>
                </c:pt>
                <c:pt idx="397">
                  <c:v>-2.551719248940318E-4</c:v>
                </c:pt>
                <c:pt idx="398">
                  <c:v>-5.554043854522669E-5</c:v>
                </c:pt>
                <c:pt idx="399">
                  <c:v>1.463361126658817E-4</c:v>
                </c:pt>
                <c:pt idx="400">
                  <c:v>3.4229730658565029E-4</c:v>
                </c:pt>
                <c:pt idx="401">
                  <c:v>5.2442139028435861E-4</c:v>
                </c:pt>
                <c:pt idx="402">
                  <c:v>6.8534559426212277E-4</c:v>
                </c:pt>
                <c:pt idx="403">
                  <c:v>8.1856411720534507E-4</c:v>
                </c:pt>
                <c:pt idx="404">
                  <c:v>9.1869153447041575E-4</c:v>
                </c:pt>
                <c:pt idx="405">
                  <c:v>9.8168073617569307E-4</c:v>
                </c:pt>
                <c:pt idx="406">
                  <c:v>1.0049864345053306E-3</c:v>
                </c:pt>
                <c:pt idx="407">
                  <c:v>9.8766766307779169E-4</c:v>
                </c:pt>
                <c:pt idx="408">
                  <c:v>9.3042532464434583E-4</c:v>
                </c:pt>
                <c:pt idx="409">
                  <c:v>8.3557352597769569E-4</c:v>
                </c:pt>
                <c:pt idx="410">
                  <c:v>7.0694602964714148E-4</c:v>
                </c:pt>
                <c:pt idx="411">
                  <c:v>5.4974159481047515E-4</c:v>
                </c:pt>
                <c:pt idx="412">
                  <c:v>3.7031427599674505E-4</c:v>
                </c:pt>
                <c:pt idx="413">
                  <c:v>1.7591690469640641E-4</c:v>
                </c:pt>
                <c:pt idx="414">
                  <c:v>-2.5592055640543661E-5</c:v>
                </c:pt>
                <c:pt idx="415">
                  <c:v>-2.2606643700337945E-4</c:v>
                </c:pt>
                <c:pt idx="416">
                  <c:v>-4.1740205680883545E-4</c:v>
                </c:pt>
                <c:pt idx="417">
                  <c:v>-5.9186459953820001E-4</c:v>
                </c:pt>
                <c:pt idx="418">
                  <c:v>-7.4240225763760957E-4</c:v>
                </c:pt>
                <c:pt idx="419">
                  <c:v>-8.6293048454439661E-4</c:v>
                </c:pt>
                <c:pt idx="420">
                  <c:v>-9.485775163484277E-4</c:v>
                </c:pt>
                <c:pt idx="421">
                  <c:v>-9.9588098695716724E-4</c:v>
                </c:pt>
                <c:pt idx="422">
                  <c:v>-1.002927879283724E-3</c:v>
                </c:pt>
                <c:pt idx="423">
                  <c:v>-9.694321769257464E-4</c:v>
                </c:pt>
                <c:pt idx="424">
                  <c:v>-8.9674691604642765E-4</c:v>
                </c:pt>
                <c:pt idx="425">
                  <c:v>-7.8780989459222071E-4</c:v>
                </c:pt>
                <c:pt idx="426">
                  <c:v>-6.4702502542950656E-4</c:v>
                </c:pt>
                <c:pt idx="427">
                  <c:v>-4.8008408421492223E-4</c:v>
                </c:pt>
                <c:pt idx="428">
                  <c:v>-2.9373619840175396E-4</c:v>
                </c:pt>
                <c:pt idx="429">
                  <c:v>-9.551464120772775E-5</c:v>
                </c:pt>
                <c:pt idx="430">
                  <c:v>1.0656781446127025E-4</c:v>
                </c:pt>
                <c:pt idx="431">
                  <c:v>3.0434260991763206E-4</c:v>
                </c:pt>
                <c:pt idx="432">
                  <c:v>4.8981522404953652E-4</c:v>
                </c:pt>
                <c:pt idx="433">
                  <c:v>6.554880108442403E-4</c:v>
                </c:pt>
                <c:pt idx="434">
                  <c:v>7.9466321074336019E-4</c:v>
                </c:pt>
                <c:pt idx="435">
                  <c:v>9.0171394748592962E-4</c:v>
                </c:pt>
                <c:pt idx="436">
                  <c:v>9.7231212988460516E-4</c:v>
                </c:pt>
                <c:pt idx="437">
                  <c:v>1.0036038031095323E-3</c:v>
                </c:pt>
                <c:pt idx="438">
                  <c:v>9.9432463795874311E-4</c:v>
                </c:pt>
                <c:pt idx="439">
                  <c:v>9.4485081249422154E-4</c:v>
                </c:pt>
                <c:pt idx="440">
                  <c:v>8.5718334292414977E-4</c:v>
                </c:pt>
                <c:pt idx="441">
                  <c:v>7.3486673927681135E-4</c:v>
                </c:pt>
                <c:pt idx="442">
                  <c:v>5.8284551015796234E-4</c:v>
                </c:pt>
                <c:pt idx="443">
                  <c:v>4.0726441632735541E-4</c:v>
                </c:pt>
                <c:pt idx="444">
                  <c:v>2.152204564597383E-4</c:v>
                </c:pt>
                <c:pt idx="445">
                  <c:v>1.4476383481893946E-5</c:v>
                </c:pt>
                <c:pt idx="446">
                  <c:v>-1.8685290067004976E-4</c:v>
                </c:pt>
                <c:pt idx="447">
                  <c:v>-3.8062850071623295E-4</c:v>
                </c:pt>
                <c:pt idx="448">
                  <c:v>-5.5901688845077808E-4</c:v>
                </c:pt>
                <c:pt idx="449">
                  <c:v>-7.1480693451720138E-4</c:v>
                </c:pt>
                <c:pt idx="450">
                  <c:v>-8.4170156434110069E-4</c:v>
                </c:pt>
                <c:pt idx="451">
                  <c:v>-9.3457213879971027E-4</c:v>
                </c:pt>
                <c:pt idx="452">
                  <c:v>-9.8966535411944734E-4</c:v>
                </c:pt>
                <c:pt idx="453">
                  <c:v>-1.0047545206696468E-3</c:v>
                </c:pt>
                <c:pt idx="454">
                  <c:v>-9.7922934984288803E-4</c:v>
                </c:pt>
                <c:pt idx="455">
                  <c:v>-9.1412074733793517E-4</c:v>
                </c:pt>
                <c:pt idx="456">
                  <c:v>-8.1205954919041576E-4</c:v>
                </c:pt>
                <c:pt idx="457">
                  <c:v>-6.7717065164093397E-4</c:v>
                </c:pt>
                <c:pt idx="458">
                  <c:v>-5.1490656308235156E-4</c:v>
                </c:pt>
                <c:pt idx="459">
                  <c:v>-3.3182696057256698E-4</c:v>
                </c:pt>
                <c:pt idx="460">
                  <c:v>-1.3533320135719745E-4</c:v>
                </c:pt>
                <c:pt idx="461">
                  <c:v>6.6631279095841821E-5</c:v>
                </c:pt>
                <c:pt idx="462">
                  <c:v>2.6590232723672545E-4</c:v>
                </c:pt>
                <c:pt idx="463">
                  <c:v>4.5442505006883796E-4</c:v>
                </c:pt>
                <c:pt idx="464">
                  <c:v>6.2457910451348987E-4</c:v>
                </c:pt>
                <c:pt idx="465">
                  <c:v>7.6948634145137401E-4</c:v>
                </c:pt>
                <c:pt idx="466">
                  <c:v>8.8328861263977179E-4</c:v>
                </c:pt>
                <c:pt idx="467">
                  <c:v>9.613846648077745E-4</c:v>
                </c:pt>
                <c:pt idx="468">
                  <c:v>1.0006165186343984E-3</c:v>
                </c:pt>
                <c:pt idx="469">
                  <c:v>9.9939760372280196E-4</c:v>
                </c:pt>
                <c:pt idx="470">
                  <c:v>9.5777721424718037E-4</c:v>
                </c:pt>
                <c:pt idx="471">
                  <c:v>8.7743850605797149E-4</c:v>
                </c:pt>
                <c:pt idx="472">
                  <c:v>7.6163012178795744E-4</c:v>
                </c:pt>
                <c:pt idx="473">
                  <c:v>6.1503438963157861E-4</c:v>
                </c:pt>
                <c:pt idx="474">
                  <c:v>4.4357767973035226E-4</c:v>
                </c:pt>
                <c:pt idx="475">
                  <c:v>2.5419077161455768E-4</c:v>
                </c:pt>
                <c:pt idx="476">
                  <c:v>5.452893469938521E-5</c:v>
                </c:pt>
                <c:pt idx="477">
                  <c:v>-1.4733712541305558E-4</c:v>
                </c:pt>
                <c:pt idx="478">
                  <c:v>-3.4324720701775518E-4</c:v>
                </c:pt>
                <c:pt idx="479">
                  <c:v>-5.2528144951271953E-4</c:v>
                </c:pt>
                <c:pt idx="480">
                  <c:v>-6.8608075486157585E-4</c:v>
                </c:pt>
                <c:pt idx="481">
                  <c:v>-8.1914468304220987E-4</c:v>
                </c:pt>
                <c:pt idx="482">
                  <c:v>-9.1909453378960016E-4</c:v>
                </c:pt>
                <c:pt idx="483">
                  <c:v>-9.8189078704698555E-4</c:v>
                </c:pt>
                <c:pt idx="484">
                  <c:v>-1.0049960839701839E-3</c:v>
                </c:pt>
                <c:pt idx="485">
                  <c:v>-9.8747731515571018E-4</c:v>
                </c:pt>
                <c:pt idx="486">
                  <c:v>-9.3004294273396398E-4</c:v>
                </c:pt>
                <c:pt idx="487">
                  <c:v>-8.3501425841985629E-4</c:v>
                </c:pt>
                <c:pt idx="488">
                  <c:v>-7.0623178991731242E-4</c:v>
                </c:pt>
                <c:pt idx="489">
                  <c:v>-5.4890050177085735E-4</c:v>
                </c:pt>
                <c:pt idx="490">
                  <c:v>-3.6937980103089399E-4</c:v>
                </c:pt>
                <c:pt idx="491">
                  <c:v>-1.7492661862884883E-4</c:v>
                </c:pt>
                <c:pt idx="492">
                  <c:v>2.6598114889892913E-5</c:v>
                </c:pt>
                <c:pt idx="493">
                  <c:v>2.2704761472228463E-4</c:v>
                </c:pt>
                <c:pt idx="494">
                  <c:v>4.1831891281887706E-4</c:v>
                </c:pt>
                <c:pt idx="495">
                  <c:v>5.9268051358014027E-4</c:v>
                </c:pt>
                <c:pt idx="496">
                  <c:v>7.4308471910260762E-4</c:v>
                </c:pt>
                <c:pt idx="497">
                  <c:v>8.6345211432879417E-4</c:v>
                </c:pt>
                <c:pt idx="498">
                  <c:v>9.4891694865416581E-4</c:v>
                </c:pt>
                <c:pt idx="499">
                  <c:v>9.9602371735935547E-4</c:v>
                </c:pt>
                <c:pt idx="500">
                  <c:v>1.0028670771016809E-3</c:v>
                </c:pt>
                <c:pt idx="501">
                  <c:v>9.6916933024747886E-4</c:v>
                </c:pt>
                <c:pt idx="502">
                  <c:v>8.96292105514077E-4</c:v>
                </c:pt>
                <c:pt idx="503">
                  <c:v>7.8718152467152224E-4</c:v>
                </c:pt>
                <c:pt idx="504">
                  <c:v>6.4624896829151271E-4</c:v>
                </c:pt>
                <c:pt idx="505">
                  <c:v>4.7919234804502057E-4</c:v>
                </c:pt>
                <c:pt idx="506">
                  <c:v>2.9276533853048983E-4</c:v>
                </c:pt>
                <c:pt idx="507">
                  <c:v>9.4504136619209356E-5</c:v>
                </c:pt>
                <c:pt idx="508">
                  <c:v>-1.0757709009170831E-4</c:v>
                </c:pt>
                <c:pt idx="509">
                  <c:v>-3.0530982561899421E-4</c:v>
                </c:pt>
                <c:pt idx="510">
                  <c:v>-4.9070103202369757E-4</c:v>
                </c:pt>
                <c:pt idx="511">
                  <c:v>-6.5625608168644897E-4</c:v>
                </c:pt>
                <c:pt idx="512">
                  <c:v>-7.9528185924096202E-4</c:v>
                </c:pt>
                <c:pt idx="513">
                  <c:v>-9.0215771277086078E-4</c:v>
                </c:pt>
                <c:pt idx="514">
                  <c:v>-9.7256308468334624E-4</c:v>
                </c:pt>
                <c:pt idx="515">
                  <c:v>-1.0036523772837458E-3</c:v>
                </c:pt>
                <c:pt idx="516">
                  <c:v>-9.9416985281484049E-4</c:v>
                </c:pt>
                <c:pt idx="517">
                  <c:v>-9.4449997952045933E-4</c:v>
                </c:pt>
                <c:pt idx="518">
                  <c:v>-8.5665140302353842E-4</c:v>
                </c:pt>
                <c:pt idx="519">
                  <c:v>-7.3417544493124939E-4</c:v>
                </c:pt>
                <c:pt idx="520">
                  <c:v>-5.8202257571019465E-4</c:v>
                </c:pt>
                <c:pt idx="521">
                  <c:v>-4.0634263089672919E-4</c:v>
                </c:pt>
                <c:pt idx="522">
                  <c:v>-2.1423664924836346E-4</c:v>
                </c:pt>
                <c:pt idx="523">
                  <c:v>-1.3470115683161092E-5</c:v>
                </c:pt>
                <c:pt idx="524">
                  <c:v>1.8784095817646215E-4</c:v>
                </c:pt>
                <c:pt idx="525">
                  <c:v>3.81558406171053E-4</c:v>
                </c:pt>
                <c:pt idx="526">
                  <c:v>5.5985127305978365E-4</c:v>
                </c:pt>
                <c:pt idx="527">
                  <c:v>7.1551261600033328E-4</c:v>
                </c:pt>
                <c:pt idx="528">
                  <c:v>8.4225077577226111E-4</c:v>
                </c:pt>
                <c:pt idx="529">
                  <c:v>9.3494336020711233E-4</c:v>
                </c:pt>
                <c:pt idx="530">
                  <c:v>9.8984385928844705E-4</c:v>
                </c:pt>
                <c:pt idx="531">
                  <c:v>1.0047327917654049E-3</c:v>
                </c:pt>
                <c:pt idx="532">
                  <c:v>9.7900744851217537E-4</c:v>
                </c:pt>
                <c:pt idx="533">
                  <c:v>9.1370660319016472E-4</c:v>
                </c:pt>
                <c:pt idx="534">
                  <c:v>8.1146901217749468E-4</c:v>
                </c:pt>
                <c:pt idx="535">
                  <c:v>6.7642712402164154E-4</c:v>
                </c:pt>
                <c:pt idx="536">
                  <c:v>5.1404010263952807E-4</c:v>
                </c:pt>
                <c:pt idx="537">
                  <c:v>3.3087289268860811E-4</c:v>
                </c:pt>
                <c:pt idx="538">
                  <c:v>1.3433041723087802E-4</c:v>
                </c:pt>
                <c:pt idx="539">
                  <c:v>-6.7642100087999101E-5</c:v>
                </c:pt>
                <c:pt idx="540">
                  <c:v>-2.6688037971302555E-4</c:v>
                </c:pt>
                <c:pt idx="541">
                  <c:v>-4.5533088059195601E-4</c:v>
                </c:pt>
                <c:pt idx="542">
                  <c:v>-6.2537596169616396E-4</c:v>
                </c:pt>
                <c:pt idx="543">
                  <c:v>-7.7014150907632646E-4</c:v>
                </c:pt>
                <c:pt idx="544">
                  <c:v>-8.8377478920690148E-4</c:v>
                </c:pt>
                <c:pt idx="545">
                  <c:v>-9.6168133222326434E-4</c:v>
                </c:pt>
                <c:pt idx="546">
                  <c:v>-1.0007111211203501E-3</c:v>
                </c:pt>
                <c:pt idx="547">
                  <c:v>-9.9928631014503059E-4</c:v>
                </c:pt>
                <c:pt idx="548">
                  <c:v>-9.5746509733768035E-4</c:v>
                </c:pt>
                <c:pt idx="549">
                  <c:v>-8.7693911473044777E-4</c:v>
                </c:pt>
                <c:pt idx="550">
                  <c:v>-7.6096457618127114E-4</c:v>
                </c:pt>
                <c:pt idx="551">
                  <c:v>-6.1423021493540086E-4</c:v>
                </c:pt>
                <c:pt idx="552">
                  <c:v>-4.4266757391619554E-4</c:v>
                </c:pt>
                <c:pt idx="553">
                  <c:v>-2.5321139336545098E-4</c:v>
                </c:pt>
                <c:pt idx="554">
                  <c:v>-5.3519669005555117E-5</c:v>
                </c:pt>
                <c:pt idx="555">
                  <c:v>1.4833553776816185E-4</c:v>
                </c:pt>
                <c:pt idx="556">
                  <c:v>3.4419426049857982E-4</c:v>
                </c:pt>
                <c:pt idx="557">
                  <c:v>5.2613865585035644E-4</c:v>
                </c:pt>
                <c:pt idx="558">
                  <c:v>6.8681345364598459E-4</c:v>
                </c:pt>
                <c:pt idx="559">
                  <c:v>8.1972364458759929E-4</c:v>
                </c:pt>
                <c:pt idx="560">
                  <c:v>9.1949714859139746E-4</c:v>
                </c:pt>
                <c:pt idx="561">
                  <c:v>9.8210175849122185E-4</c:v>
                </c:pt>
                <c:pt idx="562">
                  <c:v>1.0050076908245209E-3</c:v>
                </c:pt>
                <c:pt idx="563">
                  <c:v>9.8728940817176258E-4</c:v>
                </c:pt>
                <c:pt idx="564">
                  <c:v>9.2966283528101844E-4</c:v>
                </c:pt>
                <c:pt idx="565">
                  <c:v>8.3445657212590744E-4</c:v>
                </c:pt>
                <c:pt idx="566">
                  <c:v>7.0551818398284115E-4</c:v>
                </c:pt>
                <c:pt idx="567">
                  <c:v>5.4805912887292529E-4</c:v>
                </c:pt>
                <c:pt idx="568">
                  <c:v>3.6844434681751497E-4</c:v>
                </c:pt>
                <c:pt idx="569">
                  <c:v>1.7393489211368134E-4</c:v>
                </c:pt>
                <c:pt idx="570">
                  <c:v>-2.7605924521382022E-5</c:v>
                </c:pt>
                <c:pt idx="571">
                  <c:v>-2.2803079327750591E-4</c:v>
                </c:pt>
                <c:pt idx="572">
                  <c:v>-4.1923795908063277E-4</c:v>
                </c:pt>
                <c:pt idx="573">
                  <c:v>-5.9349862321763389E-4</c:v>
                </c:pt>
                <c:pt idx="574">
                  <c:v>-7.4376901517087771E-4</c:v>
                </c:pt>
                <c:pt idx="575">
                  <c:v>-8.6397472865075182E-4</c:v>
                </c:pt>
                <c:pt idx="576">
                  <c:v>-9.4925606934592678E-4</c:v>
                </c:pt>
                <c:pt idx="577">
                  <c:v>-9.9616463137449187E-4</c:v>
                </c:pt>
                <c:pt idx="578">
                  <c:v>-1.0028031051661185E-3</c:v>
                </c:pt>
                <c:pt idx="579">
                  <c:v>-9.6890245440714679E-4</c:v>
                </c:pt>
                <c:pt idx="580">
                  <c:v>-8.9583308815576411E-4</c:v>
                </c:pt>
                <c:pt idx="581">
                  <c:v>-7.8654942063973506E-4</c:v>
                </c:pt>
                <c:pt idx="582">
                  <c:v>-6.4547008885721161E-4</c:v>
                </c:pt>
                <c:pt idx="583">
                  <c:v>-4.7829886689524357E-4</c:v>
                </c:pt>
                <c:pt idx="584">
                  <c:v>-2.9179376997245579E-4</c:v>
                </c:pt>
                <c:pt idx="585">
                  <c:v>-9.3493850178304229E-5</c:v>
                </c:pt>
                <c:pt idx="586">
                  <c:v>1.0858528233841798E-4</c:v>
                </c:pt>
                <c:pt idx="587">
                  <c:v>3.062750846237737E-4</c:v>
                </c:pt>
                <c:pt idx="588">
                  <c:v>4.9158401531711551E-4</c:v>
                </c:pt>
                <c:pt idx="589">
                  <c:v>6.5702060907386699E-4</c:v>
                </c:pt>
                <c:pt idx="590">
                  <c:v>7.9589662510362873E-4</c:v>
                </c:pt>
                <c:pt idx="591">
                  <c:v>9.0259783765994173E-4</c:v>
                </c:pt>
                <c:pt idx="592">
                  <c:v>9.7281127334302949E-4</c:v>
                </c:pt>
                <c:pt idx="593">
                  <c:v>1.0036995315912283E-3</c:v>
                </c:pt>
                <c:pt idx="594">
                  <c:v>9.9401513740466859E-4</c:v>
                </c:pt>
                <c:pt idx="595">
                  <c:v>9.4415047802908977E-4</c:v>
                </c:pt>
                <c:pt idx="596">
                  <c:v>8.5612156196185221E-4</c:v>
                </c:pt>
                <c:pt idx="597">
                  <c:v>7.3348645363924573E-4</c:v>
                </c:pt>
                <c:pt idx="598">
                  <c:v>5.8120170845094618E-4</c:v>
                </c:pt>
                <c:pt idx="599">
                  <c:v>4.0542245573870888E-4</c:v>
                </c:pt>
                <c:pt idx="600">
                  <c:v>2.1325396127514453E-4</c:v>
                </c:pt>
                <c:pt idx="601">
                  <c:v>1.2464509375878125E-5</c:v>
                </c:pt>
                <c:pt idx="602">
                  <c:v>-1.8882883087934714E-4</c:v>
                </c:pt>
                <c:pt idx="603">
                  <c:v>-3.8248871260606969E-4</c:v>
                </c:pt>
                <c:pt idx="604">
                  <c:v>-5.6068677182750807E-4</c:v>
                </c:pt>
                <c:pt idx="605">
                  <c:v>-7.1622013132604059E-4</c:v>
                </c:pt>
                <c:pt idx="606">
                  <c:v>-8.4280230851448905E-4</c:v>
                </c:pt>
                <c:pt idx="607">
                  <c:v>-9.3531690632622463E-4</c:v>
                </c:pt>
                <c:pt idx="608">
                  <c:v>-9.9002407666637284E-4</c:v>
                </c:pt>
                <c:pt idx="609">
                  <c:v>-1.0047116224758781E-3</c:v>
                </c:pt>
                <c:pt idx="610">
                  <c:v>-9.787846884099418E-4</c:v>
                </c:pt>
                <c:pt idx="611">
                  <c:v>-9.1329028368755455E-4</c:v>
                </c:pt>
                <c:pt idx="612">
                  <c:v>-8.1087539763130578E-4</c:v>
                </c:pt>
                <c:pt idx="613">
                  <c:v>-6.7568017324991312E-4</c:v>
                </c:pt>
                <c:pt idx="614">
                  <c:v>-5.1317037603060159E-4</c:v>
                </c:pt>
                <c:pt idx="615">
                  <c:v>-3.2991603920983073E-4</c:v>
                </c:pt>
                <c:pt idx="616">
                  <c:v>-1.3332546934183585E-4</c:v>
                </c:pt>
                <c:pt idx="617">
                  <c:v>6.8654406952325039E-5</c:v>
                </c:pt>
                <c:pt idx="618">
                  <c:v>2.678591500279277E-4</c:v>
                </c:pt>
                <c:pt idx="619">
                  <c:v>4.5623648298488408E-4</c:v>
                </c:pt>
                <c:pt idx="620">
                  <c:v>6.2617143567027527E-4</c:v>
                </c:pt>
                <c:pt idx="621">
                  <c:v>7.707940394719267E-4</c:v>
                </c:pt>
                <c:pt idx="622">
                  <c:v>8.8425722949453194E-4</c:v>
                </c:pt>
                <c:pt idx="623">
                  <c:v>9.6197362729049242E-4</c:v>
                </c:pt>
                <c:pt idx="624">
                  <c:v>1.0008014024193424E-3</c:v>
                </c:pt>
                <c:pt idx="625">
                  <c:v>9.9917146161430047E-4</c:v>
                </c:pt>
                <c:pt idx="626">
                  <c:v>9.571507128162466E-4</c:v>
                </c:pt>
              </c:numCache>
            </c:numRef>
          </c:xVal>
          <c:yVal>
            <c:numRef>
              <c:f>Distendido!$Y$11:$Y$637</c:f>
              <c:numCache>
                <c:formatCode>0.0000</c:formatCode>
                <c:ptCount val="627"/>
                <c:pt idx="1">
                  <c:v>0.01</c:v>
                </c:pt>
                <c:pt idx="2">
                  <c:v>9.1914824118020152E-3</c:v>
                </c:pt>
                <c:pt idx="3">
                  <c:v>7.6398172749998633E-3</c:v>
                </c:pt>
                <c:pt idx="4">
                  <c:v>5.4704594049425886E-3</c:v>
                </c:pt>
                <c:pt idx="5">
                  <c:v>2.8588051788731982E-3</c:v>
                </c:pt>
                <c:pt idx="6">
                  <c:v>1.6011454776511445E-5</c:v>
                </c:pt>
                <c:pt idx="7">
                  <c:v>-2.8280768241170187E-3</c:v>
                </c:pt>
                <c:pt idx="8">
                  <c:v>-5.4435100110855382E-3</c:v>
                </c:pt>
                <c:pt idx="9">
                  <c:v>-7.6188256202102678E-3</c:v>
                </c:pt>
                <c:pt idx="10">
                  <c:v>-9.1781454758924335E-3</c:v>
                </c:pt>
                <c:pt idx="11">
                  <c:v>-9.9953957983127412E-3</c:v>
                </c:pt>
                <c:pt idx="12">
                  <c:v>-1.0004500495505674E-2</c:v>
                </c:pt>
                <c:pt idx="13">
                  <c:v>-9.2047235149479798E-3</c:v>
                </c:pt>
                <c:pt idx="14">
                  <c:v>-7.6607283241503605E-3</c:v>
                </c:pt>
                <c:pt idx="15">
                  <c:v>-5.4973497249866943E-3</c:v>
                </c:pt>
                <c:pt idx="16">
                  <c:v>-2.8895007231361514E-3</c:v>
                </c:pt>
                <c:pt idx="17">
                  <c:v>-4.803050683874888E-5</c:v>
                </c:pt>
                <c:pt idx="18">
                  <c:v>2.7973230604579169E-3</c:v>
                </c:pt>
                <c:pt idx="19">
                  <c:v>5.4165081235252365E-3</c:v>
                </c:pt>
                <c:pt idx="20">
                  <c:v>7.5977589130540642E-3</c:v>
                </c:pt>
                <c:pt idx="21">
                  <c:v>9.1647173792533763E-3</c:v>
                </c:pt>
                <c:pt idx="22">
                  <c:v>9.9906920694052409E-3</c:v>
                </c:pt>
                <c:pt idx="23">
                  <c:v>1.0008901386765126E-2</c:v>
                </c:pt>
                <c:pt idx="24">
                  <c:v>9.2178730316933091E-3</c:v>
                </c:pt>
                <c:pt idx="25">
                  <c:v>7.6815630568741137E-3</c:v>
                </c:pt>
                <c:pt idx="26">
                  <c:v>5.5241849030155145E-3</c:v>
                </c:pt>
                <c:pt idx="27">
                  <c:v>2.9201664983981848E-3</c:v>
                </c:pt>
                <c:pt idx="28">
                  <c:v>8.0047419052252914E-5</c:v>
                </c:pt>
                <c:pt idx="29">
                  <c:v>-2.7665436363823884E-3</c:v>
                </c:pt>
                <c:pt idx="30">
                  <c:v>-5.38945474388645E-3</c:v>
                </c:pt>
                <c:pt idx="31">
                  <c:v>-7.5766189337141054E-3</c:v>
                </c:pt>
                <c:pt idx="32">
                  <c:v>-9.1512001538756257E-3</c:v>
                </c:pt>
                <c:pt idx="33">
                  <c:v>-9.9858907486722621E-3</c:v>
                </c:pt>
                <c:pt idx="34">
                  <c:v>-1.0013204489770141E-2</c:v>
                </c:pt>
                <c:pt idx="35">
                  <c:v>-9.2309329587900776E-3</c:v>
                </c:pt>
                <c:pt idx="36">
                  <c:v>-7.7023241227752344E-3</c:v>
                </c:pt>
                <c:pt idx="37">
                  <c:v>-5.5509686549194545E-3</c:v>
                </c:pt>
                <c:pt idx="38">
                  <c:v>-2.9508074363926934E-3</c:v>
                </c:pt>
                <c:pt idx="39">
                  <c:v>-1.1206813801542103E-4</c:v>
                </c:pt>
                <c:pt idx="40">
                  <c:v>2.7357320709136203E-3</c:v>
                </c:pt>
                <c:pt idx="41">
                  <c:v>5.3623434207734806E-3</c:v>
                </c:pt>
                <c:pt idx="42">
                  <c:v>7.5553996762956722E-3</c:v>
                </c:pt>
                <c:pt idx="43">
                  <c:v>9.1375883458760937E-3</c:v>
                </c:pt>
                <c:pt idx="44">
                  <c:v>9.9809867137324246E-3</c:v>
                </c:pt>
                <c:pt idx="45">
                  <c:v>1.0017404600305545E-2</c:v>
                </c:pt>
                <c:pt idx="46">
                  <c:v>9.2438976287744935E-3</c:v>
                </c:pt>
                <c:pt idx="47">
                  <c:v>7.723005254233823E-3</c:v>
                </c:pt>
                <c:pt idx="48">
                  <c:v>5.5776943235559999E-3</c:v>
                </c:pt>
                <c:pt idx="49">
                  <c:v>2.9814169944020388E-3</c:v>
                </c:pt>
                <c:pt idx="50">
                  <c:v>1.4408684491851235E-4</c:v>
                </c:pt>
                <c:pt idx="51">
                  <c:v>-2.7048929809191371E-3</c:v>
                </c:pt>
                <c:pt idx="52">
                  <c:v>-5.3351774020695651E-3</c:v>
                </c:pt>
                <c:pt idx="53">
                  <c:v>-7.5341032052389087E-3</c:v>
                </c:pt>
                <c:pt idx="54">
                  <c:v>-9.1238832601803627E-3</c:v>
                </c:pt>
                <c:pt idx="55">
                  <c:v>-9.9759809552370793E-3</c:v>
                </c:pt>
                <c:pt idx="56">
                  <c:v>-1.0021502640895949E-2</c:v>
                </c:pt>
                <c:pt idx="57">
                  <c:v>-9.2567678202172248E-3</c:v>
                </c:pt>
                <c:pt idx="58">
                  <c:v>-7.7436067188993967E-3</c:v>
                </c:pt>
                <c:pt idx="59">
                  <c:v>-5.6043611780187451E-3</c:v>
                </c:pt>
                <c:pt idx="60">
                  <c:v>-3.011993066850311E-3</c:v>
                </c:pt>
                <c:pt idx="61">
                  <c:v>-1.7609998258991184E-4</c:v>
                </c:pt>
                <c:pt idx="62">
                  <c:v>2.6740310959180733E-3</c:v>
                </c:pt>
                <c:pt idx="63">
                  <c:v>5.3079620547529793E-3</c:v>
                </c:pt>
                <c:pt idx="64">
                  <c:v>7.51273494778528E-3</c:v>
                </c:pt>
                <c:pt idx="65">
                  <c:v>9.1100899949037722E-3</c:v>
                </c:pt>
                <c:pt idx="66">
                  <c:v>9.9708781837719151E-3</c:v>
                </c:pt>
                <c:pt idx="67">
                  <c:v>1.0025503199142069E-2</c:v>
                </c:pt>
                <c:pt idx="68">
                  <c:v>9.2695484303658739E-3</c:v>
                </c:pt>
                <c:pt idx="69">
                  <c:v>7.7641340937654934E-3</c:v>
                </c:pt>
                <c:pt idx="70">
                  <c:v>5.6309755815971245E-3</c:v>
                </c:pt>
                <c:pt idx="71">
                  <c:v>3.0425425665852788E-3</c:v>
                </c:pt>
                <c:pt idx="72">
                  <c:v>2.0811451122575814E-4</c:v>
                </c:pt>
                <c:pt idx="73">
                  <c:v>-2.6431399762438888E-3</c:v>
                </c:pt>
                <c:pt idx="74">
                  <c:v>-5.2806918625847611E-3</c:v>
                </c:pt>
                <c:pt idx="75">
                  <c:v>-7.4912903927585595E-3</c:v>
                </c:pt>
                <c:pt idx="76">
                  <c:v>-9.096204793761286E-3</c:v>
                </c:pt>
                <c:pt idx="77">
                  <c:v>-9.9656749561695887E-3</c:v>
                </c:pt>
                <c:pt idx="78">
                  <c:v>-1.002940273885723E-2</c:v>
                </c:pt>
                <c:pt idx="79">
                  <c:v>-9.2822356702788669E-3</c:v>
                </c:pt>
                <c:pt idx="80">
                  <c:v>-7.7845835218938939E-3</c:v>
                </c:pt>
                <c:pt idx="81">
                  <c:v>-5.6575340789504717E-3</c:v>
                </c:pt>
                <c:pt idx="82">
                  <c:v>-3.0730630034635628E-3</c:v>
                </c:pt>
                <c:pt idx="83">
                  <c:v>-2.4012932761605652E-4</c:v>
                </c:pt>
                <c:pt idx="84">
                  <c:v>2.6122192327028885E-3</c:v>
                </c:pt>
                <c:pt idx="85">
                  <c:v>5.2533651892188822E-3</c:v>
                </c:pt>
                <c:pt idx="86">
                  <c:v>7.4697671323066825E-3</c:v>
                </c:pt>
                <c:pt idx="87">
                  <c:v>9.0822249638135739E-3</c:v>
                </c:pt>
                <c:pt idx="88">
                  <c:v>9.9603685732071127E-3</c:v>
                </c:pt>
                <c:pt idx="89">
                  <c:v>1.0033198508367232E-2</c:v>
                </c:pt>
                <c:pt idx="90">
                  <c:v>9.2948264019556952E-3</c:v>
                </c:pt>
                <c:pt idx="91">
                  <c:v>7.8049510321871619E-3</c:v>
                </c:pt>
                <c:pt idx="92">
                  <c:v>5.6840315386034873E-3</c:v>
                </c:pt>
                <c:pt idx="93">
                  <c:v>3.1035480613625134E-3</c:v>
                </c:pt>
                <c:pt idx="94">
                  <c:v>2.7213725998861716E-4</c:v>
                </c:pt>
                <c:pt idx="95">
                  <c:v>-2.5812763173890607E-3</c:v>
                </c:pt>
                <c:pt idx="96">
                  <c:v>-5.225989162085963E-3</c:v>
                </c:pt>
                <c:pt idx="97">
                  <c:v>-7.4481715636547131E-3</c:v>
                </c:pt>
                <c:pt idx="98">
                  <c:v>-9.06815610453327E-3</c:v>
                </c:pt>
                <c:pt idx="99">
                  <c:v>-9.9549640931814055E-3</c:v>
                </c:pt>
                <c:pt idx="100">
                  <c:v>-1.0036895446537714E-2</c:v>
                </c:pt>
                <c:pt idx="101">
                  <c:v>-9.3073258009057393E-3</c:v>
                </c:pt>
                <c:pt idx="102">
                  <c:v>-7.8252421302073896E-3</c:v>
                </c:pt>
                <c:pt idx="103">
                  <c:v>-5.7104735538328361E-3</c:v>
                </c:pt>
                <c:pt idx="104">
                  <c:v>-3.1340029274325564E-3</c:v>
                </c:pt>
                <c:pt idx="105">
                  <c:v>-3.0414254717096075E-4</c:v>
                </c:pt>
                <c:pt idx="106">
                  <c:v>2.5503083009991729E-3</c:v>
                </c:pt>
                <c:pt idx="107">
                  <c:v>5.1985621907917395E-3</c:v>
                </c:pt>
                <c:pt idx="108">
                  <c:v>7.4265031296787002E-3</c:v>
                </c:pt>
                <c:pt idx="109">
                  <c:v>9.053998197775177E-3</c:v>
                </c:pt>
                <c:pt idx="110">
                  <c:v>9.9494615837998433E-3</c:v>
                </c:pt>
                <c:pt idx="111">
                  <c:v>1.0040493504019612E-2</c:v>
                </c:pt>
                <c:pt idx="112">
                  <c:v>9.3197338413999273E-3</c:v>
                </c:pt>
                <c:pt idx="113">
                  <c:v>7.8454572333774928E-3</c:v>
                </c:pt>
                <c:pt idx="114">
                  <c:v>5.7368614901794346E-3</c:v>
                </c:pt>
                <c:pt idx="115">
                  <c:v>3.1644302714523226E-3</c:v>
                </c:pt>
                <c:pt idx="116">
                  <c:v>3.3614920158640392E-4</c:v>
                </c:pt>
                <c:pt idx="117">
                  <c:v>-2.5193101348419734E-3</c:v>
                </c:pt>
                <c:pt idx="118">
                  <c:v>-5.1710787149993323E-3</c:v>
                </c:pt>
                <c:pt idx="119">
                  <c:v>-7.4047562791645614E-3</c:v>
                </c:pt>
                <c:pt idx="120">
                  <c:v>-9.039746002153827E-3</c:v>
                </c:pt>
                <c:pt idx="121">
                  <c:v>-9.943856082496769E-3</c:v>
                </c:pt>
                <c:pt idx="122">
                  <c:v>-1.0043987678180726E-2</c:v>
                </c:pt>
                <c:pt idx="123">
                  <c:v>-9.3320450532496779E-3</c:v>
                </c:pt>
                <c:pt idx="124">
                  <c:v>-7.8655901006115872E-3</c:v>
                </c:pt>
                <c:pt idx="125">
                  <c:v>-5.7631883361478654E-3</c:v>
                </c:pt>
                <c:pt idx="126">
                  <c:v>-3.1948226598395211E-3</c:v>
                </c:pt>
                <c:pt idx="127">
                  <c:v>-3.6814995103211484E-4</c:v>
                </c:pt>
                <c:pt idx="128">
                  <c:v>2.4882883303859252E-3</c:v>
                </c:pt>
                <c:pt idx="129">
                  <c:v>5.1435440975083147E-3</c:v>
                </c:pt>
                <c:pt idx="130">
                  <c:v>7.3829351829501145E-3</c:v>
                </c:pt>
                <c:pt idx="131">
                  <c:v>9.0254027776311349E-3</c:v>
                </c:pt>
                <c:pt idx="132">
                  <c:v>9.9381503803843748E-3</c:v>
                </c:pt>
                <c:pt idx="133">
                  <c:v>1.0047380662932842E-2</c:v>
                </c:pt>
                <c:pt idx="134">
                  <c:v>9.3442621412354841E-3</c:v>
                </c:pt>
                <c:pt idx="135">
                  <c:v>7.8856432253569253E-3</c:v>
                </c:pt>
                <c:pt idx="136">
                  <c:v>5.789455911722979E-3</c:v>
                </c:pt>
                <c:pt idx="137">
                  <c:v>3.2251807431950335E-3</c:v>
                </c:pt>
                <c:pt idx="138">
                  <c:v>4.0014397475402716E-4</c:v>
                </c:pt>
                <c:pt idx="139">
                  <c:v>-2.4572451426058883E-3</c:v>
                </c:pt>
                <c:pt idx="140">
                  <c:v>-5.1159616554690285E-3</c:v>
                </c:pt>
                <c:pt idx="141">
                  <c:v>-7.3610436658646614E-3</c:v>
                </c:pt>
                <c:pt idx="142">
                  <c:v>-9.0109723519992586E-3</c:v>
                </c:pt>
                <c:pt idx="143">
                  <c:v>-9.9323480604520554E-3</c:v>
                </c:pt>
                <c:pt idx="144">
                  <c:v>-1.0050675894212652E-2</c:v>
                </c:pt>
                <c:pt idx="145">
                  <c:v>-9.3563887677600432E-3</c:v>
                </c:pt>
                <c:pt idx="146">
                  <c:v>-7.9056209499145987E-3</c:v>
                </c:pt>
                <c:pt idx="147">
                  <c:v>-5.8156695399332551E-3</c:v>
                </c:pt>
                <c:pt idx="148">
                  <c:v>-3.2555108102678052E-3</c:v>
                </c:pt>
                <c:pt idx="149">
                  <c:v>-4.3213817665694232E-4</c:v>
                </c:pt>
                <c:pt idx="150">
                  <c:v>2.4261736059943838E-3</c:v>
                </c:pt>
                <c:pt idx="151">
                  <c:v>5.088324894032336E-3</c:v>
                </c:pt>
                <c:pt idx="152">
                  <c:v>7.3390760010082811E-3</c:v>
                </c:pt>
                <c:pt idx="153">
                  <c:v>8.9964497230190042E-3</c:v>
                </c:pt>
                <c:pt idx="154">
                  <c:v>9.9264445119434542E-3</c:v>
                </c:pt>
                <c:pt idx="155">
                  <c:v>1.0053868713644889E-2</c:v>
                </c:pt>
                <c:pt idx="156">
                  <c:v>9.3684199151719948E-3</c:v>
                </c:pt>
                <c:pt idx="157">
                  <c:v>7.925517889341132E-3</c:v>
                </c:pt>
                <c:pt idx="158">
                  <c:v>5.8418238024495594E-3</c:v>
                </c:pt>
                <c:pt idx="159">
                  <c:v>3.2858079674079601E-3</c:v>
                </c:pt>
                <c:pt idx="160">
                  <c:v>4.6412874892671563E-4</c:v>
                </c:pt>
                <c:pt idx="161">
                  <c:v>-2.3950761030311313E-3</c:v>
                </c:pt>
                <c:pt idx="162">
                  <c:v>-5.0606347797174205E-3</c:v>
                </c:pt>
                <c:pt idx="163">
                  <c:v>-7.3170320700163211E-3</c:v>
                </c:pt>
                <c:pt idx="164">
                  <c:v>-8.9818341719663172E-3</c:v>
                </c:pt>
                <c:pt idx="165">
                  <c:v>-9.9204388217604446E-3</c:v>
                </c:pt>
                <c:pt idx="166">
                  <c:v>-1.0056958151668495E-2</c:v>
                </c:pt>
                <c:pt idx="167">
                  <c:v>-9.3803543668463645E-3</c:v>
                </c:pt>
                <c:pt idx="168">
                  <c:v>-7.9453321571038571E-3</c:v>
                </c:pt>
                <c:pt idx="169">
                  <c:v>-5.8679156966972464E-3</c:v>
                </c:pt>
                <c:pt idx="170">
                  <c:v>-3.3160678526162673E-3</c:v>
                </c:pt>
                <c:pt idx="171">
                  <c:v>-4.9611006904589923E-4</c:v>
                </c:pt>
                <c:pt idx="172">
                  <c:v>2.3639590869323737E-3</c:v>
                </c:pt>
                <c:pt idx="173">
                  <c:v>5.0328979938853314E-3</c:v>
                </c:pt>
                <c:pt idx="174">
                  <c:v>7.2949182412854717E-3</c:v>
                </c:pt>
                <c:pt idx="175">
                  <c:v>8.9671314794267341E-3</c:v>
                </c:pt>
                <c:pt idx="176">
                  <c:v>9.9143362574716891E-3</c:v>
                </c:pt>
                <c:pt idx="177">
                  <c:v>1.0059949312262839E-2</c:v>
                </c:pt>
                <c:pt idx="178">
                  <c:v>9.3921974888222948E-3</c:v>
                </c:pt>
                <c:pt idx="179">
                  <c:v>7.9650696523342161E-3</c:v>
                </c:pt>
                <c:pt idx="180">
                  <c:v>5.8939516135794855E-3</c:v>
                </c:pt>
                <c:pt idx="181">
                  <c:v>3.3462969822738806E-3</c:v>
                </c:pt>
                <c:pt idx="182">
                  <c:v>5.2808822584899957E-4</c:v>
                </c:pt>
                <c:pt idx="183">
                  <c:v>-2.3328174101298221E-3</c:v>
                </c:pt>
                <c:pt idx="184">
                  <c:v>-5.0051105939336819E-3</c:v>
                </c:pt>
                <c:pt idx="185">
                  <c:v>-7.2727316916686427E-3</c:v>
                </c:pt>
                <c:pt idx="186">
                  <c:v>-8.9523395648103896E-3</c:v>
                </c:pt>
                <c:pt idx="187">
                  <c:v>-9.9081350016102417E-3</c:v>
                </c:pt>
                <c:pt idx="188">
                  <c:v>-1.006284029327361E-2</c:v>
                </c:pt>
                <c:pt idx="189">
                  <c:v>-9.4039472510373066E-3</c:v>
                </c:pt>
                <c:pt idx="190">
                  <c:v>-7.9847285113810451E-3</c:v>
                </c:pt>
                <c:pt idx="191">
                  <c:v>-5.9199303654140127E-3</c:v>
                </c:pt>
                <c:pt idx="192">
                  <c:v>-3.3764953471927001E-3</c:v>
                </c:pt>
                <c:pt idx="193">
                  <c:v>-5.600646625323908E-4</c:v>
                </c:pt>
                <c:pt idx="194">
                  <c:v>2.3016482525158141E-3</c:v>
                </c:pt>
                <c:pt idx="195">
                  <c:v>4.9772687732863585E-3</c:v>
                </c:pt>
                <c:pt idx="196">
                  <c:v>7.2504681603210597E-3</c:v>
                </c:pt>
                <c:pt idx="197">
                  <c:v>8.9374541543048771E-3</c:v>
                </c:pt>
                <c:pt idx="198">
                  <c:v>9.9018309320013567E-3</c:v>
                </c:pt>
                <c:pt idx="199">
                  <c:v>1.0065626957953868E-2</c:v>
                </c:pt>
                <c:pt idx="200">
                  <c:v>9.4155991073763632E-3</c:v>
                </c:pt>
                <c:pt idx="201">
                  <c:v>8.0043033671917899E-3</c:v>
                </c:pt>
                <c:pt idx="202">
                  <c:v>5.9458455603405413E-3</c:v>
                </c:pt>
                <c:pt idx="203">
                  <c:v>3.4066556687433569E-3</c:v>
                </c:pt>
                <c:pt idx="204">
                  <c:v>5.920316755584716E-4</c:v>
                </c:pt>
                <c:pt idx="205">
                  <c:v>-2.2704591201266775E-3</c:v>
                </c:pt>
                <c:pt idx="206">
                  <c:v>-4.9493792929402695E-3</c:v>
                </c:pt>
                <c:pt idx="207">
                  <c:v>-7.2281333922991639E-3</c:v>
                </c:pt>
                <c:pt idx="208">
                  <c:v>-8.9224800603543569E-3</c:v>
                </c:pt>
                <c:pt idx="209">
                  <c:v>-9.8954282853213234E-3</c:v>
                </c:pt>
                <c:pt idx="210">
                  <c:v>-1.0068313396306016E-2</c:v>
                </c:pt>
                <c:pt idx="211">
                  <c:v>-9.4271572731288843E-3</c:v>
                </c:pt>
                <c:pt idx="212">
                  <c:v>-8.0237985226882854E-3</c:v>
                </c:pt>
                <c:pt idx="213">
                  <c:v>-5.9717012358075604E-3</c:v>
                </c:pt>
                <c:pt idx="214">
                  <c:v>-3.4367811938711369E-3</c:v>
                </c:pt>
                <c:pt idx="215">
                  <c:v>-6.2399125179800992E-4</c:v>
                </c:pt>
                <c:pt idx="216">
                  <c:v>2.2392494928889792E-3</c:v>
                </c:pt>
                <c:pt idx="217">
                  <c:v>4.9214429509807965E-3</c:v>
                </c:pt>
                <c:pt idx="218">
                  <c:v>7.205729064930287E-3</c:v>
                </c:pt>
                <c:pt idx="219">
                  <c:v>8.9074193040815063E-3</c:v>
                </c:pt>
                <c:pt idx="220">
                  <c:v>9.888929029426655E-3</c:v>
                </c:pt>
                <c:pt idx="221">
                  <c:v>1.0070901433987768E-2</c:v>
                </c:pt>
                <c:pt idx="222">
                  <c:v>9.4386236787012134E-3</c:v>
                </c:pt>
                <c:pt idx="223">
                  <c:v>8.0432164692738808E-3</c:v>
                </c:pt>
                <c:pt idx="224">
                  <c:v>5.9975008866205003E-3</c:v>
                </c:pt>
                <c:pt idx="225">
                  <c:v>3.4668766311918061E-3</c:v>
                </c:pt>
                <c:pt idx="226">
                  <c:v>6.5594917803896526E-4</c:v>
                </c:pt>
                <c:pt idx="227">
                  <c:v>-2.208012945869928E-3</c:v>
                </c:pt>
                <c:pt idx="228">
                  <c:v>-4.8934532506909149E-3</c:v>
                </c:pt>
                <c:pt idx="229">
                  <c:v>-7.1832490693112894E-3</c:v>
                </c:pt>
                <c:pt idx="230">
                  <c:v>-8.8922663354497212E-3</c:v>
                </c:pt>
                <c:pt idx="231">
                  <c:v>-9.8823280081086033E-3</c:v>
                </c:pt>
                <c:pt idx="232">
                  <c:v>-1.0073385915883635E-2</c:v>
                </c:pt>
                <c:pt idx="233">
                  <c:v>-9.4499927645087037E-3</c:v>
                </c:pt>
                <c:pt idx="234">
                  <c:v>-8.0625510476756059E-3</c:v>
                </c:pt>
                <c:pt idx="235">
                  <c:v>-6.0232378982429148E-3</c:v>
                </c:pt>
                <c:pt idx="236">
                  <c:v>-3.4969353707731098E-3</c:v>
                </c:pt>
                <c:pt idx="237">
                  <c:v>-6.8789945663351058E-4</c:v>
                </c:pt>
                <c:pt idx="238">
                  <c:v>2.1767543447982515E-3</c:v>
                </c:pt>
                <c:pt idx="239">
                  <c:v>4.8654136922320216E-3</c:v>
                </c:pt>
                <c:pt idx="240">
                  <c:v>7.1606956635232345E-3</c:v>
                </c:pt>
                <c:pt idx="241">
                  <c:v>8.8770225641778139E-3</c:v>
                </c:pt>
                <c:pt idx="242">
                  <c:v>9.8756262422338495E-3</c:v>
                </c:pt>
                <c:pt idx="243">
                  <c:v>1.007576777117127E-2</c:v>
                </c:pt>
                <c:pt idx="244">
                  <c:v>9.461265355433332E-3</c:v>
                </c:pt>
                <c:pt idx="245">
                  <c:v>8.0818026568157432E-3</c:v>
                </c:pt>
                <c:pt idx="246">
                  <c:v>6.0489117614531684E-3</c:v>
                </c:pt>
                <c:pt idx="247">
                  <c:v>3.5269555810192475E-3</c:v>
                </c:pt>
                <c:pt idx="248">
                  <c:v>7.1983879123663306E-4</c:v>
                </c:pt>
                <c:pt idx="249">
                  <c:v>-2.1454782354732409E-3</c:v>
                </c:pt>
                <c:pt idx="250">
                  <c:v>-4.8373295700980569E-3</c:v>
                </c:pt>
                <c:pt idx="251">
                  <c:v>-7.1380743029071008E-3</c:v>
                </c:pt>
                <c:pt idx="252">
                  <c:v>-8.8616931668565237E-3</c:v>
                </c:pt>
                <c:pt idx="253">
                  <c:v>-9.868828504520628E-3</c:v>
                </c:pt>
                <c:pt idx="254">
                  <c:v>-1.0078051580417226E-2</c:v>
                </c:pt>
                <c:pt idx="255">
                  <c:v>-9.4724462575482699E-3</c:v>
                </c:pt>
                <c:pt idx="256">
                  <c:v>-8.1009767278824134E-3</c:v>
                </c:pt>
                <c:pt idx="257">
                  <c:v>-6.074528699425142E-3</c:v>
                </c:pt>
                <c:pt idx="258">
                  <c:v>-3.5569441037732151E-3</c:v>
                </c:pt>
                <c:pt idx="259">
                  <c:v>-7.5177417756625529E-4</c:v>
                </c:pt>
                <c:pt idx="260">
                  <c:v>2.1141780420030698E-3</c:v>
                </c:pt>
                <c:pt idx="261">
                  <c:v>4.8091951776941212E-3</c:v>
                </c:pt>
                <c:pt idx="262">
                  <c:v>7.115380298040248E-3</c:v>
                </c:pt>
                <c:pt idx="263">
                  <c:v>8.8462742768906626E-3</c:v>
                </c:pt>
                <c:pt idx="264">
                  <c:v>9.8619313294646595E-3</c:v>
                </c:pt>
                <c:pt idx="265">
                  <c:v>1.0080233848224016E-2</c:v>
                </c:pt>
                <c:pt idx="266">
                  <c:v>9.4835317274596532E-3</c:v>
                </c:pt>
                <c:pt idx="267">
                  <c:v>8.1200693890392216E-3</c:v>
                </c:pt>
                <c:pt idx="268">
                  <c:v>6.1000851393199071E-3</c:v>
                </c:pt>
                <c:pt idx="269">
                  <c:v>3.5868982292042067E-3</c:v>
                </c:pt>
                <c:pt idx="270">
                  <c:v>7.8370423380010826E-4</c:v>
                </c:pt>
                <c:pt idx="271">
                  <c:v>-2.0828536456628257E-3</c:v>
                </c:pt>
                <c:pt idx="272">
                  <c:v>-4.7810090798424132E-3</c:v>
                </c:pt>
                <c:pt idx="273">
                  <c:v>-7.0926113445656715E-3</c:v>
                </c:pt>
                <c:pt idx="274">
                  <c:v>-8.8307632234011398E-3</c:v>
                </c:pt>
                <c:pt idx="275">
                  <c:v>-9.8549320107438557E-3</c:v>
                </c:pt>
                <c:pt idx="276">
                  <c:v>-1.0082311849935108E-2</c:v>
                </c:pt>
                <c:pt idx="277">
                  <c:v>-9.494518732521693E-3</c:v>
                </c:pt>
                <c:pt idx="278">
                  <c:v>-8.1390768567051984E-3</c:v>
                </c:pt>
                <c:pt idx="279">
                  <c:v>-6.1255761799137512E-3</c:v>
                </c:pt>
                <c:pt idx="280">
                  <c:v>-3.616811848470253E-3</c:v>
                </c:pt>
                <c:pt idx="281">
                  <c:v>-8.1562190960127992E-4</c:v>
                </c:pt>
                <c:pt idx="282">
                  <c:v>2.0515124949665132E-3</c:v>
                </c:pt>
                <c:pt idx="283">
                  <c:v>4.7527785051708219E-3</c:v>
                </c:pt>
                <c:pt idx="284">
                  <c:v>7.0697739935666349E-3</c:v>
                </c:pt>
                <c:pt idx="285">
                  <c:v>8.8151657448053665E-3</c:v>
                </c:pt>
                <c:pt idx="286">
                  <c:v>9.8478356780591358E-3</c:v>
                </c:pt>
                <c:pt idx="287">
                  <c:v>1.0084290514021483E-2</c:v>
                </c:pt>
                <c:pt idx="288">
                  <c:v>9.5054123859748159E-3</c:v>
                </c:pt>
                <c:pt idx="289">
                  <c:v>8.1580045820037941E-3</c:v>
                </c:pt>
                <c:pt idx="290">
                  <c:v>6.151007429347384E-3</c:v>
                </c:pt>
                <c:pt idx="291">
                  <c:v>3.6466902673044348E-3</c:v>
                </c:pt>
                <c:pt idx="292">
                  <c:v>8.4753165697880437E-4</c:v>
                </c:pt>
                <c:pt idx="293">
                  <c:v>-2.0201514020950083E-3</c:v>
                </c:pt>
                <c:pt idx="294">
                  <c:v>-4.7245016271076435E-3</c:v>
                </c:pt>
                <c:pt idx="295">
                  <c:v>-7.0468675299562101E-3</c:v>
                </c:pt>
                <c:pt idx="296">
                  <c:v>-8.7994817623553434E-3</c:v>
                </c:pt>
                <c:pt idx="297">
                  <c:v>-9.8406424099871295E-3</c:v>
                </c:pt>
                <c:pt idx="298">
                  <c:v>-1.0086169814684597E-2</c:v>
                </c:pt>
                <c:pt idx="299">
                  <c:v>-9.5162126337030202E-3</c:v>
                </c:pt>
                <c:pt idx="300">
                  <c:v>-8.1768528613094266E-3</c:v>
                </c:pt>
                <c:pt idx="301">
                  <c:v>-6.1763800414902674E-3</c:v>
                </c:pt>
                <c:pt idx="302">
                  <c:v>-3.6765358974477913E-3</c:v>
                </c:pt>
                <c:pt idx="303">
                  <c:v>-8.7943725074670319E-4</c:v>
                </c:pt>
                <c:pt idx="304">
                  <c:v>1.9887654760484298E-3</c:v>
                </c:pt>
                <c:pt idx="305">
                  <c:v>4.6961729373276593E-3</c:v>
                </c:pt>
                <c:pt idx="306">
                  <c:v>7.0238863678100012E-3</c:v>
                </c:pt>
                <c:pt idx="307">
                  <c:v>8.7837059674859101E-3</c:v>
                </c:pt>
                <c:pt idx="308">
                  <c:v>9.8333472083306228E-3</c:v>
                </c:pt>
                <c:pt idx="309">
                  <c:v>1.0087944789008332E-2</c:v>
                </c:pt>
                <c:pt idx="310">
                  <c:v>9.5269141234190103E-3</c:v>
                </c:pt>
                <c:pt idx="311">
                  <c:v>8.1956156094855348E-3</c:v>
                </c:pt>
                <c:pt idx="312">
                  <c:v>6.2016871334112881E-3</c:v>
                </c:pt>
                <c:pt idx="313">
                  <c:v>3.7063413451278323E-3</c:v>
                </c:pt>
                <c:pt idx="314">
                  <c:v>9.1133134016065922E-4</c:v>
                </c:pt>
                <c:pt idx="315">
                  <c:v>-1.9573614095355872E-3</c:v>
                </c:pt>
                <c:pt idx="316">
                  <c:v>-4.6677980285396384E-3</c:v>
                </c:pt>
                <c:pt idx="317">
                  <c:v>-7.0008348882306939E-3</c:v>
                </c:pt>
                <c:pt idx="318">
                  <c:v>-8.7678417585561903E-3</c:v>
                </c:pt>
                <c:pt idx="319">
                  <c:v>-9.8259529174570467E-3</c:v>
                </c:pt>
                <c:pt idx="320">
                  <c:v>-1.0089618129667856E-2</c:v>
                </c:pt>
                <c:pt idx="321">
                  <c:v>-9.5375195636168194E-3</c:v>
                </c:pt>
                <c:pt idx="322">
                  <c:v>-8.2142953885749707E-3</c:v>
                </c:pt>
                <c:pt idx="323">
                  <c:v>-6.2269306904620264E-3</c:v>
                </c:pt>
                <c:pt idx="324">
                  <c:v>-3.7361075112045915E-3</c:v>
                </c:pt>
                <c:pt idx="325">
                  <c:v>-9.4321338825118059E-4</c:v>
                </c:pt>
                <c:pt idx="326">
                  <c:v>1.9259412087098732E-3</c:v>
                </c:pt>
                <c:pt idx="327">
                  <c:v>4.6393800593439232E-3</c:v>
                </c:pt>
                <c:pt idx="328">
                  <c:v>6.9777168654305173E-3</c:v>
                </c:pt>
                <c:pt idx="329">
                  <c:v>8.7518929931868494E-3</c:v>
                </c:pt>
                <c:pt idx="330">
                  <c:v>9.8184631708851458E-3</c:v>
                </c:pt>
                <c:pt idx="331">
                  <c:v>1.0091193279271403E-2</c:v>
                </c:pt>
                <c:pt idx="332">
                  <c:v>9.5480325396729553E-3</c:v>
                </c:pt>
                <c:pt idx="333">
                  <c:v>8.2328963832410812E-3</c:v>
                </c:pt>
                <c:pt idx="334">
                  <c:v>6.2521158420608776E-3</c:v>
                </c:pt>
                <c:pt idx="335">
                  <c:v>3.7658405207451986E-3</c:v>
                </c:pt>
                <c:pt idx="336">
                  <c:v>9.7509022238926159E-4</c:v>
                </c:pt>
                <c:pt idx="337">
                  <c:v>-1.8944978748577333E-3</c:v>
                </c:pt>
                <c:pt idx="338">
                  <c:v>-4.6109124141203361E-3</c:v>
                </c:pt>
                <c:pt idx="339">
                  <c:v>-6.9545264208345737E-3</c:v>
                </c:pt>
                <c:pt idx="340">
                  <c:v>-8.7358545516910049E-3</c:v>
                </c:pt>
                <c:pt idx="341">
                  <c:v>-9.810873318342574E-3</c:v>
                </c:pt>
                <c:pt idx="342">
                  <c:v>-1.009266561999449E-2</c:v>
                </c:pt>
                <c:pt idx="343">
                  <c:v>-9.5584481139388972E-3</c:v>
                </c:pt>
                <c:pt idx="344">
                  <c:v>-8.2514132629897506E-3</c:v>
                </c:pt>
                <c:pt idx="345">
                  <c:v>-6.2772371389536886E-3</c:v>
                </c:pt>
                <c:pt idx="346">
                  <c:v>-3.7955353365234494E-3</c:v>
                </c:pt>
                <c:pt idx="347">
                  <c:v>-1.0069577965196763E-3</c:v>
                </c:pt>
                <c:pt idx="348">
                  <c:v>1.8630340678004974E-3</c:v>
                </c:pt>
                <c:pt idx="349">
                  <c:v>4.5823963072734583E-3</c:v>
                </c:pt>
                <c:pt idx="350">
                  <c:v>6.9312636032657655E-3</c:v>
                </c:pt>
                <c:pt idx="351">
                  <c:v>8.7197257901704302E-3</c:v>
                </c:pt>
                <c:pt idx="352">
                  <c:v>9.8031824612254473E-3</c:v>
                </c:pt>
                <c:pt idx="353">
                  <c:v>1.0094034196294538E-2</c:v>
                </c:pt>
                <c:pt idx="354">
                  <c:v>9.5687651424285671E-3</c:v>
                </c:pt>
                <c:pt idx="355">
                  <c:v>8.2698443026486546E-3</c:v>
                </c:pt>
                <c:pt idx="356">
                  <c:v>6.3022918147769393E-3</c:v>
                </c:pt>
                <c:pt idx="357">
                  <c:v>3.8251878549074511E-3</c:v>
                </c:pt>
                <c:pt idx="358">
                  <c:v>1.0388107000970466E-3</c:v>
                </c:pt>
                <c:pt idx="359">
                  <c:v>-1.8315561292194579E-3</c:v>
                </c:pt>
                <c:pt idx="360">
                  <c:v>-4.5538384246240253E-3</c:v>
                </c:pt>
                <c:pt idx="361">
                  <c:v>-6.9079348719596695E-3</c:v>
                </c:pt>
                <c:pt idx="362">
                  <c:v>-8.7035126052853271E-3</c:v>
                </c:pt>
                <c:pt idx="363">
                  <c:v>-9.7953959435312203E-3</c:v>
                </c:pt>
                <c:pt idx="364">
                  <c:v>-1.0095304109629426E-2</c:v>
                </c:pt>
                <c:pt idx="365">
                  <c:v>-9.5789889135108625E-3</c:v>
                </c:pt>
                <c:pt idx="366">
                  <c:v>-8.2881952932362338E-3</c:v>
                </c:pt>
                <c:pt idx="367">
                  <c:v>-6.3272861866016774E-3</c:v>
                </c:pt>
                <c:pt idx="368">
                  <c:v>-3.8548046074484768E-3</c:v>
                </c:pt>
                <c:pt idx="369">
                  <c:v>-1.0706551453949994E-3</c:v>
                </c:pt>
                <c:pt idx="370">
                  <c:v>1.8000587053039019E-3</c:v>
                </c:pt>
                <c:pt idx="371">
                  <c:v>4.5252345935892398E-3</c:v>
                </c:pt>
                <c:pt idx="372">
                  <c:v>6.8845372162284592E-3</c:v>
                </c:pt>
                <c:pt idx="373">
                  <c:v>8.6872128148428578E-3</c:v>
                </c:pt>
                <c:pt idx="374">
                  <c:v>9.7875119334176978E-3</c:v>
                </c:pt>
                <c:pt idx="375">
                  <c:v>1.0096473489427242E-2</c:v>
                </c:pt>
                <c:pt idx="376">
                  <c:v>9.5891174098513103E-3</c:v>
                </c:pt>
                <c:pt idx="377">
                  <c:v>8.3064643063831909E-3</c:v>
                </c:pt>
                <c:pt idx="378">
                  <c:v>6.3522188991965911E-3</c:v>
                </c:pt>
                <c:pt idx="379">
                  <c:v>3.8843853343561692E-3</c:v>
                </c:pt>
                <c:pt idx="380">
                  <c:v>1.1024922984056683E-3</c:v>
                </c:pt>
                <c:pt idx="381">
                  <c:v>-1.7685392116780212E-3</c:v>
                </c:pt>
                <c:pt idx="382">
                  <c:v>-4.4965811523642553E-3</c:v>
                </c:pt>
                <c:pt idx="383">
                  <c:v>-6.8610664197702705E-3</c:v>
                </c:pt>
                <c:pt idx="384">
                  <c:v>-8.6708221235330882E-3</c:v>
                </c:pt>
                <c:pt idx="385">
                  <c:v>-9.7795262822048916E-3</c:v>
                </c:pt>
                <c:pt idx="386">
                  <c:v>-1.0097538226441936E-2</c:v>
                </c:pt>
                <c:pt idx="387">
                  <c:v>-9.5991461959034283E-3</c:v>
                </c:pt>
                <c:pt idx="388">
                  <c:v>-8.3246461535473014E-3</c:v>
                </c:pt>
                <c:pt idx="389">
                  <c:v>-6.3770837538331855E-3</c:v>
                </c:pt>
                <c:pt idx="390">
                  <c:v>-3.9139228967738724E-3</c:v>
                </c:pt>
                <c:pt idx="391">
                  <c:v>-1.1343144897623132E-3</c:v>
                </c:pt>
                <c:pt idx="392">
                  <c:v>1.7370052388557937E-3</c:v>
                </c:pt>
                <c:pt idx="393">
                  <c:v>4.467885033056479E-3</c:v>
                </c:pt>
                <c:pt idx="394">
                  <c:v>6.8375284226964254E-3</c:v>
                </c:pt>
                <c:pt idx="395">
                  <c:v>8.6543454975495804E-3</c:v>
                </c:pt>
                <c:pt idx="396">
                  <c:v>9.7714433002691527E-3</c:v>
                </c:pt>
                <c:pt idx="397">
                  <c:v>1.0098502408915237E-2</c:v>
                </c:pt>
                <c:pt idx="398">
                  <c:v>9.6090794546195585E-3</c:v>
                </c:pt>
                <c:pt idx="399">
                  <c:v>8.3427451384444021E-3</c:v>
                </c:pt>
                <c:pt idx="400">
                  <c:v>6.4018848743339976E-3</c:v>
                </c:pt>
                <c:pt idx="401">
                  <c:v>3.9434207298441343E-3</c:v>
                </c:pt>
                <c:pt idx="402">
                  <c:v>1.1661239679756133E-3</c:v>
                </c:pt>
                <c:pt idx="403">
                  <c:v>-1.7054559927142366E-3</c:v>
                </c:pt>
                <c:pt idx="404">
                  <c:v>-4.4391468140414503E-3</c:v>
                </c:pt>
                <c:pt idx="405">
                  <c:v>-6.8139247797679905E-3</c:v>
                </c:pt>
                <c:pt idx="406">
                  <c:v>-8.6377849325540903E-3</c:v>
                </c:pt>
                <c:pt idx="407">
                  <c:v>-9.7632649847099202E-3</c:v>
                </c:pt>
                <c:pt idx="408">
                  <c:v>-1.0099367881347847E-2</c:v>
                </c:pt>
                <c:pt idx="409">
                  <c:v>-9.6189190669661861E-3</c:v>
                </c:pt>
                <c:pt idx="410">
                  <c:v>-8.360763610685237E-3</c:v>
                </c:pt>
                <c:pt idx="411">
                  <c:v>-6.4266255422876836E-3</c:v>
                </c:pt>
                <c:pt idx="412">
                  <c:v>-3.9728833141889942E-3</c:v>
                </c:pt>
                <c:pt idx="413">
                  <c:v>-1.1979263439382342E-3</c:v>
                </c:pt>
                <c:pt idx="414">
                  <c:v>1.6738851250946961E-3</c:v>
                </c:pt>
                <c:pt idx="415">
                  <c:v>4.4103599700639953E-3</c:v>
                </c:pt>
                <c:pt idx="416">
                  <c:v>6.790249285209213E-3</c:v>
                </c:pt>
                <c:pt idx="417">
                  <c:v>8.621134776093305E-3</c:v>
                </c:pt>
                <c:pt idx="418">
                  <c:v>9.7549861308263257E-3</c:v>
                </c:pt>
                <c:pt idx="419">
                  <c:v>1.0100129522580751E-2</c:v>
                </c:pt>
                <c:pt idx="420">
                  <c:v>9.6286595738458436E-3</c:v>
                </c:pt>
                <c:pt idx="421">
                  <c:v>8.3786955244727675E-3</c:v>
                </c:pt>
                <c:pt idx="422">
                  <c:v>6.4512992025253114E-3</c:v>
                </c:pt>
                <c:pt idx="423">
                  <c:v>4.0023039948800018E-3</c:v>
                </c:pt>
                <c:pt idx="424">
                  <c:v>1.2297154601493034E-3</c:v>
                </c:pt>
                <c:pt idx="425">
                  <c:v>-1.6422977421280765E-3</c:v>
                </c:pt>
                <c:pt idx="426">
                  <c:v>-4.381528258249689E-3</c:v>
                </c:pt>
                <c:pt idx="427">
                  <c:v>-6.7665044053663642E-3</c:v>
                </c:pt>
                <c:pt idx="428">
                  <c:v>-8.6043965597028364E-3</c:v>
                </c:pt>
                <c:pt idx="429">
                  <c:v>-9.7466078007112308E-3</c:v>
                </c:pt>
                <c:pt idx="430">
                  <c:v>-1.010078826800704E-2</c:v>
                </c:pt>
                <c:pt idx="431">
                  <c:v>-9.6383018345918385E-3</c:v>
                </c:pt>
                <c:pt idx="432">
                  <c:v>-8.3965413921960261E-3</c:v>
                </c:pt>
                <c:pt idx="433">
                  <c:v>-6.4759055521817991E-3</c:v>
                </c:pt>
                <c:pt idx="434">
                  <c:v>-4.0316812089695809E-3</c:v>
                </c:pt>
                <c:pt idx="435">
                  <c:v>-1.261488288920909E-3</c:v>
                </c:pt>
                <c:pt idx="436">
                  <c:v>1.6106981875595528E-3</c:v>
                </c:pt>
                <c:pt idx="437">
                  <c:v>4.3526568790794515E-3</c:v>
                </c:pt>
                <c:pt idx="438">
                  <c:v>6.7426956076287285E-3</c:v>
                </c:pt>
                <c:pt idx="439">
                  <c:v>8.5875755339994871E-3</c:v>
                </c:pt>
                <c:pt idx="440">
                  <c:v>9.7381348371895268E-3</c:v>
                </c:pt>
                <c:pt idx="441">
                  <c:v>1.0101348706728339E-2</c:v>
                </c:pt>
                <c:pt idx="442">
                  <c:v>9.6478505790079036E-3</c:v>
                </c:pt>
                <c:pt idx="443">
                  <c:v>8.4143065055624893E-3</c:v>
                </c:pt>
                <c:pt idx="444">
                  <c:v>6.5004506680977322E-3</c:v>
                </c:pt>
                <c:pt idx="445">
                  <c:v>4.0610217103304617E-3</c:v>
                </c:pt>
                <c:pt idx="446">
                  <c:v>1.2932518405089437E-3</c:v>
                </c:pt>
                <c:pt idx="447">
                  <c:v>-1.5790797656805712E-3</c:v>
                </c:pt>
                <c:pt idx="448">
                  <c:v>-4.3237399408980999E-3</c:v>
                </c:pt>
                <c:pt idx="449">
                  <c:v>-6.7188180170130365E-3</c:v>
                </c:pt>
                <c:pt idx="450">
                  <c:v>-8.5706677063875775E-3</c:v>
                </c:pt>
                <c:pt idx="451">
                  <c:v>-9.7295637363962913E-3</c:v>
                </c:pt>
                <c:pt idx="452">
                  <c:v>-1.0101807375969295E-2</c:v>
                </c:pt>
                <c:pt idx="453">
                  <c:v>-9.6573021135391499E-3</c:v>
                </c:pt>
                <c:pt idx="454">
                  <c:v>-8.4319869934918329E-3</c:v>
                </c:pt>
                <c:pt idx="455">
                  <c:v>-6.5249308806402256E-3</c:v>
                </c:pt>
                <c:pt idx="456">
                  <c:v>-4.090322586516976E-3</c:v>
                </c:pt>
                <c:pt idx="457">
                  <c:v>-1.3250044607910211E-3</c:v>
                </c:pt>
                <c:pt idx="458">
                  <c:v>1.547442635046485E-3</c:v>
                </c:pt>
                <c:pt idx="459">
                  <c:v>4.2947762261842303E-3</c:v>
                </c:pt>
                <c:pt idx="460">
                  <c:v>6.6948694511607381E-3</c:v>
                </c:pt>
                <c:pt idx="461">
                  <c:v>8.5536704401994509E-3</c:v>
                </c:pt>
                <c:pt idx="462">
                  <c:v>9.7208917854600813E-3</c:v>
                </c:pt>
                <c:pt idx="463">
                  <c:v>1.0102161567305746E-2</c:v>
                </c:pt>
                <c:pt idx="464">
                  <c:v>9.6666534944332989E-3</c:v>
                </c:pt>
                <c:pt idx="465">
                  <c:v>8.4495792462461698E-3</c:v>
                </c:pt>
                <c:pt idx="466">
                  <c:v>6.5493415153455754E-3</c:v>
                </c:pt>
                <c:pt idx="467">
                  <c:v>4.1195779455874462E-3</c:v>
                </c:pt>
                <c:pt idx="468">
                  <c:v>1.3567392406917851E-3</c:v>
                </c:pt>
                <c:pt idx="469">
                  <c:v>-1.5157942180167657E-3</c:v>
                </c:pt>
                <c:pt idx="470">
                  <c:v>-4.2657730481039978E-3</c:v>
                </c:pt>
                <c:pt idx="471">
                  <c:v>-6.6708566102422207E-3</c:v>
                </c:pt>
                <c:pt idx="472">
                  <c:v>-8.5365896205196242E-3</c:v>
                </c:pt>
                <c:pt idx="473">
                  <c:v>-9.7121242007017182E-3</c:v>
                </c:pt>
                <c:pt idx="474">
                  <c:v>-1.0102416213225204E-2</c:v>
                </c:pt>
                <c:pt idx="475">
                  <c:v>-9.6759097784729318E-3</c:v>
                </c:pt>
                <c:pt idx="476">
                  <c:v>-8.4670886539929789E-3</c:v>
                </c:pt>
                <c:pt idx="477">
                  <c:v>-6.5736881784148179E-3</c:v>
                </c:pt>
                <c:pt idx="478">
                  <c:v>-4.1487931916482819E-3</c:v>
                </c:pt>
                <c:pt idx="479">
                  <c:v>-1.388460830366446E-3</c:v>
                </c:pt>
                <c:pt idx="480">
                  <c:v>1.4841310717564212E-3</c:v>
                </c:pt>
                <c:pt idx="481">
                  <c:v>4.2367283346406845E-3</c:v>
                </c:pt>
                <c:pt idx="482">
                  <c:v>6.6467786036482389E-3</c:v>
                </c:pt>
                <c:pt idx="483">
                  <c:v>8.5194250903113736E-3</c:v>
                </c:pt>
                <c:pt idx="484">
                  <c:v>9.7032610619077839E-3</c:v>
                </c:pt>
                <c:pt idx="485">
                  <c:v>1.0102571314286771E-2</c:v>
                </c:pt>
                <c:pt idx="486">
                  <c:v>9.6850708971382444E-3</c:v>
                </c:pt>
                <c:pt idx="487">
                  <c:v>8.4845154107828988E-3</c:v>
                </c:pt>
                <c:pt idx="488">
                  <c:v>6.5979718268562634E-3</c:v>
                </c:pt>
                <c:pt idx="489">
                  <c:v>4.1779704823490232E-3</c:v>
                </c:pt>
                <c:pt idx="490">
                  <c:v>1.4201727580043109E-3</c:v>
                </c:pt>
                <c:pt idx="491">
                  <c:v>-1.4524484812427976E-3</c:v>
                </c:pt>
                <c:pt idx="492">
                  <c:v>-4.2076366492547809E-3</c:v>
                </c:pt>
                <c:pt idx="493">
                  <c:v>-6.6226298236889457E-3</c:v>
                </c:pt>
                <c:pt idx="494">
                  <c:v>-8.5021714748891256E-3</c:v>
                </c:pt>
                <c:pt idx="495">
                  <c:v>-9.6942973249352048E-3</c:v>
                </c:pt>
                <c:pt idx="496">
                  <c:v>-1.0102621931448546E-2</c:v>
                </c:pt>
                <c:pt idx="497">
                  <c:v>-9.6941316031824067E-3</c:v>
                </c:pt>
                <c:pt idx="498">
                  <c:v>-8.5018535848275685E-3</c:v>
                </c:pt>
                <c:pt idx="499">
                  <c:v>-6.6221857166699778E-3</c:v>
                </c:pt>
                <c:pt idx="500">
                  <c:v>-4.20710248393329E-3</c:v>
                </c:pt>
                <c:pt idx="501">
                  <c:v>-1.4518676167841235E-3</c:v>
                </c:pt>
                <c:pt idx="502">
                  <c:v>1.4207533043303509E-3</c:v>
                </c:pt>
                <c:pt idx="503">
                  <c:v>4.178503810634164E-3</c:v>
                </c:pt>
                <c:pt idx="504">
                  <c:v>6.5984148703351628E-3</c:v>
                </c:pt>
                <c:pt idx="505">
                  <c:v>8.484832326960217E-3</c:v>
                </c:pt>
                <c:pt idx="506">
                  <c:v>9.6852359023587749E-3</c:v>
                </c:pt>
                <c:pt idx="507">
                  <c:v>1.0102570762420169E-2</c:v>
                </c:pt>
                <c:pt idx="508">
                  <c:v>9.7030946029000534E-3</c:v>
                </c:pt>
                <c:pt idx="509">
                  <c:v>8.5191057909467446E-3</c:v>
                </c:pt>
                <c:pt idx="510">
                  <c:v>6.6463319798694617E-3</c:v>
                </c:pt>
                <c:pt idx="511">
                  <c:v>4.2361903344835979E-3</c:v>
                </c:pt>
                <c:pt idx="512">
                  <c:v>1.4835451523294674E-3</c:v>
                </c:pt>
                <c:pt idx="513">
                  <c:v>-1.3890472867327797E-3</c:v>
                </c:pt>
                <c:pt idx="514">
                  <c:v>-4.1493327991169778E-3</c:v>
                </c:pt>
                <c:pt idx="515">
                  <c:v>-6.5741374476575342E-3</c:v>
                </c:pt>
                <c:pt idx="516">
                  <c:v>-8.467411522746748E-3</c:v>
                </c:pt>
                <c:pt idx="517">
                  <c:v>-9.6760804795712023E-3</c:v>
                </c:pt>
                <c:pt idx="518">
                  <c:v>-1.0102421268913267E-2</c:v>
                </c:pt>
                <c:pt idx="519">
                  <c:v>-9.7119634216100738E-3</c:v>
                </c:pt>
                <c:pt idx="520">
                  <c:v>-8.5362760690478514E-3</c:v>
                </c:pt>
                <c:pt idx="521">
                  <c:v>-6.670415554291779E-3</c:v>
                </c:pt>
                <c:pt idx="522">
                  <c:v>-4.2652399847294695E-3</c:v>
                </c:pt>
                <c:pt idx="523">
                  <c:v>-1.5152120960670442E-3</c:v>
                </c:pt>
                <c:pt idx="524">
                  <c:v>1.3573234168022977E-3</c:v>
                </c:pt>
                <c:pt idx="525">
                  <c:v>4.1201168911900532E-3</c:v>
                </c:pt>
                <c:pt idx="526">
                  <c:v>6.5497915260391082E-3</c:v>
                </c:pt>
                <c:pt idx="527">
                  <c:v>8.4499038142694782E-3</c:v>
                </c:pt>
                <c:pt idx="528">
                  <c:v>9.6668263505024759E-3</c:v>
                </c:pt>
                <c:pt idx="529">
                  <c:v>1.0102168860496766E-2</c:v>
                </c:pt>
                <c:pt idx="530">
                  <c:v>9.7207331988082048E-3</c:v>
                </c:pt>
                <c:pt idx="531">
                  <c:v>8.5533591530306124E-3</c:v>
                </c:pt>
                <c:pt idx="532">
                  <c:v>6.6944309791757061E-3</c:v>
                </c:pt>
                <c:pt idx="533">
                  <c:v>4.2942462750827498E-3</c:v>
                </c:pt>
                <c:pt idx="534">
                  <c:v>1.5468641781465422E-3</c:v>
                </c:pt>
                <c:pt idx="535">
                  <c:v>-1.3255846296166887E-3</c:v>
                </c:pt>
                <c:pt idx="536">
                  <c:v>-4.0908575595317645E-3</c:v>
                </c:pt>
                <c:pt idx="537">
                  <c:v>-6.5253773389680964E-3</c:v>
                </c:pt>
                <c:pt idx="538">
                  <c:v>-8.4323086486212066E-3</c:v>
                </c:pt>
                <c:pt idx="539">
                  <c:v>-9.6574726383225548E-3</c:v>
                </c:pt>
                <c:pt idx="540">
                  <c:v>-1.0101812590758558E-2</c:v>
                </c:pt>
                <c:pt idx="541">
                  <c:v>-9.7294028486002992E-3</c:v>
                </c:pt>
                <c:pt idx="542">
                  <c:v>-8.570353462029329E-3</c:v>
                </c:pt>
                <c:pt idx="543">
                  <c:v>-6.7183757133331993E-3</c:v>
                </c:pt>
                <c:pt idx="544">
                  <c:v>-4.3232053612546435E-3</c:v>
                </c:pt>
                <c:pt idx="545">
                  <c:v>-1.5784962136853159E-3</c:v>
                </c:pt>
                <c:pt idx="546">
                  <c:v>1.2938371338600135E-3</c:v>
                </c:pt>
                <c:pt idx="547">
                  <c:v>4.0615614735705231E-3</c:v>
                </c:pt>
                <c:pt idx="548">
                  <c:v>6.5009014243264038E-3</c:v>
                </c:pt>
                <c:pt idx="549">
                  <c:v>8.4146320390979402E-3</c:v>
                </c:pt>
                <c:pt idx="550">
                  <c:v>9.6480247750846942E-3</c:v>
                </c:pt>
                <c:pt idx="551">
                  <c:v>1.0101357574656787E-2</c:v>
                </c:pt>
                <c:pt idx="552">
                  <c:v>9.7379775935082236E-3</c:v>
                </c:pt>
                <c:pt idx="553">
                  <c:v>8.5872646799874351E-3</c:v>
                </c:pt>
                <c:pt idx="554">
                  <c:v>6.7422559886827233E-3</c:v>
                </c:pt>
                <c:pt idx="555">
                  <c:v>4.3521237704446008E-3</c:v>
                </c:pt>
                <c:pt idx="556">
                  <c:v>1.6101145186625337E-3</c:v>
                </c:pt>
                <c:pt idx="557">
                  <c:v>-1.2620753812466747E-3</c:v>
                </c:pt>
                <c:pt idx="558">
                  <c:v>-4.0322242299119003E-3</c:v>
                </c:pt>
                <c:pt idx="559">
                  <c:v>-6.4763605714888723E-3</c:v>
                </c:pt>
                <c:pt idx="560">
                  <c:v>-8.3968716841838955E-3</c:v>
                </c:pt>
                <c:pt idx="561">
                  <c:v>-9.6384809001475273E-3</c:v>
                </c:pt>
                <c:pt idx="562">
                  <c:v>-1.0100801969152058E-2</c:v>
                </c:pt>
                <c:pt idx="563">
                  <c:v>-9.7464554375625012E-3</c:v>
                </c:pt>
                <c:pt idx="564">
                  <c:v>-8.6040908316288925E-3</c:v>
                </c:pt>
                <c:pt idx="565">
                  <c:v>-6.7660703016781806E-3</c:v>
                </c:pt>
                <c:pt idx="566">
                  <c:v>-4.3810010044367971E-3</c:v>
                </c:pt>
                <c:pt idx="567">
                  <c:v>-1.6417199816131601E-3</c:v>
                </c:pt>
                <c:pt idx="568">
                  <c:v>1.2302970356597132E-3</c:v>
                </c:pt>
                <c:pt idx="569">
                  <c:v>4.0028423307346961E-3</c:v>
                </c:pt>
                <c:pt idx="570">
                  <c:v>6.4517506261365159E-3</c:v>
                </c:pt>
                <c:pt idx="571">
                  <c:v>8.3790232752776403E-3</c:v>
                </c:pt>
                <c:pt idx="572">
                  <c:v>9.6288368342394778E-3</c:v>
                </c:pt>
                <c:pt idx="573">
                  <c:v>1.0100141678860725E-2</c:v>
                </c:pt>
                <c:pt idx="574">
                  <c:v>9.7548320398802447E-3</c:v>
                </c:pt>
                <c:pt idx="575">
                  <c:v>8.6208268972491342E-3</c:v>
                </c:pt>
                <c:pt idx="576">
                  <c:v>6.7898126491010439E-3</c:v>
                </c:pt>
                <c:pt idx="577">
                  <c:v>4.4098300790341586E-3</c:v>
                </c:pt>
                <c:pt idx="578">
                  <c:v>1.6733049895872845E-3</c:v>
                </c:pt>
                <c:pt idx="579">
                  <c:v>-1.1985097509430549E-3</c:v>
                </c:pt>
                <c:pt idx="580">
                  <c:v>-3.9734228671708715E-3</c:v>
                </c:pt>
                <c:pt idx="581">
                  <c:v>-6.4270777243035978E-3</c:v>
                </c:pt>
                <c:pt idx="582">
                  <c:v>-8.3610919442364644E-3</c:v>
                </c:pt>
                <c:pt idx="583">
                  <c:v>-9.6190969775950333E-3</c:v>
                </c:pt>
                <c:pt idx="584">
                  <c:v>-1.0099380802094998E-2</c:v>
                </c:pt>
                <c:pt idx="585">
                  <c:v>-9.7631115521662863E-3</c:v>
                </c:pt>
                <c:pt idx="586">
                  <c:v>-8.6374771703807314E-3</c:v>
                </c:pt>
                <c:pt idx="587">
                  <c:v>-6.8134872224746169E-3</c:v>
                </c:pt>
                <c:pt idx="588">
                  <c:v>-4.4386145992791805E-3</c:v>
                </c:pt>
                <c:pt idx="589">
                  <c:v>-1.7048720429012015E-3</c:v>
                </c:pt>
                <c:pt idx="590">
                  <c:v>1.1667124558910145E-3</c:v>
                </c:pt>
                <c:pt idx="591">
                  <c:v>3.9439661832897585E-3</c:v>
                </c:pt>
                <c:pt idx="592">
                  <c:v>6.4023432784692811E-3</c:v>
                </c:pt>
                <c:pt idx="593">
                  <c:v>8.3430796451021243E-3</c:v>
                </c:pt>
                <c:pt idx="594">
                  <c:v>9.6092633509347793E-3</c:v>
                </c:pt>
                <c:pt idx="595">
                  <c:v>1.0098521209239044E-2</c:v>
                </c:pt>
                <c:pt idx="596">
                  <c:v>9.7712958219631461E-3</c:v>
                </c:pt>
                <c:pt idx="597">
                  <c:v>8.6540438760188739E-3</c:v>
                </c:pt>
                <c:pt idx="598">
                  <c:v>6.8370971001246398E-3</c:v>
                </c:pt>
                <c:pt idx="599">
                  <c:v>4.4673588153868286E-3</c:v>
                </c:pt>
                <c:pt idx="600">
                  <c:v>1.7364265621984392E-3</c:v>
                </c:pt>
                <c:pt idx="601">
                  <c:v>-1.134898899623287E-3</c:v>
                </c:pt>
                <c:pt idx="602">
                  <c:v>-3.9144657434465255E-3</c:v>
                </c:pt>
                <c:pt idx="603">
                  <c:v>-6.3775409944376834E-3</c:v>
                </c:pt>
                <c:pt idx="604">
                  <c:v>-8.3249806189353622E-3</c:v>
                </c:pt>
                <c:pt idx="605">
                  <c:v>-9.5993306874538331E-3</c:v>
                </c:pt>
                <c:pt idx="606">
                  <c:v>-1.0097557797361158E-2</c:v>
                </c:pt>
                <c:pt idx="607">
                  <c:v>-9.7793794812950988E-3</c:v>
                </c:pt>
                <c:pt idx="608">
                  <c:v>-8.6705210844977114E-3</c:v>
                </c:pt>
                <c:pt idx="609">
                  <c:v>-6.8606358011575955E-3</c:v>
                </c:pt>
                <c:pt idx="610">
                  <c:v>-4.4960560492623494E-3</c:v>
                </c:pt>
                <c:pt idx="611">
                  <c:v>-1.7679622503722896E-3</c:v>
                </c:pt>
                <c:pt idx="612">
                  <c:v>1.1030744178584431E-3</c:v>
                </c:pt>
                <c:pt idx="613">
                  <c:v>3.8849255640152022E-3</c:v>
                </c:pt>
                <c:pt idx="614">
                  <c:v>6.3526735600575755E-3</c:v>
                </c:pt>
                <c:pt idx="615">
                  <c:v>8.3067965363331654E-3</c:v>
                </c:pt>
                <c:pt idx="616">
                  <c:v>9.5893001031677264E-3</c:v>
                </c:pt>
                <c:pt idx="617">
                  <c:v>1.0096491509969373E-2</c:v>
                </c:pt>
                <c:pt idx="618">
                  <c:v>9.7873634139642729E-3</c:v>
                </c:pt>
                <c:pt idx="619">
                  <c:v>8.6869094043837639E-3</c:v>
                </c:pt>
                <c:pt idx="620">
                  <c:v>6.8841032126136653E-3</c:v>
                </c:pt>
                <c:pt idx="621">
                  <c:v>4.5247049989829789E-3</c:v>
                </c:pt>
                <c:pt idx="622">
                  <c:v>1.7994763537708027E-3</c:v>
                </c:pt>
                <c:pt idx="623">
                  <c:v>-1.071243135477513E-3</c:v>
                </c:pt>
                <c:pt idx="624">
                  <c:v>-3.8553507298593579E-3</c:v>
                </c:pt>
                <c:pt idx="625">
                  <c:v>-6.3277464370882497E-3</c:v>
                </c:pt>
                <c:pt idx="626">
                  <c:v>-8.288532715058413E-3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44E6-A74B-D831AACE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2312"/>
        <c:axId val="226752704"/>
      </c:scatterChart>
      <c:valAx>
        <c:axId val="226752312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752704"/>
        <c:crosses val="autoZero"/>
        <c:crossBetween val="midCat"/>
      </c:valAx>
      <c:valAx>
        <c:axId val="226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7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27</xdr:row>
      <xdr:rowOff>4762</xdr:rowOff>
    </xdr:from>
    <xdr:to>
      <xdr:col>15</xdr:col>
      <xdr:colOff>500062</xdr:colOff>
      <xdr:row>41</xdr:row>
      <xdr:rowOff>80962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71436</xdr:rowOff>
    </xdr:from>
    <xdr:to>
      <xdr:col>12</xdr:col>
      <xdr:colOff>419100</xdr:colOff>
      <xdr:row>20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123825</xdr:rowOff>
    </xdr:from>
    <xdr:to>
      <xdr:col>19</xdr:col>
      <xdr:colOff>552450</xdr:colOff>
      <xdr:row>24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zoomScale="34" zoomScaleNormal="25" workbookViewId="0">
      <selection activeCell="W71" sqref="W71"/>
    </sheetView>
  </sheetViews>
  <sheetFormatPr defaultColWidth="9.15625" defaultRowHeight="14.4" x14ac:dyDescent="0.55000000000000004"/>
  <cols>
    <col min="1" max="2" width="9.15625" style="1"/>
    <col min="3" max="3" width="10" style="1" bestFit="1" customWidth="1"/>
    <col min="4" max="8" width="9.15625" style="1"/>
    <col min="9" max="9" width="11.26171875" style="1" customWidth="1"/>
    <col min="10" max="10" width="11.15625" style="1" customWidth="1"/>
    <col min="11" max="15" width="9.15625" style="1"/>
    <col min="16" max="16" width="7" style="1" customWidth="1"/>
    <col min="17" max="17" width="12.41796875" style="1" customWidth="1"/>
    <col min="18" max="18" width="9.578125" style="1" bestFit="1" customWidth="1"/>
    <col min="19" max="19" width="9.15625" style="1"/>
    <col min="20" max="20" width="12" style="1" bestFit="1" customWidth="1"/>
    <col min="21" max="21" width="13.41796875" style="1" bestFit="1" customWidth="1"/>
    <col min="22" max="22" width="9.15625" style="1"/>
    <col min="23" max="23" width="13.68359375" style="1" bestFit="1" customWidth="1"/>
    <col min="24" max="24" width="13.68359375" style="1" customWidth="1"/>
    <col min="25" max="27" width="12" style="1" bestFit="1" customWidth="1"/>
    <col min="28" max="28" width="12" style="1" customWidth="1"/>
    <col min="29" max="45" width="9.15625" style="1"/>
    <col min="46" max="46" width="9.83984375" style="1" customWidth="1"/>
    <col min="47" max="16384" width="9.15625" style="1"/>
  </cols>
  <sheetData>
    <row r="1" spans="1:61" x14ac:dyDescent="0.55000000000000004">
      <c r="F1" s="33" t="s">
        <v>64</v>
      </c>
      <c r="G1" s="33"/>
      <c r="H1" s="33"/>
      <c r="I1" s="33"/>
      <c r="J1" s="33"/>
      <c r="K1" s="33"/>
      <c r="L1" s="33"/>
      <c r="M1" s="30"/>
    </row>
    <row r="2" spans="1:61" x14ac:dyDescent="0.55000000000000004">
      <c r="V2" s="33" t="s">
        <v>69</v>
      </c>
      <c r="W2" s="33"/>
    </row>
    <row r="4" spans="1:61" ht="16.8" x14ac:dyDescent="0.75">
      <c r="V4" s="35" t="s">
        <v>71</v>
      </c>
      <c r="W4" s="35"/>
    </row>
    <row r="6" spans="1:61" ht="17.7" x14ac:dyDescent="0.75">
      <c r="A6" s="33" t="s">
        <v>65</v>
      </c>
      <c r="B6" s="33"/>
      <c r="J6" s="34" t="s">
        <v>68</v>
      </c>
      <c r="K6" s="34"/>
      <c r="L6" s="34"/>
      <c r="V6" s="35" t="s">
        <v>70</v>
      </c>
      <c r="W6" s="35"/>
    </row>
    <row r="9" spans="1:61" s="11" customFormat="1" ht="16.5" x14ac:dyDescent="0.55000000000000004">
      <c r="A9" s="25" t="s">
        <v>59</v>
      </c>
      <c r="B9" s="25" t="s">
        <v>63</v>
      </c>
      <c r="C9" s="3" t="s">
        <v>66</v>
      </c>
      <c r="D9" s="25"/>
      <c r="E9" s="25"/>
      <c r="J9" s="3" t="s">
        <v>66</v>
      </c>
      <c r="K9" s="11" t="s">
        <v>59</v>
      </c>
      <c r="L9" s="11" t="s">
        <v>63</v>
      </c>
      <c r="M9" s="30" t="s">
        <v>72</v>
      </c>
      <c r="N9" s="30" t="s">
        <v>73</v>
      </c>
      <c r="Q9" s="11" t="s">
        <v>35</v>
      </c>
      <c r="R9" s="11" t="s">
        <v>36</v>
      </c>
      <c r="S9" s="3" t="s">
        <v>66</v>
      </c>
      <c r="T9" s="11" t="s">
        <v>67</v>
      </c>
      <c r="U9" s="11" t="s">
        <v>27</v>
      </c>
      <c r="V9" s="11" t="s">
        <v>28</v>
      </c>
      <c r="W9" s="11" t="s">
        <v>24</v>
      </c>
      <c r="X9" s="11" t="s">
        <v>32</v>
      </c>
      <c r="Y9" s="11" t="s">
        <v>25</v>
      </c>
      <c r="Z9" s="11" t="s">
        <v>33</v>
      </c>
      <c r="AA9" s="11" t="s">
        <v>34</v>
      </c>
    </row>
    <row r="10" spans="1:61" x14ac:dyDescent="0.55000000000000004">
      <c r="L10" s="12"/>
      <c r="M10" s="31"/>
      <c r="N10" s="26"/>
      <c r="AC10" s="1" t="s">
        <v>23</v>
      </c>
      <c r="AD10" s="5">
        <v>2.7</v>
      </c>
    </row>
    <row r="11" spans="1:61" ht="16.8" x14ac:dyDescent="0.75">
      <c r="A11" s="1">
        <v>0</v>
      </c>
      <c r="B11" s="1">
        <v>5.0000000000000001E-4</v>
      </c>
      <c r="C11" s="1">
        <f>$AD$10*B11</f>
        <v>1.3500000000000001E-3</v>
      </c>
      <c r="D11" s="4"/>
      <c r="G11" s="4"/>
      <c r="I11" s="4"/>
      <c r="J11" s="21">
        <f>$AD$10*C11</f>
        <v>3.6450000000000002E-3</v>
      </c>
      <c r="K11" s="1">
        <f>A11</f>
        <v>0</v>
      </c>
      <c r="L11" s="7">
        <f>B11</f>
        <v>5.0000000000000001E-4</v>
      </c>
      <c r="M11" s="10">
        <f>$U$64+$U$62*K11</f>
        <v>2.5335458079125587E-4</v>
      </c>
      <c r="N11" s="10">
        <f>($U$67+$U$69*K11+$U$71*(K11^2))</f>
        <v>3.0667891498906553E-4</v>
      </c>
      <c r="P11" s="4"/>
      <c r="Q11" s="14">
        <f>((L11-M11)/J11)^2</f>
        <v>4.5787933423772059E-3</v>
      </c>
      <c r="R11" s="14">
        <f>((L11-N11)/J11)^2</f>
        <v>2.8129588729364089E-3</v>
      </c>
      <c r="S11" s="21">
        <f>J11</f>
        <v>3.6450000000000002E-3</v>
      </c>
      <c r="T11" s="1">
        <f>(1/S11)^2</f>
        <v>75267.056926356803</v>
      </c>
      <c r="U11" s="1">
        <f>K11/(S11^2)</f>
        <v>0</v>
      </c>
      <c r="V11" s="1">
        <f>L11/(S11^2)</f>
        <v>37.633528463178415</v>
      </c>
      <c r="W11" s="1">
        <f>K11*L11/(S11^2)</f>
        <v>0</v>
      </c>
      <c r="X11" s="1">
        <f>((K11^2)*L11)/(S11^2)</f>
        <v>0</v>
      </c>
      <c r="Y11" s="1">
        <f>(K11/S11)^2</f>
        <v>0</v>
      </c>
      <c r="Z11" s="1">
        <f>(K11^3)/(S11^2)</f>
        <v>0</v>
      </c>
      <c r="AA11" s="1">
        <f>(K11^4)/(S11^2)</f>
        <v>0</v>
      </c>
      <c r="AD11" s="5"/>
      <c r="AG11" s="11"/>
      <c r="AH11" s="11"/>
      <c r="AI11" s="11"/>
      <c r="AJ11" s="11" t="s">
        <v>29</v>
      </c>
      <c r="AK11" s="11" t="s">
        <v>30</v>
      </c>
      <c r="AL11" s="11" t="s">
        <v>31</v>
      </c>
      <c r="AN11" s="11" t="s">
        <v>29</v>
      </c>
      <c r="AO11" s="11" t="s">
        <v>30</v>
      </c>
      <c r="AP11" s="11" t="s">
        <v>31</v>
      </c>
      <c r="AS11" s="18" t="s">
        <v>55</v>
      </c>
      <c r="AT11" s="18" t="s">
        <v>31</v>
      </c>
      <c r="AU11" s="18" t="s">
        <v>56</v>
      </c>
      <c r="BA11" s="27" t="s">
        <v>29</v>
      </c>
      <c r="BB11" s="27" t="s">
        <v>30</v>
      </c>
      <c r="BC11" s="27" t="s">
        <v>62</v>
      </c>
      <c r="BD11" s="27" t="s">
        <v>29</v>
      </c>
      <c r="BE11" s="27" t="s">
        <v>30</v>
      </c>
      <c r="BF11" s="27" t="s">
        <v>62</v>
      </c>
      <c r="BG11" s="27" t="s">
        <v>29</v>
      </c>
      <c r="BH11" s="27" t="s">
        <v>30</v>
      </c>
      <c r="BI11" s="27" t="s">
        <v>62</v>
      </c>
    </row>
    <row r="12" spans="1:61" ht="16.5" x14ac:dyDescent="0.55000000000000004">
      <c r="A12" s="1">
        <v>2</v>
      </c>
      <c r="B12" s="1">
        <v>3.98</v>
      </c>
      <c r="C12" s="1">
        <f t="shared" ref="C12:C46" si="0">0.005*B12</f>
        <v>1.9900000000000001E-2</v>
      </c>
      <c r="D12" s="4"/>
      <c r="G12" s="4"/>
      <c r="I12" s="4"/>
      <c r="J12" s="21">
        <f t="shared" ref="J12:J46" si="1">$AD$10*C12</f>
        <v>5.3730000000000007E-2</v>
      </c>
      <c r="K12" s="1">
        <f t="shared" ref="K12:K46" si="2">A12</f>
        <v>2</v>
      </c>
      <c r="L12" s="7">
        <f t="shared" ref="L12:L46" si="3">B12</f>
        <v>3.98</v>
      </c>
      <c r="M12" s="10">
        <f t="shared" ref="M12:M46" si="4">$U$64+$U$62*K12</f>
        <v>4.0061299490136877</v>
      </c>
      <c r="N12" s="10">
        <f t="shared" ref="N12:N46" si="5">($U$67+$U$69*K12+$U$71*(K12^2))</f>
        <v>4.002137537630639</v>
      </c>
      <c r="P12" s="4"/>
      <c r="Q12" s="14">
        <f t="shared" ref="Q12:Q46" si="6">((L12-M12)/J12)^2</f>
        <v>0.23650669732984281</v>
      </c>
      <c r="R12" s="14">
        <f t="shared" ref="R12:R46" si="7">((L12-N12)/J12)^2</f>
        <v>0.16975592590547373</v>
      </c>
      <c r="S12" s="21">
        <f t="shared" ref="S12:S46" si="8">J12</f>
        <v>5.3730000000000007E-2</v>
      </c>
      <c r="T12" s="1">
        <f>(1/S12)^2</f>
        <v>346.39077611243482</v>
      </c>
      <c r="U12" s="1">
        <f t="shared" ref="U12:U46" si="9">K12/(S12^2)</f>
        <v>692.78155222486942</v>
      </c>
      <c r="V12" s="1">
        <f t="shared" ref="V12:V46" si="10">L12/(S12^2)</f>
        <v>1378.6352889274901</v>
      </c>
      <c r="W12" s="1">
        <f t="shared" ref="W12:W46" si="11">K12*L12/(S12^2)</f>
        <v>2757.2705778549803</v>
      </c>
      <c r="X12" s="1">
        <f t="shared" ref="X12:X46" si="12">((K12^2)*L12)/(S12^2)</f>
        <v>5514.5411557099605</v>
      </c>
      <c r="Y12" s="1">
        <f t="shared" ref="Y12:Y46" si="13">(K12/S12)^2</f>
        <v>1385.5631044497393</v>
      </c>
      <c r="Z12" s="1">
        <f t="shared" ref="Z12:Z46" si="14">(K12^3)/(S12^2)</f>
        <v>2771.1262088994777</v>
      </c>
      <c r="AA12" s="1">
        <f t="shared" ref="AA12:AA46" si="15">(K12^4)/(S12^2)</f>
        <v>5542.2524177989553</v>
      </c>
      <c r="AC12" s="11" t="s">
        <v>35</v>
      </c>
      <c r="AD12" s="8">
        <f>SQRT(SUM(Q11:Q46)/34)</f>
        <v>0.99617312863372787</v>
      </c>
    </row>
    <row r="13" spans="1:61" x14ac:dyDescent="0.55000000000000004">
      <c r="A13" s="1">
        <v>4</v>
      </c>
      <c r="B13" s="1">
        <v>7.85</v>
      </c>
      <c r="C13" s="1">
        <f t="shared" si="0"/>
        <v>3.925E-2</v>
      </c>
      <c r="D13" s="4"/>
      <c r="G13" s="4"/>
      <c r="I13" s="4"/>
      <c r="J13" s="21">
        <f t="shared" si="1"/>
        <v>0.10597500000000001</v>
      </c>
      <c r="K13" s="1">
        <f t="shared" si="2"/>
        <v>4</v>
      </c>
      <c r="L13" s="7">
        <f t="shared" si="3"/>
        <v>7.85</v>
      </c>
      <c r="M13" s="10">
        <f t="shared" si="4"/>
        <v>8.012006543446585</v>
      </c>
      <c r="N13" s="10">
        <f t="shared" si="5"/>
        <v>8.0039939200023831</v>
      </c>
      <c r="P13" s="4"/>
      <c r="Q13" s="14">
        <f t="shared" si="6"/>
        <v>2.3369975744064808</v>
      </c>
      <c r="R13" s="14">
        <f t="shared" si="7"/>
        <v>2.1115447904391504</v>
      </c>
      <c r="S13" s="21">
        <f t="shared" si="8"/>
        <v>0.10597500000000001</v>
      </c>
      <c r="T13" s="1">
        <f t="shared" ref="T13:T41" si="16">(1/S13)^2</f>
        <v>89.041639822003503</v>
      </c>
      <c r="U13" s="1">
        <f t="shared" si="9"/>
        <v>356.16655928801407</v>
      </c>
      <c r="V13" s="1">
        <f t="shared" si="10"/>
        <v>698.97687260272755</v>
      </c>
      <c r="W13" s="1">
        <f t="shared" si="11"/>
        <v>2795.9074904109102</v>
      </c>
      <c r="X13" s="1">
        <f t="shared" si="12"/>
        <v>11183.629961643641</v>
      </c>
      <c r="Y13" s="1">
        <f t="shared" si="13"/>
        <v>1424.6662371520561</v>
      </c>
      <c r="Z13" s="1">
        <f t="shared" si="14"/>
        <v>5698.6649486082251</v>
      </c>
      <c r="AA13" s="1">
        <f t="shared" si="15"/>
        <v>22794.659794432901</v>
      </c>
      <c r="AD13" s="5"/>
      <c r="AH13" s="4"/>
      <c r="AJ13" s="4">
        <v>0.2</v>
      </c>
      <c r="AK13" s="4">
        <f t="shared" ref="AK13:AK24" si="17">1/AJ13</f>
        <v>5</v>
      </c>
      <c r="AL13" s="1">
        <v>5.93</v>
      </c>
      <c r="AN13" s="1">
        <v>6.0000000000000001E-3</v>
      </c>
      <c r="AO13" s="4">
        <f>1/AN13</f>
        <v>166.66666666666666</v>
      </c>
      <c r="AP13" s="1">
        <v>195.6</v>
      </c>
      <c r="AS13" s="1">
        <v>1E-3</v>
      </c>
      <c r="AT13" s="1">
        <v>0.70599999999999996</v>
      </c>
      <c r="AU13" s="1">
        <v>3.0000000000000001E-3</v>
      </c>
      <c r="AV13" s="1">
        <f>(1/AU13^2)</f>
        <v>111111.11111111111</v>
      </c>
      <c r="AW13" s="1">
        <f>AT13*AV13</f>
        <v>78444.444444444438</v>
      </c>
      <c r="BA13" s="1">
        <v>1E-3</v>
      </c>
      <c r="BB13" s="1">
        <v>1000</v>
      </c>
      <c r="BC13" s="1">
        <v>1178.75</v>
      </c>
      <c r="BD13" s="1">
        <v>0.1</v>
      </c>
      <c r="BE13" s="1">
        <v>10</v>
      </c>
      <c r="BF13" s="1">
        <v>11.805999999999999</v>
      </c>
      <c r="BG13" s="1">
        <v>5</v>
      </c>
      <c r="BH13" s="1">
        <v>0.2</v>
      </c>
      <c r="BI13" s="1">
        <v>0.80900000000000005</v>
      </c>
    </row>
    <row r="14" spans="1:61" ht="16.5" x14ac:dyDescent="0.55000000000000004">
      <c r="A14" s="1">
        <v>6</v>
      </c>
      <c r="B14" s="1">
        <v>12.07</v>
      </c>
      <c r="C14" s="1">
        <f t="shared" si="0"/>
        <v>6.0350000000000001E-2</v>
      </c>
      <c r="D14" s="4"/>
      <c r="G14" s="4"/>
      <c r="I14" s="4"/>
      <c r="J14" s="21">
        <f t="shared" si="1"/>
        <v>0.16294500000000001</v>
      </c>
      <c r="K14" s="1">
        <f t="shared" si="2"/>
        <v>6</v>
      </c>
      <c r="L14" s="7">
        <f t="shared" si="3"/>
        <v>12.07</v>
      </c>
      <c r="M14" s="10">
        <f t="shared" si="4"/>
        <v>12.017883137879481</v>
      </c>
      <c r="N14" s="10">
        <f t="shared" si="5"/>
        <v>12.005875826030225</v>
      </c>
      <c r="P14" s="4"/>
      <c r="Q14" s="14">
        <f t="shared" si="6"/>
        <v>0.10229971928937391</v>
      </c>
      <c r="R14" s="14">
        <f t="shared" si="7"/>
        <v>0.15486792881908329</v>
      </c>
      <c r="S14" s="21">
        <f t="shared" si="8"/>
        <v>0.16294500000000001</v>
      </c>
      <c r="T14" s="1">
        <f t="shared" si="16"/>
        <v>37.663261257216178</v>
      </c>
      <c r="U14" s="1">
        <f t="shared" si="9"/>
        <v>225.97956754329704</v>
      </c>
      <c r="V14" s="1">
        <f t="shared" si="10"/>
        <v>454.59556337459918</v>
      </c>
      <c r="W14" s="1">
        <f t="shared" si="11"/>
        <v>2727.5733802475952</v>
      </c>
      <c r="X14" s="1">
        <f t="shared" si="12"/>
        <v>16365.440281485569</v>
      </c>
      <c r="Y14" s="1">
        <f t="shared" si="13"/>
        <v>1355.8774052597823</v>
      </c>
      <c r="Z14" s="1">
        <f t="shared" si="14"/>
        <v>8135.2644315586931</v>
      </c>
      <c r="AA14" s="1">
        <f t="shared" si="15"/>
        <v>48811.586589352155</v>
      </c>
      <c r="AC14" s="11" t="s">
        <v>36</v>
      </c>
      <c r="AD14" s="8">
        <f>SQRT(SUM(R11:R46)/33)</f>
        <v>1.0015779724418059</v>
      </c>
      <c r="AH14" s="4"/>
      <c r="AJ14" s="1">
        <v>1.2</v>
      </c>
      <c r="AK14" s="4">
        <f t="shared" si="17"/>
        <v>0.83333333333333337</v>
      </c>
      <c r="AL14" s="1">
        <v>6.93</v>
      </c>
      <c r="AN14" s="1">
        <v>8.0000000000000002E-3</v>
      </c>
      <c r="AO14" s="4">
        <f t="shared" ref="AO14:AO34" si="18">1/AN14</f>
        <v>125</v>
      </c>
      <c r="AP14" s="1">
        <v>146.30000000000001</v>
      </c>
      <c r="AS14" s="1">
        <v>2E-3</v>
      </c>
      <c r="AT14" s="1">
        <v>0.70599999999999996</v>
      </c>
      <c r="AU14" s="1">
        <v>3.0000000000000001E-3</v>
      </c>
      <c r="AV14" s="1">
        <f t="shared" ref="AV14:AV29" si="19">(1/AU14^2)</f>
        <v>111111.11111111111</v>
      </c>
      <c r="AW14" s="1">
        <f t="shared" ref="AW14:AW29" si="20">AT14*AV14</f>
        <v>78444.444444444438</v>
      </c>
      <c r="BA14" s="1">
        <v>3.0000000000000001E-3</v>
      </c>
      <c r="BB14" s="1">
        <v>333.33333333333331</v>
      </c>
      <c r="BC14" s="1">
        <v>392.5</v>
      </c>
      <c r="BD14" s="1">
        <v>0.15</v>
      </c>
      <c r="BE14" s="1">
        <v>6.666666666666667</v>
      </c>
      <c r="BF14" s="1">
        <v>7.9340000000000002</v>
      </c>
      <c r="BG14" s="1">
        <v>6</v>
      </c>
      <c r="BH14" s="1">
        <v>0.16666666666666666</v>
      </c>
      <c r="BI14" s="1">
        <v>0.79100000000000004</v>
      </c>
    </row>
    <row r="15" spans="1:61" x14ac:dyDescent="0.55000000000000004">
      <c r="A15" s="1">
        <v>10</v>
      </c>
      <c r="B15" s="1">
        <v>20.079999999999998</v>
      </c>
      <c r="C15" s="1">
        <f t="shared" si="0"/>
        <v>0.10039999999999999</v>
      </c>
      <c r="D15" s="4"/>
      <c r="G15" s="4"/>
      <c r="I15" s="4"/>
      <c r="J15" s="21">
        <f t="shared" si="1"/>
        <v>0.27107999999999999</v>
      </c>
      <c r="K15" s="1">
        <f t="shared" si="2"/>
        <v>10</v>
      </c>
      <c r="L15" s="7">
        <f t="shared" si="3"/>
        <v>20.079999999999998</v>
      </c>
      <c r="M15" s="10">
        <f t="shared" si="4"/>
        <v>20.029636326745276</v>
      </c>
      <c r="N15" s="10">
        <f t="shared" si="5"/>
        <v>20.009716209054197</v>
      </c>
      <c r="P15" s="4"/>
      <c r="Q15" s="14">
        <f t="shared" si="6"/>
        <v>3.4517540369082007E-2</v>
      </c>
      <c r="R15" s="14">
        <f t="shared" si="7"/>
        <v>6.7222614982131529E-2</v>
      </c>
      <c r="S15" s="21">
        <f t="shared" si="8"/>
        <v>0.27107999999999999</v>
      </c>
      <c r="T15" s="1">
        <f t="shared" si="16"/>
        <v>13.608336697858499</v>
      </c>
      <c r="U15" s="1">
        <f t="shared" si="9"/>
        <v>136.08336697858502</v>
      </c>
      <c r="V15" s="1">
        <f t="shared" si="10"/>
        <v>273.25540089299869</v>
      </c>
      <c r="W15" s="1">
        <f t="shared" si="11"/>
        <v>2732.5540089299866</v>
      </c>
      <c r="X15" s="1">
        <f t="shared" si="12"/>
        <v>27325.540089299866</v>
      </c>
      <c r="Y15" s="1">
        <f t="shared" si="13"/>
        <v>1360.8336697858499</v>
      </c>
      <c r="Z15" s="1">
        <f t="shared" si="14"/>
        <v>13608.336697858502</v>
      </c>
      <c r="AA15" s="1">
        <f t="shared" si="15"/>
        <v>136083.36697858502</v>
      </c>
      <c r="AD15" s="5"/>
      <c r="AH15" s="4"/>
      <c r="AJ15" s="1">
        <v>2.2000000000000002</v>
      </c>
      <c r="AK15" s="4">
        <f t="shared" si="17"/>
        <v>0.45454545454545453</v>
      </c>
      <c r="AL15" s="1">
        <v>7.93</v>
      </c>
      <c r="AN15" s="1">
        <v>0.01</v>
      </c>
      <c r="AO15" s="4">
        <f t="shared" si="18"/>
        <v>100</v>
      </c>
      <c r="AP15" s="1">
        <v>117.4</v>
      </c>
      <c r="AS15" s="1">
        <v>3.0000000000000001E-3</v>
      </c>
      <c r="AT15" s="14">
        <v>0.70599999999999996</v>
      </c>
      <c r="AU15" s="1">
        <v>3.0000000000000001E-3</v>
      </c>
      <c r="AV15" s="1">
        <f t="shared" si="19"/>
        <v>111111.11111111111</v>
      </c>
      <c r="AW15" s="1">
        <f t="shared" si="20"/>
        <v>78444.444444444438</v>
      </c>
      <c r="BA15" s="1">
        <v>6.0000000000000001E-3</v>
      </c>
      <c r="BB15" s="1">
        <v>166.66666666666666</v>
      </c>
      <c r="BC15" s="1">
        <v>196.25</v>
      </c>
      <c r="BD15" s="1">
        <v>0.2</v>
      </c>
      <c r="BE15" s="1">
        <v>5</v>
      </c>
      <c r="BF15" s="1">
        <v>6</v>
      </c>
      <c r="BG15" s="1">
        <v>7</v>
      </c>
      <c r="BH15" s="1">
        <v>0.14285714285714285</v>
      </c>
      <c r="BI15" s="1">
        <v>0.77700000000000002</v>
      </c>
    </row>
    <row r="16" spans="1:61" x14ac:dyDescent="0.55000000000000004">
      <c r="A16" s="1">
        <v>12</v>
      </c>
      <c r="B16" s="1">
        <v>23.997</v>
      </c>
      <c r="C16" s="1">
        <f t="shared" si="0"/>
        <v>0.11998500000000001</v>
      </c>
      <c r="D16" s="4"/>
      <c r="G16" s="4"/>
      <c r="I16" s="4"/>
      <c r="J16" s="21">
        <f t="shared" si="1"/>
        <v>0.32395950000000007</v>
      </c>
      <c r="K16" s="1">
        <f t="shared" si="2"/>
        <v>12</v>
      </c>
      <c r="L16" s="7">
        <f t="shared" si="3"/>
        <v>23.997</v>
      </c>
      <c r="M16" s="10">
        <f t="shared" si="4"/>
        <v>24.035512921178171</v>
      </c>
      <c r="N16" s="10">
        <f t="shared" si="5"/>
        <v>24.011674686050331</v>
      </c>
      <c r="P16" s="4"/>
      <c r="Q16" s="14">
        <f t="shared" si="6"/>
        <v>1.4132906364208305E-2</v>
      </c>
      <c r="R16" s="14">
        <f t="shared" si="7"/>
        <v>2.0519000283348828E-3</v>
      </c>
      <c r="S16" s="21">
        <f t="shared" si="8"/>
        <v>0.32395950000000007</v>
      </c>
      <c r="T16" s="1">
        <f t="shared" si="16"/>
        <v>9.5283688355701628</v>
      </c>
      <c r="U16" s="1">
        <f t="shared" si="9"/>
        <v>114.34042602684195</v>
      </c>
      <c r="V16" s="1">
        <f t="shared" si="10"/>
        <v>228.6522669471772</v>
      </c>
      <c r="W16" s="1">
        <f t="shared" si="11"/>
        <v>2743.827203366126</v>
      </c>
      <c r="X16" s="1">
        <f t="shared" si="12"/>
        <v>32925.926440393516</v>
      </c>
      <c r="Y16" s="1">
        <f t="shared" si="13"/>
        <v>1372.0851123221032</v>
      </c>
      <c r="Z16" s="1">
        <f t="shared" si="14"/>
        <v>16465.02134786524</v>
      </c>
      <c r="AA16" s="1">
        <f t="shared" si="15"/>
        <v>197580.2561743829</v>
      </c>
      <c r="AC16" s="11"/>
      <c r="AD16" s="19"/>
      <c r="AH16" s="4"/>
      <c r="AJ16" s="1">
        <v>3.2</v>
      </c>
      <c r="AK16" s="4">
        <f t="shared" si="17"/>
        <v>0.3125</v>
      </c>
      <c r="AL16" s="1">
        <v>8.93</v>
      </c>
      <c r="AN16" s="1">
        <v>1.2E-2</v>
      </c>
      <c r="AO16" s="4">
        <f t="shared" si="18"/>
        <v>83.333333333333329</v>
      </c>
      <c r="AP16" s="1">
        <v>98.12</v>
      </c>
      <c r="AS16" s="1">
        <v>6.0000000000000001E-3</v>
      </c>
      <c r="AT16" s="1">
        <v>0.70299999999999996</v>
      </c>
      <c r="AU16" s="1">
        <v>3.0000000000000001E-3</v>
      </c>
      <c r="AV16" s="1">
        <f t="shared" si="19"/>
        <v>111111.11111111111</v>
      </c>
      <c r="AW16" s="1">
        <f t="shared" si="20"/>
        <v>78111.111111111109</v>
      </c>
      <c r="BA16" s="1">
        <v>8.0000000000000002E-3</v>
      </c>
      <c r="BB16" s="1">
        <v>125</v>
      </c>
      <c r="BC16" s="1">
        <v>147.12</v>
      </c>
      <c r="BD16" s="1">
        <v>0.4</v>
      </c>
      <c r="BE16" s="1">
        <v>2.5</v>
      </c>
      <c r="BF16" s="1">
        <v>3.081</v>
      </c>
      <c r="BG16" s="1">
        <v>8</v>
      </c>
      <c r="BH16" s="1">
        <v>0.125</v>
      </c>
      <c r="BI16" s="1">
        <v>0.76600000000000001</v>
      </c>
    </row>
    <row r="17" spans="1:61" x14ac:dyDescent="0.55000000000000004">
      <c r="A17" s="1">
        <v>16</v>
      </c>
      <c r="B17" s="1">
        <v>31.995999999999999</v>
      </c>
      <c r="C17" s="1">
        <f t="shared" si="0"/>
        <v>0.15997999999999998</v>
      </c>
      <c r="D17" s="4"/>
      <c r="G17" s="4"/>
      <c r="I17" s="4"/>
      <c r="J17" s="21">
        <f t="shared" si="1"/>
        <v>0.431946</v>
      </c>
      <c r="K17" s="1">
        <f t="shared" si="2"/>
        <v>16</v>
      </c>
      <c r="L17" s="7">
        <f t="shared" si="3"/>
        <v>31.995999999999999</v>
      </c>
      <c r="M17" s="10">
        <f t="shared" si="4"/>
        <v>32.047266110043964</v>
      </c>
      <c r="N17" s="10">
        <f t="shared" si="5"/>
        <v>32.015668211010876</v>
      </c>
      <c r="P17" s="4"/>
      <c r="Q17" s="14">
        <f t="shared" si="6"/>
        <v>1.4086458417822826E-2</v>
      </c>
      <c r="R17" s="14">
        <f t="shared" si="7"/>
        <v>2.073341328744276E-3</v>
      </c>
      <c r="S17" s="21">
        <f t="shared" si="8"/>
        <v>0.431946</v>
      </c>
      <c r="T17" s="1">
        <f t="shared" si="16"/>
        <v>5.3597074700082183</v>
      </c>
      <c r="U17" s="1">
        <f t="shared" si="9"/>
        <v>85.755319520131494</v>
      </c>
      <c r="V17" s="1">
        <f t="shared" si="10"/>
        <v>171.48920021038293</v>
      </c>
      <c r="W17" s="1">
        <f t="shared" si="11"/>
        <v>2743.8272033661269</v>
      </c>
      <c r="X17" s="1">
        <f t="shared" si="12"/>
        <v>43901.235253858031</v>
      </c>
      <c r="Y17" s="1">
        <f t="shared" si="13"/>
        <v>1372.0851123221039</v>
      </c>
      <c r="Z17" s="1">
        <f t="shared" si="14"/>
        <v>21953.361797153662</v>
      </c>
      <c r="AA17" s="1">
        <f t="shared" si="15"/>
        <v>351253.7887544586</v>
      </c>
      <c r="AE17" s="20"/>
      <c r="AH17" s="4"/>
      <c r="AJ17" s="1">
        <v>4.2</v>
      </c>
      <c r="AK17" s="4">
        <f t="shared" si="17"/>
        <v>0.23809523809523808</v>
      </c>
      <c r="AL17" s="1">
        <v>9.93</v>
      </c>
      <c r="AN17" s="1">
        <v>1.4999999999999999E-2</v>
      </c>
      <c r="AO17" s="4">
        <f t="shared" si="18"/>
        <v>66.666666666666671</v>
      </c>
      <c r="AP17" s="1">
        <v>78.13</v>
      </c>
      <c r="AS17" s="14">
        <v>0.01</v>
      </c>
      <c r="AT17" s="1">
        <v>0.70599999999999996</v>
      </c>
      <c r="AU17" s="1">
        <v>3.0000000000000001E-3</v>
      </c>
      <c r="AV17" s="1">
        <f t="shared" si="19"/>
        <v>111111.11111111111</v>
      </c>
      <c r="AW17" s="1">
        <f t="shared" si="20"/>
        <v>78444.444444444438</v>
      </c>
      <c r="BA17" s="1">
        <v>0.01</v>
      </c>
      <c r="BB17" s="1">
        <v>100</v>
      </c>
      <c r="BC17" s="1">
        <v>117.81</v>
      </c>
      <c r="BD17" s="1">
        <v>0.6</v>
      </c>
      <c r="BE17" s="1">
        <v>1.6666666666666667</v>
      </c>
      <c r="BF17" s="1">
        <v>2.1560000000000001</v>
      </c>
      <c r="BG17" s="1">
        <v>9</v>
      </c>
      <c r="BH17" s="1">
        <v>0.1111111111111111</v>
      </c>
      <c r="BI17" s="1">
        <v>0.75900000000000001</v>
      </c>
    </row>
    <row r="18" spans="1:61" x14ac:dyDescent="0.55000000000000004">
      <c r="A18" s="1">
        <v>20</v>
      </c>
      <c r="B18" s="1">
        <v>41</v>
      </c>
      <c r="C18" s="1">
        <f t="shared" si="0"/>
        <v>0.20500000000000002</v>
      </c>
      <c r="D18" s="4"/>
      <c r="G18" s="4"/>
      <c r="I18" s="4"/>
      <c r="J18" s="21">
        <f t="shared" si="1"/>
        <v>0.5535000000000001</v>
      </c>
      <c r="K18" s="1">
        <f t="shared" si="2"/>
        <v>20</v>
      </c>
      <c r="L18" s="7">
        <f t="shared" si="3"/>
        <v>41</v>
      </c>
      <c r="M18" s="10">
        <f t="shared" si="4"/>
        <v>40.05901929890976</v>
      </c>
      <c r="N18" s="10">
        <f t="shared" si="5"/>
        <v>40.019763830595814</v>
      </c>
      <c r="P18" s="4"/>
      <c r="Q18" s="14">
        <f t="shared" si="6"/>
        <v>2.8901885915261389</v>
      </c>
      <c r="R18" s="14">
        <f t="shared" si="7"/>
        <v>3.1363620935940784</v>
      </c>
      <c r="S18" s="21">
        <f t="shared" si="8"/>
        <v>0.5535000000000001</v>
      </c>
      <c r="T18" s="1">
        <f t="shared" si="16"/>
        <v>3.2641097263125585</v>
      </c>
      <c r="U18" s="1">
        <f t="shared" si="9"/>
        <v>65.282194526251175</v>
      </c>
      <c r="V18" s="1">
        <f t="shared" si="10"/>
        <v>133.82849877881489</v>
      </c>
      <c r="W18" s="1">
        <f t="shared" si="11"/>
        <v>2676.569975576298</v>
      </c>
      <c r="X18" s="1">
        <f t="shared" si="12"/>
        <v>53531.39951152596</v>
      </c>
      <c r="Y18" s="1">
        <f t="shared" si="13"/>
        <v>1305.6438905250234</v>
      </c>
      <c r="Z18" s="1">
        <f t="shared" si="14"/>
        <v>26112.877810500468</v>
      </c>
      <c r="AA18" s="1">
        <f t="shared" si="15"/>
        <v>522257.55621000938</v>
      </c>
      <c r="AH18" s="4"/>
      <c r="AJ18" s="1">
        <v>5.2</v>
      </c>
      <c r="AK18" s="4">
        <f t="shared" si="17"/>
        <v>0.19230769230769229</v>
      </c>
      <c r="AL18" s="1">
        <v>10.93</v>
      </c>
      <c r="AN18" s="1">
        <v>1.7999999999999999E-2</v>
      </c>
      <c r="AO18" s="4">
        <f t="shared" si="18"/>
        <v>55.555555555555557</v>
      </c>
      <c r="AP18" s="1">
        <v>65.63</v>
      </c>
      <c r="AS18" s="14">
        <v>0.02</v>
      </c>
      <c r="AT18" s="1">
        <v>0.70799999999999996</v>
      </c>
      <c r="AU18" s="1">
        <v>3.0000000000000001E-3</v>
      </c>
      <c r="AV18" s="1">
        <f t="shared" si="19"/>
        <v>111111.11111111111</v>
      </c>
      <c r="AW18" s="1">
        <f t="shared" si="20"/>
        <v>78666.666666666657</v>
      </c>
      <c r="BA18" s="1">
        <v>1.2E-2</v>
      </c>
      <c r="BB18" s="1">
        <v>83.333333333333329</v>
      </c>
      <c r="BC18" s="1">
        <v>98.12</v>
      </c>
      <c r="BD18" s="1">
        <v>0.8</v>
      </c>
      <c r="BE18" s="1">
        <v>1.25</v>
      </c>
      <c r="BF18" s="1">
        <v>1.7190000000000001</v>
      </c>
      <c r="BG18" s="1">
        <v>12</v>
      </c>
      <c r="BH18" s="1">
        <v>8.3333333333333329E-2</v>
      </c>
      <c r="BI18" s="1">
        <v>0.74399999999999999</v>
      </c>
    </row>
    <row r="19" spans="1:61" x14ac:dyDescent="0.55000000000000004">
      <c r="A19" s="1">
        <v>25</v>
      </c>
      <c r="B19" s="1">
        <v>50.06</v>
      </c>
      <c r="C19" s="1">
        <f t="shared" si="0"/>
        <v>0.25030000000000002</v>
      </c>
      <c r="D19" s="4"/>
      <c r="G19" s="4"/>
      <c r="I19" s="4"/>
      <c r="J19" s="21">
        <f t="shared" si="1"/>
        <v>0.67581000000000013</v>
      </c>
      <c r="K19" s="1">
        <f t="shared" si="2"/>
        <v>25</v>
      </c>
      <c r="L19" s="7">
        <f t="shared" si="3"/>
        <v>50.06</v>
      </c>
      <c r="M19" s="10">
        <f t="shared" si="4"/>
        <v>50.073710784991995</v>
      </c>
      <c r="N19" s="10">
        <f t="shared" si="5"/>
        <v>50.025026925642521</v>
      </c>
      <c r="P19" s="4"/>
      <c r="Q19" s="14">
        <f t="shared" si="6"/>
        <v>4.1160004476689037E-4</v>
      </c>
      <c r="R19" s="14">
        <f t="shared" si="7"/>
        <v>2.6780482352837601E-3</v>
      </c>
      <c r="S19" s="21">
        <f t="shared" si="8"/>
        <v>0.67581000000000013</v>
      </c>
      <c r="T19" s="1">
        <f t="shared" si="16"/>
        <v>2.189529356594464</v>
      </c>
      <c r="U19" s="1">
        <f t="shared" si="9"/>
        <v>54.738233914861603</v>
      </c>
      <c r="V19" s="1">
        <f t="shared" si="10"/>
        <v>109.60783959111887</v>
      </c>
      <c r="W19" s="1">
        <f t="shared" si="11"/>
        <v>2740.1959897779716</v>
      </c>
      <c r="X19" s="1">
        <f t="shared" si="12"/>
        <v>68504.8997444493</v>
      </c>
      <c r="Y19" s="1">
        <f t="shared" si="13"/>
        <v>1368.4558478715398</v>
      </c>
      <c r="Z19" s="1">
        <f t="shared" si="14"/>
        <v>34211.396196788497</v>
      </c>
      <c r="AA19" s="1">
        <f t="shared" si="15"/>
        <v>855284.90491971257</v>
      </c>
      <c r="AH19" s="4"/>
      <c r="AJ19" s="1">
        <v>6.2</v>
      </c>
      <c r="AK19" s="4">
        <f t="shared" si="17"/>
        <v>0.16129032258064516</v>
      </c>
      <c r="AL19" s="1">
        <v>11.93</v>
      </c>
      <c r="AN19" s="1">
        <v>0.02</v>
      </c>
      <c r="AO19" s="4">
        <f t="shared" si="18"/>
        <v>50</v>
      </c>
      <c r="AP19" s="1">
        <v>58.69</v>
      </c>
      <c r="AS19" s="14">
        <v>0.04</v>
      </c>
      <c r="AT19" s="1">
        <v>0.70599999999999996</v>
      </c>
      <c r="AU19" s="1">
        <v>3.0000000000000001E-3</v>
      </c>
      <c r="AV19" s="1">
        <f t="shared" si="19"/>
        <v>111111.11111111111</v>
      </c>
      <c r="AW19" s="1">
        <f t="shared" si="20"/>
        <v>78444.444444444438</v>
      </c>
      <c r="BA19" s="1">
        <v>1.4999999999999999E-2</v>
      </c>
      <c r="BB19" s="1">
        <v>66.666666666666671</v>
      </c>
      <c r="BC19" s="1">
        <v>78.75</v>
      </c>
      <c r="BD19" s="1">
        <v>1</v>
      </c>
      <c r="BE19" s="1">
        <v>1</v>
      </c>
      <c r="BF19" s="1">
        <v>1.4690000000000001</v>
      </c>
      <c r="BG19" s="1">
        <v>15</v>
      </c>
      <c r="BH19" s="1">
        <v>6.6666666666666666E-2</v>
      </c>
      <c r="BI19" s="1">
        <v>0.73499999999999999</v>
      </c>
    </row>
    <row r="20" spans="1:61" x14ac:dyDescent="0.55000000000000004">
      <c r="A20" s="1">
        <v>30</v>
      </c>
      <c r="B20" s="1">
        <v>60</v>
      </c>
      <c r="C20" s="1">
        <f t="shared" si="0"/>
        <v>0.3</v>
      </c>
      <c r="D20" s="4"/>
      <c r="G20" s="4"/>
      <c r="I20" s="4"/>
      <c r="J20" s="21">
        <f t="shared" si="1"/>
        <v>0.81</v>
      </c>
      <c r="K20" s="1">
        <f t="shared" si="2"/>
        <v>30</v>
      </c>
      <c r="L20" s="7">
        <f t="shared" si="3"/>
        <v>60</v>
      </c>
      <c r="M20" s="10">
        <f t="shared" si="4"/>
        <v>60.088402271074237</v>
      </c>
      <c r="N20" s="10">
        <f t="shared" si="5"/>
        <v>60.030449543539831</v>
      </c>
      <c r="P20" s="4"/>
      <c r="Q20" s="14">
        <f t="shared" si="6"/>
        <v>1.1911235377355443E-2</v>
      </c>
      <c r="R20" s="14">
        <f t="shared" si="7"/>
        <v>1.4131606489621333E-3</v>
      </c>
      <c r="S20" s="21">
        <f t="shared" si="8"/>
        <v>0.81</v>
      </c>
      <c r="T20" s="1">
        <f t="shared" si="16"/>
        <v>1.5241579027587255</v>
      </c>
      <c r="U20" s="1">
        <f t="shared" si="9"/>
        <v>45.724737082761763</v>
      </c>
      <c r="V20" s="1">
        <f t="shared" si="10"/>
        <v>91.449474165523526</v>
      </c>
      <c r="W20" s="1">
        <f t="shared" si="11"/>
        <v>2743.4842249657058</v>
      </c>
      <c r="X20" s="1">
        <f t="shared" si="12"/>
        <v>82304.526748971184</v>
      </c>
      <c r="Y20" s="1">
        <f t="shared" si="13"/>
        <v>1371.7421124828534</v>
      </c>
      <c r="Z20" s="1">
        <f t="shared" si="14"/>
        <v>41152.263374485592</v>
      </c>
      <c r="AA20" s="1">
        <f t="shared" si="15"/>
        <v>1234567.9012345676</v>
      </c>
      <c r="AH20" s="4"/>
      <c r="AJ20" s="1">
        <v>7.2</v>
      </c>
      <c r="AK20" s="4">
        <f t="shared" si="17"/>
        <v>0.1388888888888889</v>
      </c>
      <c r="AL20" s="1">
        <v>12.93</v>
      </c>
      <c r="AN20" s="1">
        <v>0.03</v>
      </c>
      <c r="AO20" s="4">
        <f t="shared" si="18"/>
        <v>33.333333333333336</v>
      </c>
      <c r="AP20" s="1">
        <v>39.18</v>
      </c>
      <c r="AS20" s="14">
        <v>0.06</v>
      </c>
      <c r="AT20" s="1">
        <v>0.70799999999999996</v>
      </c>
      <c r="AU20" s="1">
        <v>3.0000000000000001E-3</v>
      </c>
      <c r="AV20" s="1">
        <f t="shared" si="19"/>
        <v>111111.11111111111</v>
      </c>
      <c r="AW20" s="1">
        <f t="shared" si="20"/>
        <v>78666.666666666657</v>
      </c>
      <c r="BA20" s="1">
        <v>1.7999999999999999E-2</v>
      </c>
      <c r="BB20" s="1">
        <v>55.555555555555557</v>
      </c>
      <c r="BC20" s="1">
        <v>65.375</v>
      </c>
      <c r="BD20" s="1">
        <v>1.2</v>
      </c>
      <c r="BE20" s="1">
        <v>0.83333333333333337</v>
      </c>
      <c r="BF20" s="1">
        <v>1.3069999999999999</v>
      </c>
      <c r="BG20" s="1">
        <v>20</v>
      </c>
      <c r="BH20" s="1">
        <v>0.05</v>
      </c>
      <c r="BI20" s="1">
        <v>0.73099999999999998</v>
      </c>
    </row>
    <row r="21" spans="1:61" x14ac:dyDescent="0.55000000000000004">
      <c r="A21" s="1">
        <v>35</v>
      </c>
      <c r="B21" s="1">
        <v>69.900000000000006</v>
      </c>
      <c r="C21" s="1">
        <f t="shared" si="0"/>
        <v>0.34950000000000003</v>
      </c>
      <c r="D21" s="4"/>
      <c r="G21" s="4"/>
      <c r="I21" s="4"/>
      <c r="J21" s="21">
        <f t="shared" si="1"/>
        <v>0.9436500000000001</v>
      </c>
      <c r="K21" s="1">
        <f t="shared" si="2"/>
        <v>35</v>
      </c>
      <c r="L21" s="7">
        <f t="shared" si="3"/>
        <v>69.900000000000006</v>
      </c>
      <c r="M21" s="10">
        <f t="shared" si="4"/>
        <v>70.103093757156486</v>
      </c>
      <c r="N21" s="10">
        <f t="shared" si="5"/>
        <v>70.036031684287764</v>
      </c>
      <c r="P21" s="4"/>
      <c r="Q21" s="14">
        <f t="shared" si="6"/>
        <v>4.6320288899342858E-2</v>
      </c>
      <c r="R21" s="14">
        <f t="shared" si="7"/>
        <v>2.0780608583529012E-2</v>
      </c>
      <c r="S21" s="21">
        <f t="shared" si="8"/>
        <v>0.9436500000000001</v>
      </c>
      <c r="T21" s="1">
        <f t="shared" si="16"/>
        <v>1.122995747027004</v>
      </c>
      <c r="U21" s="1">
        <f t="shared" si="9"/>
        <v>39.304851145945143</v>
      </c>
      <c r="V21" s="1">
        <f t="shared" si="10"/>
        <v>78.497402717187583</v>
      </c>
      <c r="W21" s="1">
        <f t="shared" si="11"/>
        <v>2747.4090951015655</v>
      </c>
      <c r="X21" s="1">
        <f t="shared" si="12"/>
        <v>96159.318328554786</v>
      </c>
      <c r="Y21" s="1">
        <f t="shared" si="13"/>
        <v>1375.66979010808</v>
      </c>
      <c r="Z21" s="1">
        <f t="shared" si="14"/>
        <v>48148.442653782797</v>
      </c>
      <c r="AA21" s="1">
        <f t="shared" si="15"/>
        <v>1685195.492882398</v>
      </c>
      <c r="AH21" s="4"/>
      <c r="AJ21" s="1">
        <v>2.5</v>
      </c>
      <c r="AK21" s="4">
        <f t="shared" si="17"/>
        <v>0.4</v>
      </c>
      <c r="AL21" s="1">
        <v>0.94399999999999995</v>
      </c>
      <c r="AN21" s="1">
        <v>0.04</v>
      </c>
      <c r="AO21" s="4">
        <f t="shared" si="18"/>
        <v>25</v>
      </c>
      <c r="AP21" s="1">
        <v>29.38</v>
      </c>
      <c r="AS21" s="14">
        <v>0.1</v>
      </c>
      <c r="AT21" s="1">
        <v>0.70599999999999996</v>
      </c>
      <c r="AU21" s="1">
        <v>3.0000000000000001E-3</v>
      </c>
      <c r="AV21" s="1">
        <f t="shared" si="19"/>
        <v>111111.11111111111</v>
      </c>
      <c r="AW21" s="1">
        <f t="shared" si="20"/>
        <v>78444.444444444438</v>
      </c>
      <c r="BA21" s="1">
        <v>0.02</v>
      </c>
      <c r="BB21" s="1">
        <v>50</v>
      </c>
      <c r="BC21" s="1">
        <v>58.875</v>
      </c>
      <c r="BD21" s="1">
        <v>1.5</v>
      </c>
      <c r="BE21" s="1">
        <v>0.66666666666666663</v>
      </c>
      <c r="BF21" s="1">
        <v>1.1619999999999999</v>
      </c>
      <c r="BG21" s="1">
        <v>30</v>
      </c>
      <c r="BH21" s="1">
        <v>3.3333333333333333E-2</v>
      </c>
      <c r="BI21" s="1">
        <v>0.71899999999999997</v>
      </c>
    </row>
    <row r="22" spans="1:61" x14ac:dyDescent="0.55000000000000004">
      <c r="A22" s="1">
        <v>40</v>
      </c>
      <c r="B22" s="1">
        <v>81</v>
      </c>
      <c r="C22" s="1">
        <f t="shared" si="0"/>
        <v>0.40500000000000003</v>
      </c>
      <c r="D22" s="4"/>
      <c r="G22" s="4"/>
      <c r="I22" s="4"/>
      <c r="J22" s="21">
        <f t="shared" si="1"/>
        <v>1.0935000000000001</v>
      </c>
      <c r="K22" s="1">
        <f t="shared" si="2"/>
        <v>40</v>
      </c>
      <c r="L22" s="7">
        <f t="shared" si="3"/>
        <v>81</v>
      </c>
      <c r="M22" s="10">
        <f t="shared" si="4"/>
        <v>80.117785243238728</v>
      </c>
      <c r="N22" s="10">
        <f t="shared" si="5"/>
        <v>80.041773347886263</v>
      </c>
      <c r="P22" s="4"/>
      <c r="Q22" s="14">
        <f t="shared" si="6"/>
        <v>0.65089518836300186</v>
      </c>
      <c r="R22" s="14">
        <f t="shared" si="7"/>
        <v>0.7678898331317644</v>
      </c>
      <c r="S22" s="21">
        <f t="shared" si="8"/>
        <v>1.0935000000000001</v>
      </c>
      <c r="T22" s="1">
        <f t="shared" si="16"/>
        <v>0.83630063251507569</v>
      </c>
      <c r="U22" s="1">
        <f t="shared" si="9"/>
        <v>33.452025300603026</v>
      </c>
      <c r="V22" s="1">
        <f t="shared" si="10"/>
        <v>67.740351233721128</v>
      </c>
      <c r="W22" s="1">
        <f t="shared" si="11"/>
        <v>2709.6140493488451</v>
      </c>
      <c r="X22" s="1">
        <f t="shared" si="12"/>
        <v>108384.56197395381</v>
      </c>
      <c r="Y22" s="1">
        <f t="shared" si="13"/>
        <v>1338.081012024121</v>
      </c>
      <c r="Z22" s="1">
        <f t="shared" si="14"/>
        <v>53523.240480964843</v>
      </c>
      <c r="AA22" s="1">
        <f t="shared" si="15"/>
        <v>2140929.6192385936</v>
      </c>
      <c r="AH22" s="4"/>
      <c r="AJ22" s="13">
        <v>3</v>
      </c>
      <c r="AK22" s="4">
        <f t="shared" si="17"/>
        <v>0.33333333333333331</v>
      </c>
      <c r="AL22" s="1">
        <v>0.9</v>
      </c>
      <c r="AN22" s="1">
        <v>0.05</v>
      </c>
      <c r="AO22" s="4">
        <f t="shared" si="18"/>
        <v>20</v>
      </c>
      <c r="AP22" s="1">
        <v>23.5</v>
      </c>
      <c r="AS22" s="14">
        <v>0.2</v>
      </c>
      <c r="AT22" s="1">
        <v>0.70599999999999996</v>
      </c>
      <c r="AU22" s="1">
        <v>3.0000000000000001E-3</v>
      </c>
      <c r="AV22" s="1">
        <f t="shared" si="19"/>
        <v>111111.11111111111</v>
      </c>
      <c r="AW22" s="1">
        <f t="shared" si="20"/>
        <v>78444.444444444438</v>
      </c>
      <c r="BA22" s="1">
        <v>0.03</v>
      </c>
      <c r="BB22" s="1">
        <v>33.333333333333336</v>
      </c>
      <c r="BC22" s="1">
        <v>39.25</v>
      </c>
      <c r="BD22" s="1">
        <v>2</v>
      </c>
      <c r="BE22" s="1">
        <v>0.5</v>
      </c>
      <c r="BF22" s="1">
        <v>1.0249999999999999</v>
      </c>
      <c r="BG22" s="1">
        <v>40</v>
      </c>
      <c r="BH22" s="1">
        <v>2.5000000000000001E-2</v>
      </c>
      <c r="BI22" s="1">
        <v>0.71599999999999997</v>
      </c>
    </row>
    <row r="23" spans="1:61" x14ac:dyDescent="0.55000000000000004">
      <c r="A23" s="1">
        <v>45</v>
      </c>
      <c r="B23" s="1">
        <v>90</v>
      </c>
      <c r="C23" s="1">
        <f t="shared" si="0"/>
        <v>0.45</v>
      </c>
      <c r="D23" s="4"/>
      <c r="G23" s="4"/>
      <c r="I23" s="4"/>
      <c r="J23" s="21">
        <f t="shared" si="1"/>
        <v>1.2150000000000001</v>
      </c>
      <c r="K23" s="1">
        <f t="shared" si="2"/>
        <v>45</v>
      </c>
      <c r="L23" s="7">
        <f t="shared" si="3"/>
        <v>90</v>
      </c>
      <c r="M23" s="10">
        <f t="shared" si="4"/>
        <v>90.132476729320956</v>
      </c>
      <c r="N23" s="10">
        <f t="shared" si="5"/>
        <v>90.047674534335385</v>
      </c>
      <c r="P23" s="4"/>
      <c r="Q23" s="14">
        <f t="shared" si="6"/>
        <v>1.1888488415775285E-2</v>
      </c>
      <c r="R23" s="14">
        <f t="shared" si="7"/>
        <v>1.5396441762575825E-3</v>
      </c>
      <c r="S23" s="21">
        <f t="shared" si="8"/>
        <v>1.2150000000000001</v>
      </c>
      <c r="T23" s="1">
        <f t="shared" si="16"/>
        <v>0.6774035123372113</v>
      </c>
      <c r="U23" s="1">
        <f t="shared" si="9"/>
        <v>30.483158055174513</v>
      </c>
      <c r="V23" s="1">
        <f t="shared" si="10"/>
        <v>60.966316110349027</v>
      </c>
      <c r="W23" s="1">
        <f t="shared" si="11"/>
        <v>2743.4842249657063</v>
      </c>
      <c r="X23" s="1">
        <f t="shared" si="12"/>
        <v>123456.79012345678</v>
      </c>
      <c r="Y23" s="1">
        <f t="shared" si="13"/>
        <v>1371.7421124828534</v>
      </c>
      <c r="Z23" s="1">
        <f t="shared" si="14"/>
        <v>61728.395061728392</v>
      </c>
      <c r="AA23" s="1">
        <f t="shared" si="15"/>
        <v>2777777.7777777775</v>
      </c>
      <c r="AH23" s="4"/>
      <c r="AJ23" s="13">
        <v>4</v>
      </c>
      <c r="AK23" s="4">
        <f t="shared" si="17"/>
        <v>0.25</v>
      </c>
      <c r="AL23" s="1">
        <v>0.83799999999999997</v>
      </c>
      <c r="AN23" s="1">
        <v>7.0000000000000007E-2</v>
      </c>
      <c r="AO23" s="4">
        <f t="shared" si="18"/>
        <v>14.285714285714285</v>
      </c>
      <c r="AP23" s="1">
        <v>16.809999999999999</v>
      </c>
      <c r="AS23" s="14">
        <v>0.3</v>
      </c>
      <c r="AT23" s="1">
        <v>0.70299999999999996</v>
      </c>
      <c r="AU23" s="1">
        <v>3.0000000000000001E-3</v>
      </c>
      <c r="AV23" s="1">
        <f t="shared" si="19"/>
        <v>111111.11111111111</v>
      </c>
      <c r="AW23" s="1">
        <f t="shared" si="20"/>
        <v>78111.111111111109</v>
      </c>
      <c r="BA23" s="1">
        <v>0.04</v>
      </c>
      <c r="BB23" s="1">
        <v>25</v>
      </c>
      <c r="BC23" s="1">
        <v>29.5</v>
      </c>
      <c r="BD23" s="1">
        <v>2.5</v>
      </c>
      <c r="BE23" s="1">
        <v>0.4</v>
      </c>
      <c r="BF23" s="1">
        <v>0.94399999999999995</v>
      </c>
    </row>
    <row r="24" spans="1:61" x14ac:dyDescent="0.55000000000000004">
      <c r="A24" s="1">
        <v>50</v>
      </c>
      <c r="B24" s="1">
        <v>98</v>
      </c>
      <c r="C24" s="1">
        <f t="shared" si="0"/>
        <v>0.49</v>
      </c>
      <c r="D24" s="4"/>
      <c r="G24" s="4"/>
      <c r="I24" s="4"/>
      <c r="J24" s="21">
        <f t="shared" si="1"/>
        <v>1.323</v>
      </c>
      <c r="K24" s="1">
        <f t="shared" si="2"/>
        <v>50</v>
      </c>
      <c r="L24" s="7">
        <f t="shared" si="3"/>
        <v>98</v>
      </c>
      <c r="M24" s="10">
        <f t="shared" si="4"/>
        <v>100.1471682154032</v>
      </c>
      <c r="N24" s="10">
        <f t="shared" si="5"/>
        <v>100.0537352436351</v>
      </c>
      <c r="P24" s="4"/>
      <c r="Q24" s="14">
        <f t="shared" si="6"/>
        <v>2.6339798662067273</v>
      </c>
      <c r="R24" s="14">
        <f t="shared" si="7"/>
        <v>2.4097346561411799</v>
      </c>
      <c r="S24" s="21">
        <f t="shared" si="8"/>
        <v>1.323</v>
      </c>
      <c r="T24" s="1">
        <f t="shared" si="16"/>
        <v>0.57132116304991809</v>
      </c>
      <c r="U24" s="1">
        <f t="shared" si="9"/>
        <v>28.566058152495906</v>
      </c>
      <c r="V24" s="1">
        <f t="shared" si="10"/>
        <v>55.989473978891972</v>
      </c>
      <c r="W24" s="1">
        <f t="shared" si="11"/>
        <v>2799.4736989445987</v>
      </c>
      <c r="X24" s="1">
        <f t="shared" si="12"/>
        <v>139973.68494722995</v>
      </c>
      <c r="Y24" s="1">
        <f t="shared" si="13"/>
        <v>1428.3029076247954</v>
      </c>
      <c r="Z24" s="1">
        <f t="shared" si="14"/>
        <v>71415.145381239767</v>
      </c>
      <c r="AA24" s="1">
        <f t="shared" si="15"/>
        <v>3570757.2690619882</v>
      </c>
      <c r="AH24" s="4"/>
      <c r="AJ24" s="4">
        <v>5</v>
      </c>
      <c r="AK24" s="4">
        <f t="shared" si="17"/>
        <v>0.2</v>
      </c>
      <c r="AL24" s="1">
        <v>0.80600000000000005</v>
      </c>
      <c r="AN24" s="1">
        <v>0.1</v>
      </c>
      <c r="AO24" s="4">
        <f t="shared" si="18"/>
        <v>10</v>
      </c>
      <c r="AP24" s="1">
        <v>11.81</v>
      </c>
      <c r="AS24" s="14">
        <v>0.4</v>
      </c>
      <c r="AT24" s="1">
        <v>0.70899999999999996</v>
      </c>
      <c r="AU24" s="1">
        <v>3.0000000000000001E-3</v>
      </c>
      <c r="AV24" s="1">
        <f t="shared" si="19"/>
        <v>111111.11111111111</v>
      </c>
      <c r="AW24" s="1">
        <f t="shared" si="20"/>
        <v>78777.777777777766</v>
      </c>
      <c r="BA24" s="1">
        <v>0.05</v>
      </c>
      <c r="BB24" s="1">
        <v>20</v>
      </c>
      <c r="BC24" s="1">
        <v>23.562999999999999</v>
      </c>
      <c r="BD24" s="1">
        <v>3</v>
      </c>
      <c r="BE24" s="1">
        <v>0.33333333333333331</v>
      </c>
      <c r="BF24" s="1">
        <v>0.9</v>
      </c>
    </row>
    <row r="25" spans="1:61" x14ac:dyDescent="0.55000000000000004">
      <c r="A25" s="1">
        <v>60</v>
      </c>
      <c r="B25" s="1">
        <v>119</v>
      </c>
      <c r="C25" s="1">
        <f t="shared" si="0"/>
        <v>0.59499999999999997</v>
      </c>
      <c r="D25" s="4"/>
      <c r="G25" s="4"/>
      <c r="I25" s="4"/>
      <c r="J25" s="21">
        <f t="shared" si="1"/>
        <v>1.6065</v>
      </c>
      <c r="K25" s="1">
        <f t="shared" si="2"/>
        <v>60</v>
      </c>
      <c r="L25" s="7">
        <f t="shared" si="3"/>
        <v>119</v>
      </c>
      <c r="M25" s="10">
        <f t="shared" si="4"/>
        <v>120.17655118756768</v>
      </c>
      <c r="N25" s="10">
        <f t="shared" si="5"/>
        <v>120.06633523078634</v>
      </c>
      <c r="P25" s="4"/>
      <c r="Q25" s="14">
        <f t="shared" si="6"/>
        <v>0.5363647068963332</v>
      </c>
      <c r="R25" s="14">
        <f t="shared" si="7"/>
        <v>0.44058129644155852</v>
      </c>
      <c r="S25" s="21">
        <f t="shared" si="8"/>
        <v>1.6065</v>
      </c>
      <c r="T25" s="1">
        <f t="shared" si="16"/>
        <v>0.38747040815842188</v>
      </c>
      <c r="U25" s="1">
        <f t="shared" si="9"/>
        <v>23.248224489505311</v>
      </c>
      <c r="V25" s="1">
        <f t="shared" si="10"/>
        <v>46.108978570852202</v>
      </c>
      <c r="W25" s="1">
        <f t="shared" si="11"/>
        <v>2766.5387142511322</v>
      </c>
      <c r="X25" s="1">
        <f t="shared" si="12"/>
        <v>165992.32285506793</v>
      </c>
      <c r="Y25" s="1">
        <f t="shared" si="13"/>
        <v>1394.8934693703191</v>
      </c>
      <c r="Z25" s="1">
        <f t="shared" si="14"/>
        <v>83693.608162219127</v>
      </c>
      <c r="AA25" s="1">
        <f t="shared" si="15"/>
        <v>5021616.4897331474</v>
      </c>
      <c r="AH25" s="4"/>
      <c r="AN25" s="1">
        <v>0.15</v>
      </c>
      <c r="AO25" s="4">
        <f t="shared" si="18"/>
        <v>6.666666666666667</v>
      </c>
      <c r="AP25" s="1">
        <v>7.875</v>
      </c>
      <c r="AS25" s="14">
        <v>0.5</v>
      </c>
      <c r="AT25" s="1">
        <v>0.70799999999999996</v>
      </c>
      <c r="AU25" s="1">
        <v>3.0000000000000001E-3</v>
      </c>
      <c r="AV25" s="1">
        <f t="shared" si="19"/>
        <v>111111.11111111111</v>
      </c>
      <c r="AW25" s="1">
        <f t="shared" si="20"/>
        <v>78666.666666666657</v>
      </c>
      <c r="BA25" s="1">
        <v>7.0000000000000007E-2</v>
      </c>
      <c r="BB25" s="1">
        <v>14.285714285714285</v>
      </c>
      <c r="BC25" s="1">
        <v>16.837</v>
      </c>
      <c r="BD25" s="1">
        <v>4</v>
      </c>
      <c r="BE25" s="1">
        <v>0.25</v>
      </c>
      <c r="BF25" s="1">
        <v>0.84</v>
      </c>
    </row>
    <row r="26" spans="1:61" x14ac:dyDescent="0.55000000000000004">
      <c r="A26" s="1">
        <v>65</v>
      </c>
      <c r="B26" s="1">
        <v>133</v>
      </c>
      <c r="C26" s="1">
        <f t="shared" si="0"/>
        <v>0.66500000000000004</v>
      </c>
      <c r="D26" s="4"/>
      <c r="G26" s="4"/>
      <c r="I26" s="4"/>
      <c r="J26" s="21">
        <f t="shared" si="1"/>
        <v>1.7955000000000003</v>
      </c>
      <c r="K26" s="1">
        <f t="shared" si="2"/>
        <v>65</v>
      </c>
      <c r="L26" s="7">
        <f t="shared" si="3"/>
        <v>133</v>
      </c>
      <c r="M26" s="10">
        <f t="shared" si="4"/>
        <v>130.19124267364992</v>
      </c>
      <c r="N26" s="10">
        <f t="shared" si="5"/>
        <v>130.07287450863785</v>
      </c>
      <c r="P26" s="4"/>
      <c r="Q26" s="14">
        <f t="shared" si="6"/>
        <v>2.447133247681915</v>
      </c>
      <c r="R26" s="14">
        <f t="shared" si="7"/>
        <v>2.6577361570273936</v>
      </c>
      <c r="S26" s="21">
        <f t="shared" si="8"/>
        <v>1.7955000000000003</v>
      </c>
      <c r="T26" s="1">
        <f t="shared" si="16"/>
        <v>0.31019099157280855</v>
      </c>
      <c r="U26" s="1">
        <f t="shared" si="9"/>
        <v>20.162414452232557</v>
      </c>
      <c r="V26" s="1">
        <f t="shared" si="10"/>
        <v>41.255401879183545</v>
      </c>
      <c r="W26" s="1">
        <f t="shared" si="11"/>
        <v>2681.6011221469303</v>
      </c>
      <c r="X26" s="1">
        <f t="shared" si="12"/>
        <v>174304.07293955047</v>
      </c>
      <c r="Y26" s="1">
        <f t="shared" si="13"/>
        <v>1310.5569393951162</v>
      </c>
      <c r="Z26" s="1">
        <f t="shared" si="14"/>
        <v>85186.201060682564</v>
      </c>
      <c r="AA26" s="1">
        <f t="shared" si="15"/>
        <v>5537103.0689443666</v>
      </c>
      <c r="AH26" s="4"/>
      <c r="AN26" s="1">
        <v>0.2</v>
      </c>
      <c r="AO26" s="4">
        <f t="shared" si="18"/>
        <v>5</v>
      </c>
      <c r="AP26" s="1">
        <v>5.93</v>
      </c>
      <c r="AS26" s="14">
        <v>0.6</v>
      </c>
      <c r="AT26" s="1">
        <v>0.70599999999999996</v>
      </c>
      <c r="AU26" s="1">
        <v>3.0000000000000001E-3</v>
      </c>
      <c r="AV26" s="1">
        <f t="shared" si="19"/>
        <v>111111.11111111111</v>
      </c>
      <c r="AW26" s="1">
        <f t="shared" si="20"/>
        <v>78444.444444444438</v>
      </c>
    </row>
    <row r="27" spans="1:61" x14ac:dyDescent="0.55000000000000004">
      <c r="A27" s="1">
        <v>70</v>
      </c>
      <c r="B27" s="1">
        <v>144</v>
      </c>
      <c r="C27" s="1">
        <f t="shared" si="0"/>
        <v>0.72</v>
      </c>
      <c r="D27" s="4"/>
      <c r="G27" s="4"/>
      <c r="I27" s="4"/>
      <c r="J27" s="21">
        <f t="shared" si="1"/>
        <v>1.944</v>
      </c>
      <c r="K27" s="1">
        <f t="shared" si="2"/>
        <v>70</v>
      </c>
      <c r="L27" s="7">
        <f t="shared" si="3"/>
        <v>144</v>
      </c>
      <c r="M27" s="10">
        <f t="shared" si="4"/>
        <v>140.20593415973218</v>
      </c>
      <c r="N27" s="10">
        <f t="shared" si="5"/>
        <v>140.07957330933999</v>
      </c>
      <c r="P27" s="4"/>
      <c r="Q27" s="14">
        <f t="shared" si="6"/>
        <v>3.809054662305658</v>
      </c>
      <c r="R27" s="14">
        <f t="shared" si="7"/>
        <v>4.0669998213452443</v>
      </c>
      <c r="S27" s="21">
        <f t="shared" si="8"/>
        <v>1.944</v>
      </c>
      <c r="T27" s="1">
        <f t="shared" si="16"/>
        <v>0.26461074700672321</v>
      </c>
      <c r="U27" s="1">
        <f t="shared" si="9"/>
        <v>18.522752290470628</v>
      </c>
      <c r="V27" s="1">
        <f t="shared" si="10"/>
        <v>38.103947568968145</v>
      </c>
      <c r="W27" s="1">
        <f t="shared" si="11"/>
        <v>2667.2763298277705</v>
      </c>
      <c r="X27" s="1">
        <f t="shared" si="12"/>
        <v>186709.34308794391</v>
      </c>
      <c r="Y27" s="1">
        <f t="shared" si="13"/>
        <v>1296.5926603329442</v>
      </c>
      <c r="Z27" s="1">
        <f t="shared" si="14"/>
        <v>90761.48622330607</v>
      </c>
      <c r="AA27" s="1">
        <f t="shared" si="15"/>
        <v>6353304.0356314247</v>
      </c>
      <c r="AH27" s="4"/>
      <c r="AN27" s="1">
        <v>0.4</v>
      </c>
      <c r="AO27" s="4">
        <f t="shared" si="18"/>
        <v>2.5</v>
      </c>
      <c r="AP27" s="1">
        <v>3.07</v>
      </c>
      <c r="AS27" s="14">
        <v>0.7</v>
      </c>
      <c r="AT27" s="14">
        <v>0.7</v>
      </c>
      <c r="AU27" s="1">
        <v>3.0000000000000001E-3</v>
      </c>
      <c r="AV27" s="1">
        <f t="shared" si="19"/>
        <v>111111.11111111111</v>
      </c>
      <c r="AW27" s="1">
        <f t="shared" si="20"/>
        <v>77777.777777777766</v>
      </c>
    </row>
    <row r="28" spans="1:61" x14ac:dyDescent="0.55000000000000004">
      <c r="A28" s="1">
        <v>75</v>
      </c>
      <c r="B28" s="1">
        <v>150</v>
      </c>
      <c r="C28" s="1">
        <f t="shared" si="0"/>
        <v>0.75</v>
      </c>
      <c r="D28" s="4"/>
      <c r="G28" s="4"/>
      <c r="I28" s="4"/>
      <c r="J28" s="21">
        <f t="shared" si="1"/>
        <v>2.0250000000000004</v>
      </c>
      <c r="K28" s="1">
        <f t="shared" si="2"/>
        <v>75</v>
      </c>
      <c r="L28" s="7">
        <f t="shared" si="3"/>
        <v>150</v>
      </c>
      <c r="M28" s="10">
        <f t="shared" si="4"/>
        <v>150.22062564581441</v>
      </c>
      <c r="N28" s="10">
        <f t="shared" si="5"/>
        <v>150.08643163289273</v>
      </c>
      <c r="P28" s="4"/>
      <c r="Q28" s="14">
        <f t="shared" si="6"/>
        <v>1.1870306499868847E-2</v>
      </c>
      <c r="R28" s="14">
        <f t="shared" si="7"/>
        <v>1.8217776959616988E-3</v>
      </c>
      <c r="S28" s="21">
        <f t="shared" si="8"/>
        <v>2.0250000000000004</v>
      </c>
      <c r="T28" s="1">
        <f t="shared" si="16"/>
        <v>0.24386526444139606</v>
      </c>
      <c r="U28" s="1">
        <f t="shared" si="9"/>
        <v>18.2898948331047</v>
      </c>
      <c r="V28" s="1">
        <f t="shared" si="10"/>
        <v>36.5797896662094</v>
      </c>
      <c r="W28" s="1">
        <f t="shared" si="11"/>
        <v>2743.4842249657054</v>
      </c>
      <c r="X28" s="1">
        <f t="shared" si="12"/>
        <v>205761.31687242791</v>
      </c>
      <c r="Y28" s="1">
        <f t="shared" si="13"/>
        <v>1371.7421124828527</v>
      </c>
      <c r="Z28" s="1">
        <f t="shared" si="14"/>
        <v>102880.65843621395</v>
      </c>
      <c r="AA28" s="1">
        <f t="shared" si="15"/>
        <v>7716049.3827160457</v>
      </c>
      <c r="AH28" s="4"/>
      <c r="AN28" s="1">
        <v>0.6</v>
      </c>
      <c r="AO28" s="4">
        <f t="shared" si="18"/>
        <v>1.6666666666666667</v>
      </c>
      <c r="AP28" s="1">
        <v>2.15</v>
      </c>
      <c r="AS28" s="14">
        <v>0.8</v>
      </c>
      <c r="AT28" s="1">
        <v>0.70799999999999996</v>
      </c>
      <c r="AU28" s="1">
        <v>3.0000000000000001E-3</v>
      </c>
      <c r="AV28" s="1">
        <f t="shared" si="19"/>
        <v>111111.11111111111</v>
      </c>
      <c r="AW28" s="1">
        <f t="shared" si="20"/>
        <v>78666.666666666657</v>
      </c>
    </row>
    <row r="29" spans="1:61" x14ac:dyDescent="0.55000000000000004">
      <c r="A29" s="1">
        <v>80</v>
      </c>
      <c r="B29" s="1">
        <v>159</v>
      </c>
      <c r="C29" s="1">
        <f t="shared" si="0"/>
        <v>0.79500000000000004</v>
      </c>
      <c r="D29" s="4"/>
      <c r="G29" s="4"/>
      <c r="I29" s="4"/>
      <c r="J29" s="21">
        <f t="shared" si="1"/>
        <v>2.1465000000000001</v>
      </c>
      <c r="K29" s="1">
        <f t="shared" si="2"/>
        <v>80</v>
      </c>
      <c r="L29" s="7">
        <f t="shared" si="3"/>
        <v>159</v>
      </c>
      <c r="M29" s="10">
        <f t="shared" si="4"/>
        <v>160.23531713189666</v>
      </c>
      <c r="N29" s="10">
        <f t="shared" si="5"/>
        <v>160.09344947929603</v>
      </c>
      <c r="P29" s="4"/>
      <c r="Q29" s="14">
        <f t="shared" si="6"/>
        <v>0.33120367212067797</v>
      </c>
      <c r="R29" s="14">
        <f t="shared" si="7"/>
        <v>0.25949898206387945</v>
      </c>
      <c r="S29" s="21">
        <f t="shared" si="8"/>
        <v>2.1465000000000001</v>
      </c>
      <c r="T29" s="1">
        <f t="shared" si="16"/>
        <v>0.21703921719597377</v>
      </c>
      <c r="U29" s="1">
        <f t="shared" si="9"/>
        <v>17.363137375677901</v>
      </c>
      <c r="V29" s="1">
        <f t="shared" si="10"/>
        <v>34.509235534159828</v>
      </c>
      <c r="W29" s="1">
        <f t="shared" si="11"/>
        <v>2760.7388427327865</v>
      </c>
      <c r="X29" s="1">
        <f t="shared" si="12"/>
        <v>220859.10741862291</v>
      </c>
      <c r="Y29" s="1">
        <f t="shared" si="13"/>
        <v>1389.050990054232</v>
      </c>
      <c r="Z29" s="1">
        <f t="shared" si="14"/>
        <v>111124.07920433856</v>
      </c>
      <c r="AA29" s="1">
        <f t="shared" si="15"/>
        <v>8889926.3363470845</v>
      </c>
      <c r="AH29" s="4"/>
      <c r="AI29" s="1">
        <f>1/AJ29</f>
        <v>6</v>
      </c>
      <c r="AJ29" s="1">
        <v>0.16666666666666666</v>
      </c>
      <c r="AK29" s="1">
        <v>0.78800000000000003</v>
      </c>
      <c r="AN29" s="1">
        <v>0.8</v>
      </c>
      <c r="AO29" s="4">
        <f t="shared" si="18"/>
        <v>1.25</v>
      </c>
      <c r="AP29" s="1">
        <v>1.7130000000000001</v>
      </c>
      <c r="AS29" s="14">
        <v>0.9</v>
      </c>
      <c r="AT29" s="1">
        <v>0.70599999999999996</v>
      </c>
      <c r="AU29" s="1">
        <v>3.0000000000000001E-3</v>
      </c>
      <c r="AV29" s="1">
        <f t="shared" si="19"/>
        <v>111111.11111111111</v>
      </c>
      <c r="AW29" s="1">
        <f t="shared" si="20"/>
        <v>78444.444444444438</v>
      </c>
    </row>
    <row r="30" spans="1:61" x14ac:dyDescent="0.55000000000000004">
      <c r="A30" s="1">
        <v>85</v>
      </c>
      <c r="B30" s="1">
        <v>170</v>
      </c>
      <c r="C30" s="1">
        <f t="shared" si="0"/>
        <v>0.85</v>
      </c>
      <c r="D30" s="4"/>
      <c r="G30" s="4"/>
      <c r="I30" s="4"/>
      <c r="J30" s="21">
        <f t="shared" si="1"/>
        <v>2.2949999999999999</v>
      </c>
      <c r="K30" s="1">
        <f t="shared" si="2"/>
        <v>85</v>
      </c>
      <c r="L30" s="7">
        <f t="shared" si="3"/>
        <v>170</v>
      </c>
      <c r="M30" s="10">
        <f t="shared" si="4"/>
        <v>170.25000861797889</v>
      </c>
      <c r="N30" s="10">
        <f t="shared" si="5"/>
        <v>170.10062684854998</v>
      </c>
      <c r="P30" s="4"/>
      <c r="Q30" s="14">
        <f t="shared" si="6"/>
        <v>1.1867099370843258E-2</v>
      </c>
      <c r="R30" s="14">
        <f t="shared" si="7"/>
        <v>1.9224823594154914E-3</v>
      </c>
      <c r="S30" s="21">
        <f t="shared" si="8"/>
        <v>2.2949999999999999</v>
      </c>
      <c r="T30" s="1">
        <f t="shared" si="16"/>
        <v>0.18986049999762677</v>
      </c>
      <c r="U30" s="1">
        <f t="shared" si="9"/>
        <v>16.138142499798274</v>
      </c>
      <c r="V30" s="1">
        <f t="shared" si="10"/>
        <v>32.276284999596548</v>
      </c>
      <c r="W30" s="1">
        <f t="shared" si="11"/>
        <v>2743.4842249657067</v>
      </c>
      <c r="X30" s="1">
        <f t="shared" si="12"/>
        <v>233196.15912208508</v>
      </c>
      <c r="Y30" s="1">
        <f t="shared" si="13"/>
        <v>1371.7421124828534</v>
      </c>
      <c r="Z30" s="1">
        <f t="shared" si="14"/>
        <v>116598.07956104254</v>
      </c>
      <c r="AA30" s="1">
        <f t="shared" si="15"/>
        <v>9910836.7626886163</v>
      </c>
      <c r="AH30" s="4"/>
      <c r="AI30" s="1">
        <f t="shared" ref="AI30:AI37" si="21">1/AJ30</f>
        <v>7</v>
      </c>
      <c r="AJ30" s="1">
        <v>0.14285714285714285</v>
      </c>
      <c r="AK30" s="1">
        <v>0.77500000000000002</v>
      </c>
      <c r="AL30" s="1">
        <f t="shared" ref="AL30:AL37" si="22">(AK30-AK29)/(AJ30-AJ29)</f>
        <v>0.54600000000000048</v>
      </c>
      <c r="AN30" s="1">
        <v>1</v>
      </c>
      <c r="AO30" s="4">
        <f t="shared" si="18"/>
        <v>1</v>
      </c>
      <c r="AP30" s="1">
        <v>1.4630000000000001</v>
      </c>
    </row>
    <row r="31" spans="1:61" x14ac:dyDescent="0.55000000000000004">
      <c r="A31" s="1">
        <v>100</v>
      </c>
      <c r="B31" s="1">
        <v>203</v>
      </c>
      <c r="C31" s="1">
        <f t="shared" si="0"/>
        <v>1.0150000000000001</v>
      </c>
      <c r="D31" s="4"/>
      <c r="G31" s="4"/>
      <c r="I31" s="4"/>
      <c r="J31" s="21">
        <f t="shared" si="1"/>
        <v>2.7405000000000004</v>
      </c>
      <c r="K31" s="1">
        <f t="shared" si="2"/>
        <v>100</v>
      </c>
      <c r="L31" s="7">
        <f t="shared" si="3"/>
        <v>203</v>
      </c>
      <c r="M31" s="10">
        <f t="shared" si="4"/>
        <v>200.2940830762256</v>
      </c>
      <c r="N31" s="10">
        <f t="shared" si="5"/>
        <v>200.12311609341535</v>
      </c>
      <c r="P31" s="4"/>
      <c r="Q31" s="14">
        <f t="shared" si="6"/>
        <v>0.97492072990550416</v>
      </c>
      <c r="R31" s="14">
        <f t="shared" si="7"/>
        <v>1.1020087954025473</v>
      </c>
      <c r="S31" s="21">
        <f t="shared" si="8"/>
        <v>2.7405000000000004</v>
      </c>
      <c r="T31" s="1">
        <f t="shared" si="16"/>
        <v>0.13314975975955279</v>
      </c>
      <c r="U31" s="1">
        <f t="shared" si="9"/>
        <v>13.31497597595528</v>
      </c>
      <c r="V31" s="1">
        <f t="shared" si="10"/>
        <v>27.029401231189219</v>
      </c>
      <c r="W31" s="1">
        <f t="shared" si="11"/>
        <v>2702.9401231189217</v>
      </c>
      <c r="X31" s="1">
        <f t="shared" si="12"/>
        <v>270294.01231189218</v>
      </c>
      <c r="Y31" s="1">
        <f t="shared" si="13"/>
        <v>1331.4975975955281</v>
      </c>
      <c r="Z31" s="1">
        <f t="shared" si="14"/>
        <v>133149.75975955281</v>
      </c>
      <c r="AA31" s="1">
        <f t="shared" si="15"/>
        <v>13314975.97595528</v>
      </c>
      <c r="AH31" s="4"/>
      <c r="AI31" s="1">
        <f t="shared" si="21"/>
        <v>8</v>
      </c>
      <c r="AJ31" s="1">
        <v>0.125</v>
      </c>
      <c r="AK31" s="1">
        <v>0.76600000000000001</v>
      </c>
      <c r="AL31" s="1">
        <f t="shared" si="22"/>
        <v>0.50400000000000067</v>
      </c>
      <c r="AN31" s="1">
        <v>1.2</v>
      </c>
      <c r="AO31" s="4">
        <f t="shared" si="18"/>
        <v>0.83333333333333337</v>
      </c>
      <c r="AP31" s="1">
        <v>1.3089999999999999</v>
      </c>
      <c r="AV31" s="1">
        <f>SUM(AV13:AV29)</f>
        <v>1888888.8888888881</v>
      </c>
      <c r="AW31" s="1">
        <f>SUM(AW13:AW29)</f>
        <v>1333444.4444444445</v>
      </c>
    </row>
    <row r="32" spans="1:61" ht="16.8" x14ac:dyDescent="0.75">
      <c r="A32" s="1">
        <v>200</v>
      </c>
      <c r="B32" s="1">
        <v>384</v>
      </c>
      <c r="C32" s="1">
        <f t="shared" si="0"/>
        <v>1.92</v>
      </c>
      <c r="D32" s="4"/>
      <c r="G32" s="4"/>
      <c r="I32" s="4"/>
      <c r="J32" s="21">
        <f t="shared" si="1"/>
        <v>5.1840000000000002</v>
      </c>
      <c r="K32" s="1">
        <f t="shared" si="2"/>
        <v>200</v>
      </c>
      <c r="L32" s="7">
        <f t="shared" si="3"/>
        <v>384</v>
      </c>
      <c r="M32" s="10">
        <f t="shared" si="4"/>
        <v>400.58791279787039</v>
      </c>
      <c r="N32" s="10">
        <f t="shared" si="5"/>
        <v>400.30973464815634</v>
      </c>
      <c r="P32" s="4"/>
      <c r="Q32" s="14">
        <f t="shared" si="6"/>
        <v>10.238904718018588</v>
      </c>
      <c r="R32" s="14">
        <f t="shared" si="7"/>
        <v>9.8983727639707251</v>
      </c>
      <c r="S32" s="21">
        <f t="shared" si="8"/>
        <v>5.1840000000000002</v>
      </c>
      <c r="T32" s="1">
        <f t="shared" si="16"/>
        <v>3.7210886297820454E-2</v>
      </c>
      <c r="U32" s="1">
        <f t="shared" si="9"/>
        <v>7.4421772595640912</v>
      </c>
      <c r="V32" s="1">
        <f t="shared" si="10"/>
        <v>14.288980338363054</v>
      </c>
      <c r="W32" s="1">
        <f t="shared" si="11"/>
        <v>2857.7960676726107</v>
      </c>
      <c r="X32" s="1">
        <f t="shared" si="12"/>
        <v>571559.21353452222</v>
      </c>
      <c r="Y32" s="1">
        <f t="shared" si="13"/>
        <v>1488.4354519128181</v>
      </c>
      <c r="Z32" s="1">
        <f t="shared" si="14"/>
        <v>297687.09038256365</v>
      </c>
      <c r="AA32" s="1">
        <f t="shared" si="15"/>
        <v>59537418.076512724</v>
      </c>
      <c r="AH32" s="4"/>
      <c r="AI32" s="1">
        <f t="shared" si="21"/>
        <v>9</v>
      </c>
      <c r="AJ32" s="1">
        <v>0.1111111111111111</v>
      </c>
      <c r="AK32" s="1">
        <v>0.76200000000000001</v>
      </c>
      <c r="AL32" s="1">
        <f t="shared" si="22"/>
        <v>0.28800000000000014</v>
      </c>
      <c r="AN32" s="1">
        <v>1.5</v>
      </c>
      <c r="AO32" s="4">
        <f t="shared" si="18"/>
        <v>0.66666666666666663</v>
      </c>
      <c r="AP32" s="1">
        <v>1.1559999999999999</v>
      </c>
      <c r="AT32" s="18" t="s">
        <v>57</v>
      </c>
      <c r="AU32" s="20">
        <f>AW31/AV31</f>
        <v>0.70594117647058863</v>
      </c>
    </row>
    <row r="33" spans="1:55" ht="16.8" x14ac:dyDescent="0.75">
      <c r="A33" s="1">
        <v>300</v>
      </c>
      <c r="B33" s="1">
        <v>600</v>
      </c>
      <c r="C33" s="1">
        <f t="shared" si="0"/>
        <v>3</v>
      </c>
      <c r="D33" s="4"/>
      <c r="G33" s="4"/>
      <c r="I33" s="4"/>
      <c r="J33" s="21">
        <f t="shared" si="1"/>
        <v>8.1000000000000014</v>
      </c>
      <c r="K33" s="1">
        <f t="shared" si="2"/>
        <v>300</v>
      </c>
      <c r="L33" s="7">
        <f t="shared" si="3"/>
        <v>600</v>
      </c>
      <c r="M33" s="10">
        <f t="shared" si="4"/>
        <v>600.88174251951523</v>
      </c>
      <c r="N33" s="10">
        <f t="shared" si="5"/>
        <v>600.56016234313802</v>
      </c>
      <c r="P33" s="4"/>
      <c r="Q33" s="14">
        <f t="shared" si="6"/>
        <v>1.1849868476163121E-2</v>
      </c>
      <c r="R33" s="14">
        <f t="shared" si="7"/>
        <v>4.7825308744074693E-3</v>
      </c>
      <c r="S33" s="21">
        <f t="shared" si="8"/>
        <v>8.1000000000000014</v>
      </c>
      <c r="T33" s="1">
        <f t="shared" si="16"/>
        <v>1.5241579027587254E-2</v>
      </c>
      <c r="U33" s="1">
        <f t="shared" si="9"/>
        <v>4.5724737082761751</v>
      </c>
      <c r="V33" s="1">
        <f t="shared" si="10"/>
        <v>9.1449474165523501</v>
      </c>
      <c r="W33" s="1">
        <f t="shared" si="11"/>
        <v>2743.4842249657054</v>
      </c>
      <c r="X33" s="1">
        <f t="shared" si="12"/>
        <v>823045.26748971164</v>
      </c>
      <c r="Y33" s="1">
        <f t="shared" si="13"/>
        <v>1371.7421124828527</v>
      </c>
      <c r="Z33" s="1">
        <f t="shared" si="14"/>
        <v>411522.63374485582</v>
      </c>
      <c r="AA33" s="1">
        <f t="shared" si="15"/>
        <v>123456790.12345673</v>
      </c>
      <c r="AH33" s="4"/>
      <c r="AI33" s="1">
        <f t="shared" si="21"/>
        <v>10</v>
      </c>
      <c r="AJ33" s="1">
        <v>0.1</v>
      </c>
      <c r="AK33" s="1">
        <v>0.75</v>
      </c>
      <c r="AL33" s="1">
        <f t="shared" si="22"/>
        <v>1.0800000000000021</v>
      </c>
      <c r="AN33" s="1">
        <v>2</v>
      </c>
      <c r="AO33" s="4">
        <f t="shared" si="18"/>
        <v>0.5</v>
      </c>
      <c r="AP33" s="1">
        <v>1.0189999999999999</v>
      </c>
      <c r="AT33" s="18" t="s">
        <v>58</v>
      </c>
      <c r="AU33" s="20">
        <f>1/SQRT(AV31)</f>
        <v>7.2760687510899915E-4</v>
      </c>
    </row>
    <row r="34" spans="1:55" x14ac:dyDescent="0.55000000000000004">
      <c r="A34" s="1">
        <v>420</v>
      </c>
      <c r="B34" s="1">
        <v>840</v>
      </c>
      <c r="C34" s="1">
        <f t="shared" si="0"/>
        <v>4.2</v>
      </c>
      <c r="D34" s="4"/>
      <c r="G34" s="4"/>
      <c r="I34" s="4"/>
      <c r="J34" s="21">
        <f t="shared" si="1"/>
        <v>11.340000000000002</v>
      </c>
      <c r="K34" s="1">
        <f t="shared" si="2"/>
        <v>420</v>
      </c>
      <c r="L34" s="7">
        <f t="shared" si="3"/>
        <v>840</v>
      </c>
      <c r="M34" s="10">
        <f t="shared" si="4"/>
        <v>841.23433818548904</v>
      </c>
      <c r="N34" s="10">
        <f t="shared" si="5"/>
        <v>840.94490364223361</v>
      </c>
      <c r="P34" s="4"/>
      <c r="Q34" s="14">
        <f t="shared" si="6"/>
        <v>1.1847922916152396E-2</v>
      </c>
      <c r="R34" s="14">
        <f t="shared" si="7"/>
        <v>6.9430283237244955E-3</v>
      </c>
      <c r="S34" s="21">
        <f t="shared" si="8"/>
        <v>11.340000000000002</v>
      </c>
      <c r="T34" s="1">
        <f t="shared" si="16"/>
        <v>7.7763158304016587E-3</v>
      </c>
      <c r="U34" s="1">
        <f t="shared" si="9"/>
        <v>3.2660526487686972</v>
      </c>
      <c r="V34" s="1">
        <f t="shared" si="10"/>
        <v>6.5321052975373943</v>
      </c>
      <c r="W34" s="1">
        <f t="shared" si="11"/>
        <v>2743.4842249657054</v>
      </c>
      <c r="X34" s="1">
        <f t="shared" si="12"/>
        <v>1152263.3744855963</v>
      </c>
      <c r="Y34" s="1">
        <f t="shared" si="13"/>
        <v>1371.7421124828527</v>
      </c>
      <c r="Z34" s="1">
        <f t="shared" si="14"/>
        <v>576131.68724279816</v>
      </c>
      <c r="AA34" s="1">
        <f t="shared" si="15"/>
        <v>241975308.64197522</v>
      </c>
      <c r="AH34" s="4"/>
      <c r="AI34" s="1">
        <f t="shared" si="21"/>
        <v>12</v>
      </c>
      <c r="AJ34" s="1">
        <f>1/12</f>
        <v>8.3333333333333329E-2</v>
      </c>
      <c r="AK34" s="1">
        <v>0.74099999999999999</v>
      </c>
      <c r="AL34" s="1">
        <f t="shared" si="22"/>
        <v>0.54000000000000015</v>
      </c>
      <c r="AN34" s="1">
        <v>2.5</v>
      </c>
      <c r="AO34" s="4">
        <f t="shared" si="18"/>
        <v>0.4</v>
      </c>
      <c r="AP34" s="1">
        <v>0.94399999999999995</v>
      </c>
    </row>
    <row r="35" spans="1:55" x14ac:dyDescent="0.55000000000000004">
      <c r="A35" s="1">
        <v>540</v>
      </c>
      <c r="B35" s="1">
        <v>1089</v>
      </c>
      <c r="C35" s="1">
        <f t="shared" si="0"/>
        <v>5.4450000000000003</v>
      </c>
      <c r="D35" s="4"/>
      <c r="G35" s="4"/>
      <c r="I35" s="4"/>
      <c r="J35" s="21">
        <f t="shared" si="1"/>
        <v>14.701500000000001</v>
      </c>
      <c r="K35" s="1">
        <f t="shared" si="2"/>
        <v>540</v>
      </c>
      <c r="L35" s="7">
        <f t="shared" si="3"/>
        <v>1089</v>
      </c>
      <c r="M35" s="10">
        <f t="shared" si="4"/>
        <v>1081.5869338514628</v>
      </c>
      <c r="N35" s="10">
        <f t="shared" si="5"/>
        <v>1081.4215301032757</v>
      </c>
      <c r="P35" s="4"/>
      <c r="Q35" s="14">
        <f t="shared" si="6"/>
        <v>0.25425672834832552</v>
      </c>
      <c r="R35" s="14">
        <f t="shared" si="7"/>
        <v>0.2657294956125158</v>
      </c>
      <c r="S35" s="21">
        <f t="shared" si="8"/>
        <v>14.701500000000001</v>
      </c>
      <c r="T35" s="1">
        <f t="shared" si="16"/>
        <v>4.6267571363787395E-3</v>
      </c>
      <c r="U35" s="1">
        <f t="shared" si="9"/>
        <v>2.4984488536445197</v>
      </c>
      <c r="V35" s="1">
        <f t="shared" si="10"/>
        <v>5.0385385215164478</v>
      </c>
      <c r="W35" s="1">
        <f t="shared" si="11"/>
        <v>2720.8108016188821</v>
      </c>
      <c r="X35" s="1">
        <f t="shared" si="12"/>
        <v>1469237.8328741963</v>
      </c>
      <c r="Y35" s="1">
        <f t="shared" si="13"/>
        <v>1349.1623809680407</v>
      </c>
      <c r="Z35" s="1">
        <f t="shared" si="14"/>
        <v>728547.68572274188</v>
      </c>
      <c r="AA35" s="1">
        <f t="shared" si="15"/>
        <v>393415750.29028064</v>
      </c>
      <c r="AH35" s="4"/>
      <c r="AI35" s="1">
        <f t="shared" si="21"/>
        <v>15</v>
      </c>
      <c r="AJ35" s="1">
        <f>1/15</f>
        <v>6.6666666666666666E-2</v>
      </c>
      <c r="AK35" s="1">
        <v>0.73199999999999998</v>
      </c>
      <c r="AL35" s="1">
        <f t="shared" si="22"/>
        <v>0.54000000000000059</v>
      </c>
      <c r="AN35" s="1">
        <f>1/AO35</f>
        <v>6</v>
      </c>
      <c r="AO35" s="1">
        <v>0.16666666666666666</v>
      </c>
      <c r="AP35" s="1">
        <v>0.78800000000000003</v>
      </c>
    </row>
    <row r="36" spans="1:55" x14ac:dyDescent="0.55000000000000004">
      <c r="A36" s="1">
        <v>700</v>
      </c>
      <c r="B36" s="1">
        <v>1400</v>
      </c>
      <c r="C36" s="1">
        <f t="shared" si="0"/>
        <v>7</v>
      </c>
      <c r="D36" s="4"/>
      <c r="G36" s="4"/>
      <c r="I36" s="4"/>
      <c r="J36" s="21">
        <f t="shared" si="1"/>
        <v>18.900000000000002</v>
      </c>
      <c r="K36" s="1">
        <f t="shared" si="2"/>
        <v>700</v>
      </c>
      <c r="L36" s="7">
        <f t="shared" si="3"/>
        <v>1400</v>
      </c>
      <c r="M36" s="10">
        <f t="shared" si="4"/>
        <v>1402.0570614060946</v>
      </c>
      <c r="N36" s="10">
        <f t="shared" si="5"/>
        <v>1402.1999645254707</v>
      </c>
      <c r="P36" s="4"/>
      <c r="Q36" s="14">
        <f t="shared" si="6"/>
        <v>1.1845977515869799E-2</v>
      </c>
      <c r="R36" s="14">
        <f t="shared" si="7"/>
        <v>1.3549015742363153E-2</v>
      </c>
      <c r="S36" s="21">
        <f t="shared" si="8"/>
        <v>18.900000000000002</v>
      </c>
      <c r="T36" s="1">
        <f t="shared" si="16"/>
        <v>2.7994736989445982E-3</v>
      </c>
      <c r="U36" s="1">
        <f t="shared" si="9"/>
        <v>1.9596315892612184</v>
      </c>
      <c r="V36" s="1">
        <f t="shared" si="10"/>
        <v>3.9192631785224368</v>
      </c>
      <c r="W36" s="1">
        <f t="shared" si="11"/>
        <v>2743.4842249657058</v>
      </c>
      <c r="X36" s="1">
        <f t="shared" si="12"/>
        <v>1920438.957475994</v>
      </c>
      <c r="Y36" s="1">
        <f t="shared" si="13"/>
        <v>1371.7421124828527</v>
      </c>
      <c r="Z36" s="1">
        <f t="shared" si="14"/>
        <v>960219.47873799701</v>
      </c>
      <c r="AA36" s="1">
        <f t="shared" si="15"/>
        <v>672153635.11659789</v>
      </c>
      <c r="AH36" s="4"/>
      <c r="AI36" s="1">
        <f t="shared" si="21"/>
        <v>18</v>
      </c>
      <c r="AJ36" s="1">
        <f>1/18</f>
        <v>5.5555555555555552E-2</v>
      </c>
      <c r="AK36" s="1">
        <v>0.73099999999999998</v>
      </c>
      <c r="AL36" s="1">
        <f t="shared" si="22"/>
        <v>9.0000000000000066E-2</v>
      </c>
      <c r="AO36" s="1">
        <v>0.14285714285714285</v>
      </c>
      <c r="AP36" s="1">
        <v>0.77500000000000002</v>
      </c>
    </row>
    <row r="37" spans="1:55" x14ac:dyDescent="0.55000000000000004">
      <c r="A37" s="1">
        <v>750</v>
      </c>
      <c r="B37" s="1">
        <v>1499</v>
      </c>
      <c r="C37" s="1">
        <f t="shared" si="0"/>
        <v>7.4950000000000001</v>
      </c>
      <c r="D37" s="4"/>
      <c r="G37" s="4"/>
      <c r="I37" s="4"/>
      <c r="J37" s="21">
        <f t="shared" si="1"/>
        <v>20.236500000000003</v>
      </c>
      <c r="K37" s="1">
        <f t="shared" si="2"/>
        <v>750</v>
      </c>
      <c r="L37" s="7">
        <f t="shared" si="3"/>
        <v>1499</v>
      </c>
      <c r="M37" s="10">
        <f t="shared" si="4"/>
        <v>1502.2039762669169</v>
      </c>
      <c r="N37" s="10">
        <f t="shared" si="5"/>
        <v>1502.476725081033</v>
      </c>
      <c r="P37" s="4"/>
      <c r="Q37" s="14">
        <f t="shared" si="6"/>
        <v>2.5067312674663129E-2</v>
      </c>
      <c r="R37" s="14">
        <f t="shared" si="7"/>
        <v>2.9516842538142751E-2</v>
      </c>
      <c r="S37" s="21">
        <f t="shared" si="8"/>
        <v>20.236500000000003</v>
      </c>
      <c r="T37" s="1">
        <f t="shared" si="16"/>
        <v>2.4419074357027041E-3</v>
      </c>
      <c r="U37" s="1">
        <f t="shared" si="9"/>
        <v>1.831430576777028</v>
      </c>
      <c r="V37" s="1">
        <f t="shared" si="10"/>
        <v>3.6604192461183533</v>
      </c>
      <c r="W37" s="1">
        <f t="shared" si="11"/>
        <v>2745.3144345887649</v>
      </c>
      <c r="X37" s="1">
        <f t="shared" si="12"/>
        <v>2058985.8259415736</v>
      </c>
      <c r="Y37" s="1">
        <f t="shared" si="13"/>
        <v>1373.572932582771</v>
      </c>
      <c r="Z37" s="1">
        <f t="shared" si="14"/>
        <v>1030179.6994370782</v>
      </c>
      <c r="AA37" s="1">
        <f t="shared" si="15"/>
        <v>772634774.57780862</v>
      </c>
      <c r="AH37" s="4"/>
      <c r="AI37" s="1">
        <f t="shared" si="21"/>
        <v>20</v>
      </c>
      <c r="AJ37" s="1">
        <f>1/20</f>
        <v>0.05</v>
      </c>
      <c r="AK37" s="1">
        <v>0.72399999999999998</v>
      </c>
      <c r="AL37" s="1">
        <f t="shared" si="22"/>
        <v>1.2600000000000025</v>
      </c>
      <c r="AO37" s="1">
        <v>0.125</v>
      </c>
      <c r="AP37" s="1">
        <v>0.76600000000000001</v>
      </c>
    </row>
    <row r="38" spans="1:55" x14ac:dyDescent="0.55000000000000004">
      <c r="A38" s="1">
        <v>791</v>
      </c>
      <c r="B38" s="1">
        <v>1570</v>
      </c>
      <c r="C38" s="1">
        <f t="shared" si="0"/>
        <v>7.8500000000000005</v>
      </c>
      <c r="D38" s="4"/>
      <c r="G38" s="4"/>
      <c r="I38" s="4"/>
      <c r="J38" s="21">
        <f t="shared" si="1"/>
        <v>21.195000000000004</v>
      </c>
      <c r="K38" s="1">
        <f t="shared" si="2"/>
        <v>791</v>
      </c>
      <c r="L38" s="7">
        <f t="shared" si="3"/>
        <v>1570</v>
      </c>
      <c r="M38" s="10">
        <f t="shared" si="4"/>
        <v>1584.3244464527913</v>
      </c>
      <c r="N38" s="10">
        <f t="shared" si="5"/>
        <v>1584.715572331706</v>
      </c>
      <c r="P38" s="4"/>
      <c r="Q38" s="14">
        <f t="shared" si="6"/>
        <v>0.45676083138153767</v>
      </c>
      <c r="R38" s="14">
        <f t="shared" si="7"/>
        <v>0.48204487921177719</v>
      </c>
      <c r="S38" s="21">
        <f t="shared" si="8"/>
        <v>21.195000000000004</v>
      </c>
      <c r="T38" s="1">
        <f t="shared" si="16"/>
        <v>2.2260409955500876E-3</v>
      </c>
      <c r="U38" s="1">
        <f t="shared" si="9"/>
        <v>1.7607984274801192</v>
      </c>
      <c r="V38" s="1">
        <f t="shared" si="10"/>
        <v>3.4948843630136373</v>
      </c>
      <c r="W38" s="1">
        <f t="shared" si="11"/>
        <v>2764.4535311437871</v>
      </c>
      <c r="X38" s="1">
        <f t="shared" si="12"/>
        <v>2186682.7431347356</v>
      </c>
      <c r="Y38" s="1">
        <f t="shared" si="13"/>
        <v>1392.7915561367745</v>
      </c>
      <c r="Z38" s="1">
        <f t="shared" si="14"/>
        <v>1101698.1209041886</v>
      </c>
      <c r="AA38" s="1">
        <f t="shared" si="15"/>
        <v>871443213.63521314</v>
      </c>
      <c r="AH38" s="4"/>
      <c r="AO38" s="1">
        <v>0.1111111111111111</v>
      </c>
      <c r="AP38" s="1">
        <v>0.76200000000000001</v>
      </c>
    </row>
    <row r="39" spans="1:55" x14ac:dyDescent="0.55000000000000004">
      <c r="A39" s="1">
        <v>800</v>
      </c>
      <c r="B39" s="1">
        <v>1605</v>
      </c>
      <c r="C39" s="1">
        <f t="shared" si="0"/>
        <v>8.0250000000000004</v>
      </c>
      <c r="D39" s="4"/>
      <c r="G39" s="4"/>
      <c r="I39" s="4"/>
      <c r="J39" s="21">
        <f t="shared" si="1"/>
        <v>21.667500000000004</v>
      </c>
      <c r="K39" s="1">
        <f t="shared" si="2"/>
        <v>800</v>
      </c>
      <c r="L39" s="7">
        <f t="shared" si="3"/>
        <v>1605</v>
      </c>
      <c r="M39" s="10">
        <f t="shared" si="4"/>
        <v>1602.3508911277393</v>
      </c>
      <c r="N39" s="10">
        <f t="shared" si="5"/>
        <v>1602.7694379216555</v>
      </c>
      <c r="P39" s="4"/>
      <c r="Q39" s="14">
        <f t="shared" si="6"/>
        <v>1.4947962644386017E-2</v>
      </c>
      <c r="R39" s="14">
        <f t="shared" si="7"/>
        <v>1.0597685290930766E-2</v>
      </c>
      <c r="S39" s="21">
        <f t="shared" si="8"/>
        <v>21.667500000000004</v>
      </c>
      <c r="T39" s="1">
        <f t="shared" si="16"/>
        <v>2.1300136644370345E-3</v>
      </c>
      <c r="U39" s="1">
        <f t="shared" si="9"/>
        <v>1.7040109315496272</v>
      </c>
      <c r="V39" s="1">
        <f t="shared" si="10"/>
        <v>3.4186719314214398</v>
      </c>
      <c r="W39" s="1">
        <f t="shared" si="11"/>
        <v>2734.937545137152</v>
      </c>
      <c r="X39" s="1">
        <f t="shared" si="12"/>
        <v>2187950.0361097213</v>
      </c>
      <c r="Y39" s="1">
        <f t="shared" si="13"/>
        <v>1363.208745239702</v>
      </c>
      <c r="Z39" s="1">
        <f t="shared" si="14"/>
        <v>1090566.9961917615</v>
      </c>
      <c r="AA39" s="1">
        <f t="shared" si="15"/>
        <v>872453596.95340919</v>
      </c>
      <c r="AH39" s="4"/>
      <c r="AO39" s="1">
        <v>0.1</v>
      </c>
      <c r="AP39" s="1">
        <v>0.75</v>
      </c>
      <c r="BA39" s="1">
        <v>5</v>
      </c>
      <c r="BB39" s="1">
        <v>0.2</v>
      </c>
      <c r="BC39" s="1">
        <v>0.80900000000000005</v>
      </c>
    </row>
    <row r="40" spans="1:55" x14ac:dyDescent="0.55000000000000004">
      <c r="A40" s="1">
        <v>900</v>
      </c>
      <c r="B40" s="1">
        <v>1803</v>
      </c>
      <c r="C40" s="1">
        <f t="shared" si="0"/>
        <v>9.0150000000000006</v>
      </c>
      <c r="D40" s="4"/>
      <c r="G40" s="4"/>
      <c r="I40" s="4"/>
      <c r="J40" s="21">
        <f t="shared" si="1"/>
        <v>24.340500000000002</v>
      </c>
      <c r="K40" s="1">
        <f t="shared" si="2"/>
        <v>900</v>
      </c>
      <c r="L40" s="7">
        <f t="shared" si="3"/>
        <v>1803</v>
      </c>
      <c r="M40" s="10">
        <f t="shared" si="4"/>
        <v>1802.6447208493842</v>
      </c>
      <c r="N40" s="10">
        <f t="shared" si="5"/>
        <v>1803.4027204580809</v>
      </c>
      <c r="P40" s="4"/>
      <c r="Q40" s="14">
        <f t="shared" si="6"/>
        <v>2.130494676299166E-4</v>
      </c>
      <c r="R40" s="14">
        <f t="shared" si="7"/>
        <v>2.737463857699313E-4</v>
      </c>
      <c r="S40" s="21">
        <f t="shared" si="8"/>
        <v>24.340500000000002</v>
      </c>
      <c r="T40" s="1">
        <f t="shared" si="16"/>
        <v>1.6878778328506573E-3</v>
      </c>
      <c r="U40" s="1">
        <f t="shared" si="9"/>
        <v>1.5190900495655912</v>
      </c>
      <c r="V40" s="1">
        <f t="shared" si="10"/>
        <v>3.0432437326297346</v>
      </c>
      <c r="W40" s="1">
        <f t="shared" si="11"/>
        <v>2738.919359366761</v>
      </c>
      <c r="X40" s="1">
        <f t="shared" si="12"/>
        <v>2465027.4234300852</v>
      </c>
      <c r="Y40" s="1">
        <f t="shared" si="13"/>
        <v>1367.1810446090321</v>
      </c>
      <c r="Z40" s="1">
        <f t="shared" si="14"/>
        <v>1230462.9401481289</v>
      </c>
      <c r="AA40" s="1">
        <f t="shared" si="15"/>
        <v>1107416646.133316</v>
      </c>
      <c r="AH40" s="4"/>
      <c r="AO40" s="4"/>
      <c r="BA40" s="1">
        <v>6</v>
      </c>
      <c r="BB40" s="1">
        <v>0.16666666666666666</v>
      </c>
      <c r="BC40" s="1">
        <v>0.79100000000000004</v>
      </c>
    </row>
    <row r="41" spans="1:55" x14ac:dyDescent="0.55000000000000004">
      <c r="A41" s="1">
        <v>1000</v>
      </c>
      <c r="B41" s="1">
        <v>2000</v>
      </c>
      <c r="C41" s="1">
        <f t="shared" si="0"/>
        <v>10</v>
      </c>
      <c r="D41" s="4"/>
      <c r="G41" s="4"/>
      <c r="I41" s="4"/>
      <c r="J41" s="21">
        <f t="shared" si="1"/>
        <v>27</v>
      </c>
      <c r="K41" s="1">
        <f t="shared" si="2"/>
        <v>1000</v>
      </c>
      <c r="L41" s="7">
        <f t="shared" si="3"/>
        <v>2000</v>
      </c>
      <c r="M41" s="10">
        <f t="shared" si="4"/>
        <v>2002.9385505710291</v>
      </c>
      <c r="N41" s="10">
        <f t="shared" si="5"/>
        <v>2004.099812134747</v>
      </c>
      <c r="P41" s="4"/>
      <c r="Q41" s="14">
        <f t="shared" si="6"/>
        <v>1.1845102137853473E-2</v>
      </c>
      <c r="R41" s="14">
        <f t="shared" si="7"/>
        <v>2.3056871797282538E-2</v>
      </c>
      <c r="S41" s="21">
        <f t="shared" si="8"/>
        <v>27</v>
      </c>
      <c r="T41" s="1">
        <f t="shared" si="16"/>
        <v>1.3717421124828531E-3</v>
      </c>
      <c r="U41" s="1">
        <f t="shared" si="9"/>
        <v>1.3717421124828533</v>
      </c>
      <c r="V41" s="1">
        <f t="shared" si="10"/>
        <v>2.7434842249657065</v>
      </c>
      <c r="W41" s="1">
        <f t="shared" si="11"/>
        <v>2743.4842249657063</v>
      </c>
      <c r="X41" s="1">
        <f t="shared" si="12"/>
        <v>2743484.2249657065</v>
      </c>
      <c r="Y41" s="1">
        <f t="shared" si="13"/>
        <v>1371.7421124828534</v>
      </c>
      <c r="Z41" s="1">
        <f t="shared" si="14"/>
        <v>1371742.1124828532</v>
      </c>
      <c r="AA41" s="1">
        <f t="shared" si="15"/>
        <v>1371742112.4828532</v>
      </c>
      <c r="AH41" s="4"/>
      <c r="AO41" s="4"/>
      <c r="BA41" s="1">
        <v>7</v>
      </c>
      <c r="BB41" s="1">
        <v>0.14285714285714285</v>
      </c>
      <c r="BC41" s="1">
        <v>0.77700000000000002</v>
      </c>
    </row>
    <row r="42" spans="1:55" x14ac:dyDescent="0.55000000000000004">
      <c r="A42" s="1">
        <v>1050</v>
      </c>
      <c r="B42" s="1">
        <v>2120</v>
      </c>
      <c r="C42" s="1">
        <f t="shared" si="0"/>
        <v>10.6</v>
      </c>
      <c r="D42" s="4"/>
      <c r="G42" s="4"/>
      <c r="I42" s="4"/>
      <c r="J42" s="21">
        <f t="shared" si="1"/>
        <v>28.62</v>
      </c>
      <c r="K42" s="1">
        <f t="shared" si="2"/>
        <v>1050</v>
      </c>
      <c r="L42" s="7">
        <f t="shared" si="3"/>
        <v>2120</v>
      </c>
      <c r="M42" s="10">
        <f t="shared" si="4"/>
        <v>2103.0854654318514</v>
      </c>
      <c r="N42" s="10">
        <f t="shared" si="5"/>
        <v>2104.4722864006703</v>
      </c>
      <c r="P42" s="4"/>
      <c r="Q42" s="14">
        <f t="shared" si="6"/>
        <v>0.3492857316565437</v>
      </c>
      <c r="R42" s="14">
        <f t="shared" si="7"/>
        <v>0.29435794707342261</v>
      </c>
      <c r="S42" s="21">
        <f t="shared" si="8"/>
        <v>28.62</v>
      </c>
      <c r="T42" s="1">
        <f t="shared" ref="T42:T46" si="23">(1/S42)^2</f>
        <v>1.2208455967273521E-3</v>
      </c>
      <c r="U42" s="1">
        <f t="shared" si="9"/>
        <v>1.2818878765637201</v>
      </c>
      <c r="V42" s="1">
        <f t="shared" si="10"/>
        <v>2.5881926650619871</v>
      </c>
      <c r="W42" s="1">
        <f t="shared" si="11"/>
        <v>2717.6022983150865</v>
      </c>
      <c r="X42" s="1">
        <f t="shared" si="12"/>
        <v>2853482.4132308406</v>
      </c>
      <c r="Y42" s="1">
        <f t="shared" si="13"/>
        <v>1345.9822703919058</v>
      </c>
      <c r="Z42" s="1">
        <f t="shared" si="14"/>
        <v>1413281.3839115014</v>
      </c>
      <c r="AA42" s="1">
        <f t="shared" si="15"/>
        <v>1483945453.1070764</v>
      </c>
      <c r="AH42" s="4"/>
      <c r="AO42" s="4"/>
      <c r="BA42" s="1">
        <v>8</v>
      </c>
      <c r="BB42" s="1">
        <v>0.125</v>
      </c>
      <c r="BC42" s="1">
        <v>0.76600000000000001</v>
      </c>
    </row>
    <row r="43" spans="1:55" x14ac:dyDescent="0.55000000000000004">
      <c r="A43" s="1">
        <v>2100</v>
      </c>
      <c r="B43" s="1">
        <v>4200</v>
      </c>
      <c r="C43" s="1">
        <f t="shared" si="0"/>
        <v>21</v>
      </c>
      <c r="D43" s="4"/>
      <c r="G43" s="4"/>
      <c r="I43" s="4"/>
      <c r="J43" s="21">
        <f t="shared" si="1"/>
        <v>56.7</v>
      </c>
      <c r="K43" s="1">
        <f t="shared" si="2"/>
        <v>2100</v>
      </c>
      <c r="L43" s="7">
        <f t="shared" si="3"/>
        <v>4200</v>
      </c>
      <c r="M43" s="10">
        <f t="shared" si="4"/>
        <v>4206.1706775091225</v>
      </c>
      <c r="N43" s="10">
        <f t="shared" si="5"/>
        <v>4215.9792238339551</v>
      </c>
      <c r="P43" s="4"/>
      <c r="Q43" s="14">
        <f t="shared" si="6"/>
        <v>1.1844032275315761E-2</v>
      </c>
      <c r="R43" s="14">
        <f t="shared" si="7"/>
        <v>7.9422808971889525E-2</v>
      </c>
      <c r="S43" s="21">
        <f t="shared" si="8"/>
        <v>56.7</v>
      </c>
      <c r="T43" s="1">
        <f t="shared" si="23"/>
        <v>3.1105263321606647E-4</v>
      </c>
      <c r="U43" s="1">
        <f t="shared" si="9"/>
        <v>0.65321052975373961</v>
      </c>
      <c r="V43" s="1">
        <f t="shared" si="10"/>
        <v>1.3064210595074792</v>
      </c>
      <c r="W43" s="1">
        <f t="shared" si="11"/>
        <v>2743.4842249657063</v>
      </c>
      <c r="X43" s="1">
        <f t="shared" si="12"/>
        <v>5761316.8724279832</v>
      </c>
      <c r="Y43" s="1">
        <f t="shared" si="13"/>
        <v>1371.7421124828534</v>
      </c>
      <c r="Z43" s="1">
        <f t="shared" si="14"/>
        <v>2880658.4362139916</v>
      </c>
      <c r="AA43" s="1">
        <f t="shared" si="15"/>
        <v>6049382716.0493822</v>
      </c>
      <c r="AH43" s="4"/>
      <c r="AO43" s="4"/>
      <c r="BA43" s="1">
        <v>9</v>
      </c>
      <c r="BB43" s="1">
        <v>0.1111111111111111</v>
      </c>
      <c r="BC43" s="1">
        <v>0.75900000000000001</v>
      </c>
    </row>
    <row r="44" spans="1:55" x14ac:dyDescent="0.55000000000000004">
      <c r="A44" s="1">
        <v>3000</v>
      </c>
      <c r="B44" s="1">
        <v>6200</v>
      </c>
      <c r="C44" s="1">
        <f t="shared" si="0"/>
        <v>31</v>
      </c>
      <c r="D44" s="4"/>
      <c r="G44" s="4"/>
      <c r="I44" s="4"/>
      <c r="J44" s="21">
        <f t="shared" si="1"/>
        <v>83.7</v>
      </c>
      <c r="K44" s="1">
        <f t="shared" si="2"/>
        <v>3000</v>
      </c>
      <c r="L44" s="7">
        <f t="shared" si="3"/>
        <v>6200</v>
      </c>
      <c r="M44" s="10">
        <f t="shared" si="4"/>
        <v>6008.8151450039259</v>
      </c>
      <c r="N44" s="10">
        <f t="shared" si="5"/>
        <v>6031.4415651185991</v>
      </c>
      <c r="P44" s="4"/>
      <c r="Q44" s="14">
        <f t="shared" si="6"/>
        <v>5.2174230917825204</v>
      </c>
      <c r="R44" s="14">
        <f t="shared" si="7"/>
        <v>4.055552839144676</v>
      </c>
      <c r="S44" s="21">
        <f t="shared" si="8"/>
        <v>83.7</v>
      </c>
      <c r="T44" s="1">
        <f t="shared" si="23"/>
        <v>1.4274111472246129E-4</v>
      </c>
      <c r="U44" s="1">
        <f t="shared" si="9"/>
        <v>0.42822334416738389</v>
      </c>
      <c r="V44" s="1">
        <f t="shared" si="10"/>
        <v>0.88499491127926011</v>
      </c>
      <c r="W44" s="1">
        <f t="shared" si="11"/>
        <v>2654.9847338377804</v>
      </c>
      <c r="X44" s="1">
        <f t="shared" si="12"/>
        <v>7964954.2015133407</v>
      </c>
      <c r="Y44" s="1">
        <f t="shared" si="13"/>
        <v>1284.6700325021518</v>
      </c>
      <c r="Z44" s="1">
        <f t="shared" si="14"/>
        <v>3854010.0975064551</v>
      </c>
      <c r="AA44" s="1">
        <f t="shared" si="15"/>
        <v>11562030292.519365</v>
      </c>
      <c r="AH44" s="4"/>
      <c r="AO44" s="4"/>
      <c r="BA44" s="1">
        <v>12</v>
      </c>
      <c r="BB44" s="1">
        <v>8.3333333333333329E-2</v>
      </c>
      <c r="BC44" s="1">
        <v>0.74399999999999999</v>
      </c>
    </row>
    <row r="45" spans="1:55" x14ac:dyDescent="0.55000000000000004">
      <c r="A45" s="1">
        <v>4000</v>
      </c>
      <c r="B45" s="1">
        <v>8000</v>
      </c>
      <c r="C45" s="1">
        <f t="shared" si="0"/>
        <v>40</v>
      </c>
      <c r="D45" s="4"/>
      <c r="G45" s="4"/>
      <c r="I45" s="4"/>
      <c r="J45" s="21">
        <f t="shared" si="1"/>
        <v>108</v>
      </c>
      <c r="K45" s="1">
        <f t="shared" si="2"/>
        <v>4000</v>
      </c>
      <c r="L45" s="7">
        <f t="shared" si="3"/>
        <v>8000</v>
      </c>
      <c r="M45" s="10">
        <f t="shared" si="4"/>
        <v>8011.7534422203744</v>
      </c>
      <c r="N45" s="10">
        <f t="shared" si="5"/>
        <v>8054.68381264662</v>
      </c>
      <c r="P45" s="4"/>
      <c r="Q45" s="14">
        <f t="shared" si="6"/>
        <v>1.1843570304156299E-2</v>
      </c>
      <c r="R45" s="14">
        <f t="shared" si="7"/>
        <v>0.25637168772039093</v>
      </c>
      <c r="S45" s="21">
        <f t="shared" si="8"/>
        <v>108</v>
      </c>
      <c r="T45" s="1">
        <f t="shared" si="23"/>
        <v>8.573388203017832E-5</v>
      </c>
      <c r="U45" s="1">
        <f t="shared" si="9"/>
        <v>0.34293552812071332</v>
      </c>
      <c r="V45" s="1">
        <f t="shared" si="10"/>
        <v>0.68587105624142664</v>
      </c>
      <c r="W45" s="1">
        <f t="shared" si="11"/>
        <v>2743.4842249657063</v>
      </c>
      <c r="X45" s="1">
        <f t="shared" si="12"/>
        <v>10973936.899862826</v>
      </c>
      <c r="Y45" s="1">
        <f t="shared" si="13"/>
        <v>1371.7421124828534</v>
      </c>
      <c r="Z45" s="1">
        <f t="shared" si="14"/>
        <v>5486968.4499314129</v>
      </c>
      <c r="AA45" s="1">
        <f t="shared" si="15"/>
        <v>21947873799.725651</v>
      </c>
      <c r="AH45" s="4"/>
      <c r="AO45" s="4"/>
      <c r="BA45" s="1">
        <v>15</v>
      </c>
      <c r="BB45" s="1">
        <v>6.6666666666666666E-2</v>
      </c>
      <c r="BC45" s="1">
        <v>0.73499999999999999</v>
      </c>
    </row>
    <row r="46" spans="1:55" x14ac:dyDescent="0.55000000000000004">
      <c r="A46" s="1">
        <v>5000</v>
      </c>
      <c r="B46" s="1">
        <v>10010</v>
      </c>
      <c r="C46" s="1">
        <f t="shared" si="0"/>
        <v>50.050000000000004</v>
      </c>
      <c r="D46" s="4"/>
      <c r="G46" s="4"/>
      <c r="I46" s="4"/>
      <c r="J46" s="21">
        <f t="shared" si="1"/>
        <v>135.13500000000002</v>
      </c>
      <c r="K46" s="1">
        <f t="shared" si="2"/>
        <v>5000</v>
      </c>
      <c r="L46" s="7">
        <f t="shared" si="3"/>
        <v>10010</v>
      </c>
      <c r="M46" s="10">
        <f t="shared" si="4"/>
        <v>10014.691739436823</v>
      </c>
      <c r="N46" s="10">
        <f t="shared" si="5"/>
        <v>10084.306974198704</v>
      </c>
      <c r="P46" s="4"/>
      <c r="Q46" s="14">
        <f t="shared" si="6"/>
        <v>1.2054024721245686E-3</v>
      </c>
      <c r="R46" s="14">
        <f t="shared" si="7"/>
        <v>0.30235939118015931</v>
      </c>
      <c r="S46" s="21">
        <f t="shared" si="8"/>
        <v>135.13500000000002</v>
      </c>
      <c r="T46" s="1">
        <f t="shared" si="23"/>
        <v>5.4760109520164263E-5</v>
      </c>
      <c r="U46" s="1">
        <f t="shared" si="9"/>
        <v>0.27380054760082134</v>
      </c>
      <c r="V46" s="1">
        <f t="shared" si="10"/>
        <v>0.54814869629684437</v>
      </c>
      <c r="W46" s="1">
        <f t="shared" si="11"/>
        <v>2740.7434814842218</v>
      </c>
      <c r="X46" s="1">
        <f t="shared" si="12"/>
        <v>13703717.407421108</v>
      </c>
      <c r="Y46" s="1">
        <f t="shared" si="13"/>
        <v>1369.0027380041067</v>
      </c>
      <c r="Z46" s="1">
        <f t="shared" si="14"/>
        <v>6845013.6900205333</v>
      </c>
      <c r="AA46" s="1">
        <f t="shared" si="15"/>
        <v>34225068450.102669</v>
      </c>
      <c r="AH46" s="4"/>
      <c r="AO46" s="4"/>
      <c r="BA46" s="1">
        <v>20</v>
      </c>
      <c r="BB46" s="1">
        <v>0.05</v>
      </c>
      <c r="BC46" s="1">
        <v>0.73099999999999998</v>
      </c>
    </row>
    <row r="47" spans="1:55" x14ac:dyDescent="0.55000000000000004">
      <c r="C47" s="14"/>
      <c r="D47" s="14"/>
      <c r="E47" s="14"/>
      <c r="G47" s="4"/>
      <c r="I47" s="4"/>
      <c r="J47" s="4"/>
      <c r="L47" s="7"/>
      <c r="M47" s="7"/>
      <c r="N47" s="10"/>
      <c r="P47" s="4"/>
      <c r="Q47" s="14"/>
      <c r="R47" s="14"/>
      <c r="S47" s="14"/>
      <c r="AH47" s="4"/>
      <c r="AO47" s="4"/>
      <c r="BA47" s="1">
        <v>30</v>
      </c>
      <c r="BB47" s="1">
        <v>3.3333333333333333E-2</v>
      </c>
      <c r="BC47" s="1">
        <v>0.71899999999999997</v>
      </c>
    </row>
    <row r="48" spans="1:55" x14ac:dyDescent="0.55000000000000004">
      <c r="G48" s="4"/>
      <c r="I48" s="4"/>
      <c r="J48" s="4"/>
      <c r="L48" s="7"/>
      <c r="M48" s="7"/>
      <c r="N48" s="10"/>
      <c r="P48" s="4"/>
      <c r="Q48" s="14"/>
      <c r="R48" s="14"/>
      <c r="S48" s="14"/>
      <c r="AH48" s="4"/>
      <c r="AO48" s="4"/>
      <c r="BA48" s="1">
        <v>40</v>
      </c>
      <c r="BB48" s="1">
        <v>2.5000000000000001E-2</v>
      </c>
      <c r="BC48" s="1">
        <v>0.71599999999999997</v>
      </c>
    </row>
    <row r="49" spans="7:41" x14ac:dyDescent="0.55000000000000004">
      <c r="G49" s="4"/>
      <c r="I49" s="4"/>
      <c r="J49" s="4"/>
      <c r="L49" s="7"/>
      <c r="M49" s="7"/>
      <c r="N49" s="10"/>
      <c r="P49" s="4"/>
      <c r="Q49" s="14"/>
      <c r="R49" s="14"/>
      <c r="S49" s="14"/>
      <c r="AH49" s="4"/>
      <c r="AO49" s="4"/>
    </row>
    <row r="50" spans="7:41" x14ac:dyDescent="0.55000000000000004">
      <c r="G50" s="4"/>
      <c r="I50" s="4"/>
      <c r="J50" s="4"/>
      <c r="L50" s="7"/>
      <c r="M50" s="7"/>
      <c r="N50" s="10"/>
      <c r="P50" s="4"/>
      <c r="Q50" s="14"/>
      <c r="R50" s="14"/>
      <c r="S50" s="14"/>
      <c r="AH50" s="4"/>
      <c r="AO50" s="4"/>
    </row>
    <row r="51" spans="7:41" x14ac:dyDescent="0.55000000000000004">
      <c r="G51" s="4"/>
      <c r="I51" s="4"/>
      <c r="J51" s="4"/>
      <c r="L51" s="7"/>
      <c r="M51" s="7"/>
      <c r="N51" s="10"/>
      <c r="P51" s="4"/>
      <c r="Q51" s="14"/>
      <c r="R51" s="14"/>
      <c r="S51" s="14"/>
      <c r="AH51" s="4"/>
      <c r="AO51" s="4"/>
    </row>
    <row r="52" spans="7:41" x14ac:dyDescent="0.55000000000000004">
      <c r="G52" s="4"/>
      <c r="I52" s="4"/>
      <c r="J52" s="4"/>
      <c r="L52" s="7"/>
      <c r="M52" s="7"/>
      <c r="N52" s="10"/>
      <c r="P52" s="4"/>
      <c r="Q52" s="14"/>
      <c r="R52" s="14"/>
      <c r="S52" s="14"/>
      <c r="AH52" s="4"/>
      <c r="AO52" s="4"/>
    </row>
    <row r="53" spans="7:41" x14ac:dyDescent="0.55000000000000004">
      <c r="G53" s="4"/>
      <c r="L53" s="7"/>
      <c r="M53" s="7"/>
      <c r="N53" s="10"/>
      <c r="P53" s="4"/>
      <c r="S53" s="14"/>
      <c r="AH53" s="4"/>
      <c r="AO53" s="4"/>
    </row>
    <row r="54" spans="7:41" x14ac:dyDescent="0.55000000000000004">
      <c r="G54" s="4"/>
      <c r="I54" s="10"/>
      <c r="J54" s="10"/>
      <c r="K54" s="10"/>
      <c r="L54" s="7"/>
      <c r="M54" s="7"/>
      <c r="N54" s="10"/>
      <c r="P54" s="4"/>
      <c r="S54" s="14"/>
      <c r="AH54" s="4"/>
      <c r="AO54" s="4"/>
    </row>
    <row r="55" spans="7:41" x14ac:dyDescent="0.55000000000000004">
      <c r="G55" s="4"/>
      <c r="I55" s="10"/>
      <c r="J55" s="10"/>
      <c r="K55" s="10"/>
      <c r="L55" s="7"/>
      <c r="M55" s="7"/>
      <c r="N55" s="10"/>
      <c r="P55" s="4"/>
      <c r="AH55" s="4"/>
      <c r="AO55" s="4"/>
    </row>
    <row r="56" spans="7:41" ht="16.5" x14ac:dyDescent="0.55000000000000004">
      <c r="G56" s="4"/>
      <c r="L56" s="7"/>
      <c r="M56" s="7"/>
      <c r="N56" s="10"/>
      <c r="P56" s="4"/>
      <c r="S56" s="3" t="s">
        <v>22</v>
      </c>
      <c r="T56" s="11" t="s">
        <v>26</v>
      </c>
      <c r="U56" s="11" t="s">
        <v>27</v>
      </c>
      <c r="V56" s="11" t="s">
        <v>28</v>
      </c>
      <c r="W56" s="11" t="s">
        <v>24</v>
      </c>
      <c r="X56" s="11" t="s">
        <v>32</v>
      </c>
      <c r="Y56" s="11" t="s">
        <v>25</v>
      </c>
      <c r="Z56" s="11" t="s">
        <v>33</v>
      </c>
      <c r="AA56" s="11" t="s">
        <v>34</v>
      </c>
      <c r="AB56" s="11"/>
      <c r="AH56" s="4"/>
      <c r="AO56" s="4"/>
    </row>
    <row r="57" spans="7:41" x14ac:dyDescent="0.55000000000000004">
      <c r="G57" s="4"/>
      <c r="L57" s="7"/>
      <c r="M57" s="7"/>
      <c r="N57" s="10"/>
      <c r="P57" s="4"/>
    </row>
    <row r="58" spans="7:41" x14ac:dyDescent="0.55000000000000004">
      <c r="T58" s="15">
        <f>SUM(T11:T46)</f>
        <v>75780.66034920793</v>
      </c>
      <c r="U58" s="15">
        <f t="shared" ref="U58:Z58" si="24">SUM(U11:U46)</f>
        <v>2066.6035056601531</v>
      </c>
      <c r="V58" s="15">
        <f t="shared" si="24"/>
        <v>4158.4786840833476</v>
      </c>
      <c r="W58" s="15">
        <f t="shared" si="24"/>
        <v>95863.72230782469</v>
      </c>
      <c r="X58" s="15">
        <f t="shared" si="24"/>
        <v>61102730.523066059</v>
      </c>
      <c r="Y58" s="15">
        <f t="shared" si="24"/>
        <v>47861.284023369175</v>
      </c>
      <c r="Z58" s="15">
        <f t="shared" si="24"/>
        <v>30407007.911377653</v>
      </c>
      <c r="AA58" s="15">
        <f>SUM(AA11:AA46)</f>
        <v>81824822606.019623</v>
      </c>
      <c r="AB58" s="15"/>
    </row>
    <row r="59" spans="7:41" x14ac:dyDescent="0.55000000000000004">
      <c r="N59" s="4"/>
    </row>
    <row r="60" spans="7:41" ht="16.8" x14ac:dyDescent="0.7">
      <c r="N60" s="13"/>
      <c r="T60" s="11" t="s">
        <v>37</v>
      </c>
      <c r="U60" s="16">
        <f>(Y58*T58)-(U58^2)</f>
        <v>3622688858.4023046</v>
      </c>
      <c r="Y60" s="11" t="s">
        <v>42</v>
      </c>
      <c r="Z60" s="1">
        <f>(T58*Y58*AA58+2*U58*Y58*Z58)-((Y58^3)+(U58^2)*AA58+(Z58^2)*T58)</f>
        <v>2.2636603120158887E+20</v>
      </c>
      <c r="AC60" s="21">
        <f>W58/Y58</f>
        <v>2.0029492368198358</v>
      </c>
    </row>
    <row r="61" spans="7:41" x14ac:dyDescent="0.55000000000000004">
      <c r="AC61" s="21">
        <f>1/SQRT(T58)</f>
        <v>3.6326270061802172E-3</v>
      </c>
    </row>
    <row r="62" spans="7:41" ht="16.8" x14ac:dyDescent="0.75">
      <c r="T62" s="11" t="s">
        <v>38</v>
      </c>
      <c r="U62" s="22">
        <f>(T58*W58-U58*V58)/U60</f>
        <v>2.0029382972164482</v>
      </c>
      <c r="V62" s="11" t="s">
        <v>39</v>
      </c>
      <c r="W62" s="22">
        <f>SQRT(T58/U60)</f>
        <v>4.5736578769166245E-3</v>
      </c>
      <c r="X62" s="17"/>
      <c r="Y62" s="11" t="s">
        <v>43</v>
      </c>
      <c r="Z62" s="1">
        <f>Y58*AA58-(Z58^2)</f>
        <v>2991654944785921</v>
      </c>
    </row>
    <row r="64" spans="7:41" ht="16.8" x14ac:dyDescent="0.75">
      <c r="T64" s="11" t="s">
        <v>41</v>
      </c>
      <c r="U64" s="28">
        <f>(Y58*V58-U58*W58)/U60</f>
        <v>2.5335458079125587E-4</v>
      </c>
      <c r="V64" s="11" t="s">
        <v>40</v>
      </c>
      <c r="W64" s="28">
        <f>SQRT(Y58/U60)</f>
        <v>3.6347676586043543E-3</v>
      </c>
      <c r="X64" s="17"/>
      <c r="Y64" s="11" t="s">
        <v>44</v>
      </c>
      <c r="Z64" s="1">
        <f>U58*AA58-Y58*Z58</f>
        <v>167644146805673.03</v>
      </c>
    </row>
    <row r="66" spans="20:26" ht="16.8" x14ac:dyDescent="0.75">
      <c r="Y66" s="11" t="s">
        <v>45</v>
      </c>
      <c r="Z66" s="1">
        <f>U58*Z58-(Y58^2)</f>
        <v>60548526637.923454</v>
      </c>
    </row>
    <row r="67" spans="20:26" ht="16.8" x14ac:dyDescent="0.75">
      <c r="T67" s="11" t="s">
        <v>49</v>
      </c>
      <c r="U67" s="28">
        <f>(Z62*V58-Z64*W58+Z66*X58)/Z60</f>
        <v>3.0667891498906553E-4</v>
      </c>
      <c r="V67" s="11" t="s">
        <v>52</v>
      </c>
      <c r="W67" s="28">
        <f>SQRT(Z62/Z60)</f>
        <v>3.6353825826580654E-3</v>
      </c>
    </row>
    <row r="68" spans="20:26" ht="16.8" x14ac:dyDescent="0.75">
      <c r="W68" s="17"/>
      <c r="Y68" s="11" t="s">
        <v>46</v>
      </c>
      <c r="Z68" s="1">
        <f>T58*AA58-(Y58^2)</f>
        <v>6200736799338456</v>
      </c>
    </row>
    <row r="69" spans="20:26" ht="16.8" x14ac:dyDescent="0.75">
      <c r="T69" s="11" t="s">
        <v>50</v>
      </c>
      <c r="U69" s="22">
        <f>(-Z64*V58+Z68*W58-Z70*X58)/Z60</f>
        <v>2.0009090484438006</v>
      </c>
      <c r="V69" s="11" t="s">
        <v>53</v>
      </c>
      <c r="W69" s="22">
        <f>SQRT(Z68/Z60)</f>
        <v>5.2337867140035228E-3</v>
      </c>
    </row>
    <row r="70" spans="20:26" ht="16.8" x14ac:dyDescent="0.75">
      <c r="W70" s="16"/>
      <c r="Y70" s="11" t="s">
        <v>47</v>
      </c>
      <c r="Z70" s="1">
        <f>T58*Z58-U58*Y58</f>
        <v>2304164228470.4404</v>
      </c>
    </row>
    <row r="71" spans="20:26" ht="16.8" x14ac:dyDescent="0.75">
      <c r="T71" s="11" t="s">
        <v>51</v>
      </c>
      <c r="U71" s="32">
        <f>(Z66*V58-Z70*W58+Z72*X58)/Z60</f>
        <v>3.1904570120314183E-6</v>
      </c>
      <c r="V71" s="11" t="s">
        <v>54</v>
      </c>
      <c r="W71" s="32">
        <f>SQRT(Z72/Z60)</f>
        <v>4.0004596048243609E-6</v>
      </c>
    </row>
    <row r="72" spans="20:26" ht="16.8" x14ac:dyDescent="0.75">
      <c r="Y72" s="11" t="s">
        <v>48</v>
      </c>
      <c r="Z72" s="1">
        <f>T58*Y58-(U58^2)</f>
        <v>3622688858.4023046</v>
      </c>
    </row>
    <row r="74" spans="20:26" x14ac:dyDescent="0.55000000000000004">
      <c r="U74" s="29">
        <f>U69/U71</f>
        <v>627154.36719512101</v>
      </c>
      <c r="W74" s="1">
        <f>SQRT((W69/U69)^2+(W71/U71)^2)</f>
        <v>1.253885664096815</v>
      </c>
    </row>
    <row r="75" spans="20:26" x14ac:dyDescent="0.55000000000000004">
      <c r="U75" s="29">
        <f>U74*W74</f>
        <v>786379.87020167208</v>
      </c>
    </row>
    <row r="77" spans="20:26" x14ac:dyDescent="0.55000000000000004">
      <c r="U77" s="20">
        <f>SQRT(U71)</f>
        <v>1.7861850441741522E-3</v>
      </c>
    </row>
    <row r="78" spans="20:26" x14ac:dyDescent="0.55000000000000004">
      <c r="U78" s="20">
        <f>U77*(W71/U71)*0.5</f>
        <v>1.1198334735452856E-3</v>
      </c>
    </row>
  </sheetData>
  <mergeCells count="6">
    <mergeCell ref="F1:L1"/>
    <mergeCell ref="A6:B6"/>
    <mergeCell ref="J6:L6"/>
    <mergeCell ref="V2:W2"/>
    <mergeCell ref="V4:W4"/>
    <mergeCell ref="V6:W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8"/>
  <sheetViews>
    <sheetView workbookViewId="0">
      <selection activeCell="H25" sqref="H25"/>
    </sheetView>
  </sheetViews>
  <sheetFormatPr defaultColWidth="9.15625" defaultRowHeight="14.4" x14ac:dyDescent="0.55000000000000004"/>
  <cols>
    <col min="1" max="3" width="9.15625" style="1"/>
    <col min="4" max="4" width="12.26171875" style="1" customWidth="1"/>
    <col min="5" max="6" width="9.15625" style="1"/>
    <col min="7" max="7" width="14.41796875" style="1" customWidth="1"/>
    <col min="8" max="16384" width="9.15625" style="1"/>
  </cols>
  <sheetData>
    <row r="4" spans="1:8" s="25" customFormat="1" x14ac:dyDescent="0.55000000000000004">
      <c r="A4" s="25" t="s">
        <v>59</v>
      </c>
      <c r="B4" s="25" t="s">
        <v>60</v>
      </c>
      <c r="C4" s="25" t="s">
        <v>61</v>
      </c>
      <c r="F4" s="25" t="str">
        <f>C4</f>
        <v>1/x</v>
      </c>
      <c r="G4" s="25" t="s">
        <v>63</v>
      </c>
    </row>
    <row r="6" spans="1:8" x14ac:dyDescent="0.55000000000000004">
      <c r="A6" s="1">
        <v>1E-3</v>
      </c>
      <c r="B6" s="1">
        <v>1178.75</v>
      </c>
      <c r="C6" s="1">
        <f>1/A6</f>
        <v>1000</v>
      </c>
      <c r="F6" s="1">
        <f>C6</f>
        <v>1000</v>
      </c>
      <c r="G6" s="1">
        <f t="shared" ref="G6:G38" si="0">B6-(0.7557+1.0016*C6+0.00007*C6^2)</f>
        <v>106.39429999999993</v>
      </c>
      <c r="H6" s="4">
        <f>(G6/B6)*100</f>
        <v>9.0260275715800571</v>
      </c>
    </row>
    <row r="7" spans="1:8" x14ac:dyDescent="0.55000000000000004">
      <c r="A7" s="1">
        <v>3.0000000000000001E-3</v>
      </c>
      <c r="B7" s="1">
        <v>392.5</v>
      </c>
      <c r="C7" s="1">
        <f t="shared" ref="C7:C38" si="1">1/A7</f>
        <v>333.33333333333331</v>
      </c>
      <c r="F7" s="1">
        <f t="shared" ref="F7:F38" si="2">C7</f>
        <v>333.33333333333331</v>
      </c>
      <c r="G7" s="1">
        <f t="shared" si="0"/>
        <v>50.099855555555564</v>
      </c>
      <c r="H7" s="4">
        <f t="shared" ref="H7:H25" si="3">(G7/B7)*100</f>
        <v>12.764294409058744</v>
      </c>
    </row>
    <row r="8" spans="1:8" x14ac:dyDescent="0.55000000000000004">
      <c r="A8" s="1">
        <v>6.0000000000000001E-3</v>
      </c>
      <c r="B8" s="1">
        <v>196.25</v>
      </c>
      <c r="C8" s="1">
        <f t="shared" si="1"/>
        <v>166.66666666666666</v>
      </c>
      <c r="F8" s="1">
        <f t="shared" si="2"/>
        <v>166.66666666666666</v>
      </c>
      <c r="G8" s="1">
        <f t="shared" si="0"/>
        <v>26.616522222222216</v>
      </c>
      <c r="H8" s="4">
        <f t="shared" si="3"/>
        <v>13.562559094125969</v>
      </c>
    </row>
    <row r="9" spans="1:8" x14ac:dyDescent="0.55000000000000004">
      <c r="A9" s="1">
        <v>8.0000000000000002E-3</v>
      </c>
      <c r="B9" s="1">
        <v>147.12</v>
      </c>
      <c r="C9" s="1">
        <f t="shared" si="1"/>
        <v>125</v>
      </c>
      <c r="F9" s="1">
        <f t="shared" si="2"/>
        <v>125</v>
      </c>
      <c r="G9" s="1">
        <f t="shared" si="0"/>
        <v>20.070549999999997</v>
      </c>
      <c r="H9" s="4">
        <f t="shared" si="3"/>
        <v>13.642298803697658</v>
      </c>
    </row>
    <row r="10" spans="1:8" x14ac:dyDescent="0.55000000000000004">
      <c r="A10" s="1">
        <v>0.01</v>
      </c>
      <c r="B10" s="1">
        <v>117.81</v>
      </c>
      <c r="C10" s="1">
        <f t="shared" si="1"/>
        <v>100</v>
      </c>
      <c r="F10" s="1">
        <f t="shared" si="2"/>
        <v>100</v>
      </c>
      <c r="G10" s="1">
        <f t="shared" si="0"/>
        <v>16.194299999999984</v>
      </c>
      <c r="H10" s="4">
        <f t="shared" si="3"/>
        <v>13.746116628469556</v>
      </c>
    </row>
    <row r="11" spans="1:8" x14ac:dyDescent="0.55000000000000004">
      <c r="A11" s="1">
        <v>1.2E-2</v>
      </c>
      <c r="B11" s="1">
        <v>98.12</v>
      </c>
      <c r="C11" s="1">
        <f t="shared" si="1"/>
        <v>83.333333333333329</v>
      </c>
      <c r="F11" s="1">
        <f t="shared" si="2"/>
        <v>83.333333333333329</v>
      </c>
      <c r="G11" s="1">
        <f t="shared" si="0"/>
        <v>13.411522222222217</v>
      </c>
      <c r="H11" s="4">
        <f t="shared" si="3"/>
        <v>13.66848983104588</v>
      </c>
    </row>
    <row r="12" spans="1:8" x14ac:dyDescent="0.55000000000000004">
      <c r="A12" s="1">
        <v>1.4999999999999999E-2</v>
      </c>
      <c r="B12" s="1">
        <v>78.75</v>
      </c>
      <c r="C12" s="1">
        <f t="shared" si="1"/>
        <v>66.666666666666671</v>
      </c>
      <c r="F12" s="1">
        <f t="shared" si="2"/>
        <v>66.666666666666671</v>
      </c>
      <c r="G12" s="1">
        <f t="shared" si="0"/>
        <v>10.909855555555538</v>
      </c>
      <c r="H12" s="4">
        <f t="shared" si="3"/>
        <v>13.853784832451478</v>
      </c>
    </row>
    <row r="13" spans="1:8" x14ac:dyDescent="0.55000000000000004">
      <c r="A13" s="1">
        <v>1.7999999999999999E-2</v>
      </c>
      <c r="B13" s="1">
        <v>65.375</v>
      </c>
      <c r="C13" s="1">
        <f t="shared" si="1"/>
        <v>55.555555555555557</v>
      </c>
      <c r="F13" s="1">
        <f t="shared" si="2"/>
        <v>55.555555555555557</v>
      </c>
      <c r="G13" s="1">
        <f t="shared" si="0"/>
        <v>8.7588061728395061</v>
      </c>
      <c r="H13" s="4">
        <f t="shared" si="3"/>
        <v>13.397791468970563</v>
      </c>
    </row>
    <row r="14" spans="1:8" x14ac:dyDescent="0.55000000000000004">
      <c r="A14" s="1">
        <v>0.02</v>
      </c>
      <c r="B14" s="1">
        <v>58.875</v>
      </c>
      <c r="C14" s="1">
        <f t="shared" si="1"/>
        <v>50</v>
      </c>
      <c r="F14" s="1">
        <f t="shared" si="2"/>
        <v>50</v>
      </c>
      <c r="G14" s="1">
        <f t="shared" si="0"/>
        <v>7.8643000000000001</v>
      </c>
      <c r="H14" s="4">
        <f t="shared" si="3"/>
        <v>13.357622080679404</v>
      </c>
    </row>
    <row r="15" spans="1:8" x14ac:dyDescent="0.55000000000000004">
      <c r="A15" s="1">
        <v>0.03</v>
      </c>
      <c r="B15" s="1">
        <v>39.25</v>
      </c>
      <c r="C15" s="1">
        <f t="shared" si="1"/>
        <v>33.333333333333336</v>
      </c>
      <c r="F15" s="1">
        <f t="shared" si="2"/>
        <v>33.333333333333336</v>
      </c>
      <c r="G15" s="1">
        <f t="shared" si="0"/>
        <v>5.0298555555555566</v>
      </c>
      <c r="H15" s="4">
        <f t="shared" si="3"/>
        <v>12.814918612880399</v>
      </c>
    </row>
    <row r="16" spans="1:8" x14ac:dyDescent="0.55000000000000004">
      <c r="A16" s="1">
        <v>0.04</v>
      </c>
      <c r="B16" s="1">
        <v>29.5</v>
      </c>
      <c r="C16" s="1">
        <f t="shared" si="1"/>
        <v>25</v>
      </c>
      <c r="F16" s="1">
        <f t="shared" si="2"/>
        <v>25</v>
      </c>
      <c r="G16" s="1">
        <f t="shared" si="0"/>
        <v>3.6605499999999971</v>
      </c>
      <c r="H16" s="4">
        <f t="shared" si="3"/>
        <v>12.408644067796601</v>
      </c>
    </row>
    <row r="17" spans="1:8" x14ac:dyDescent="0.55000000000000004">
      <c r="A17" s="1">
        <v>0.05</v>
      </c>
      <c r="B17" s="1">
        <v>23.562999999999999</v>
      </c>
      <c r="C17" s="1">
        <f t="shared" si="1"/>
        <v>20</v>
      </c>
      <c r="F17" s="1">
        <f t="shared" si="2"/>
        <v>20</v>
      </c>
      <c r="G17" s="1">
        <f t="shared" si="0"/>
        <v>2.7472999999999992</v>
      </c>
      <c r="H17" s="4">
        <f t="shared" si="3"/>
        <v>11.659381233289476</v>
      </c>
    </row>
    <row r="18" spans="1:8" x14ac:dyDescent="0.55000000000000004">
      <c r="A18" s="1">
        <v>7.0000000000000007E-2</v>
      </c>
      <c r="B18" s="1">
        <v>16.837</v>
      </c>
      <c r="C18" s="1">
        <f t="shared" si="1"/>
        <v>14.285714285714285</v>
      </c>
      <c r="F18" s="1">
        <f t="shared" si="2"/>
        <v>14.285714285714285</v>
      </c>
      <c r="G18" s="1">
        <f t="shared" si="0"/>
        <v>1.7584428571428585</v>
      </c>
      <c r="H18" s="4">
        <f t="shared" si="3"/>
        <v>10.443920277619876</v>
      </c>
    </row>
    <row r="19" spans="1:8" x14ac:dyDescent="0.55000000000000004">
      <c r="A19" s="1">
        <v>0.1</v>
      </c>
      <c r="B19" s="1">
        <v>11.805999999999999</v>
      </c>
      <c r="C19" s="1">
        <f t="shared" si="1"/>
        <v>10</v>
      </c>
      <c r="F19" s="1">
        <f t="shared" si="2"/>
        <v>10</v>
      </c>
      <c r="G19" s="1">
        <f t="shared" si="0"/>
        <v>1.0273000000000003</v>
      </c>
      <c r="H19" s="4">
        <f t="shared" si="3"/>
        <v>8.7015077079451171</v>
      </c>
    </row>
    <row r="20" spans="1:8" x14ac:dyDescent="0.55000000000000004">
      <c r="A20" s="1">
        <v>0.15</v>
      </c>
      <c r="B20" s="1">
        <v>7.9340000000000002</v>
      </c>
      <c r="C20" s="1">
        <f t="shared" si="1"/>
        <v>6.666666666666667</v>
      </c>
      <c r="F20" s="1">
        <f t="shared" si="2"/>
        <v>6.666666666666667</v>
      </c>
      <c r="G20" s="1">
        <f t="shared" si="0"/>
        <v>0.49785555555555483</v>
      </c>
      <c r="H20" s="4">
        <f t="shared" si="3"/>
        <v>6.2749628882726851</v>
      </c>
    </row>
    <row r="21" spans="1:8" x14ac:dyDescent="0.55000000000000004">
      <c r="A21" s="1">
        <v>0.2</v>
      </c>
      <c r="B21" s="1">
        <v>6</v>
      </c>
      <c r="C21" s="1">
        <f t="shared" si="1"/>
        <v>5</v>
      </c>
      <c r="F21" s="1">
        <f t="shared" si="2"/>
        <v>5</v>
      </c>
      <c r="G21" s="1">
        <f t="shared" si="0"/>
        <v>0.23454999999999959</v>
      </c>
      <c r="H21" s="4">
        <f t="shared" si="3"/>
        <v>3.90916666666666</v>
      </c>
    </row>
    <row r="22" spans="1:8" x14ac:dyDescent="0.55000000000000004">
      <c r="A22" s="1">
        <v>0.4</v>
      </c>
      <c r="B22" s="1">
        <v>3.081</v>
      </c>
      <c r="C22" s="1">
        <f t="shared" si="1"/>
        <v>2.5</v>
      </c>
      <c r="F22" s="1">
        <f t="shared" si="2"/>
        <v>2.5</v>
      </c>
      <c r="G22" s="1">
        <f t="shared" si="0"/>
        <v>-0.17913749999999995</v>
      </c>
      <c r="H22" s="4">
        <f t="shared" si="3"/>
        <v>-5.8142648490749735</v>
      </c>
    </row>
    <row r="23" spans="1:8" x14ac:dyDescent="0.55000000000000004">
      <c r="A23" s="1">
        <v>0.6</v>
      </c>
      <c r="B23" s="1">
        <v>2.1560000000000001</v>
      </c>
      <c r="C23" s="1">
        <f t="shared" si="1"/>
        <v>1.6666666666666667</v>
      </c>
      <c r="F23" s="1">
        <f t="shared" si="2"/>
        <v>1.6666666666666667</v>
      </c>
      <c r="G23" s="1">
        <f t="shared" si="0"/>
        <v>-0.26922777777777762</v>
      </c>
      <c r="H23" s="4">
        <f t="shared" si="3"/>
        <v>-12.487373737373728</v>
      </c>
    </row>
    <row r="24" spans="1:8" x14ac:dyDescent="0.55000000000000004">
      <c r="A24" s="1">
        <v>0.8</v>
      </c>
      <c r="B24" s="1">
        <v>1.7190000000000001</v>
      </c>
      <c r="C24" s="1">
        <f t="shared" si="1"/>
        <v>1.25</v>
      </c>
      <c r="F24" s="1">
        <f t="shared" si="2"/>
        <v>1.25</v>
      </c>
      <c r="G24" s="1">
        <f t="shared" si="0"/>
        <v>-0.28880937499999981</v>
      </c>
      <c r="H24" s="4">
        <f t="shared" si="3"/>
        <v>-16.801010762070959</v>
      </c>
    </row>
    <row r="25" spans="1:8" x14ac:dyDescent="0.55000000000000004">
      <c r="A25" s="1">
        <v>1</v>
      </c>
      <c r="B25" s="1">
        <v>1.4690000000000001</v>
      </c>
      <c r="C25" s="1">
        <f t="shared" si="1"/>
        <v>1</v>
      </c>
      <c r="F25" s="1">
        <f t="shared" si="2"/>
        <v>1</v>
      </c>
      <c r="G25" s="1">
        <f t="shared" si="0"/>
        <v>-0.28837000000000002</v>
      </c>
      <c r="H25" s="4">
        <f t="shared" si="3"/>
        <v>-19.630360789652826</v>
      </c>
    </row>
    <row r="26" spans="1:8" x14ac:dyDescent="0.55000000000000004">
      <c r="A26" s="1">
        <v>1.2</v>
      </c>
      <c r="B26" s="1">
        <v>1.3069999999999999</v>
      </c>
      <c r="C26" s="1">
        <f t="shared" si="1"/>
        <v>0.83333333333333337</v>
      </c>
      <c r="F26" s="1">
        <f t="shared" si="2"/>
        <v>0.83333333333333337</v>
      </c>
      <c r="G26" s="1">
        <f t="shared" si="0"/>
        <v>-0.28341527777777786</v>
      </c>
    </row>
    <row r="27" spans="1:8" x14ac:dyDescent="0.55000000000000004">
      <c r="A27" s="1">
        <v>1.5</v>
      </c>
      <c r="B27" s="1">
        <v>1.1619999999999999</v>
      </c>
      <c r="C27" s="1">
        <f t="shared" si="1"/>
        <v>0.66666666666666663</v>
      </c>
      <c r="F27" s="1">
        <f t="shared" si="2"/>
        <v>0.66666666666666663</v>
      </c>
      <c r="G27" s="1">
        <f t="shared" si="0"/>
        <v>-0.2614644444444445</v>
      </c>
    </row>
    <row r="28" spans="1:8" x14ac:dyDescent="0.55000000000000004">
      <c r="A28" s="1">
        <v>2</v>
      </c>
      <c r="B28" s="1">
        <v>1.0249999999999999</v>
      </c>
      <c r="C28" s="1">
        <f t="shared" si="1"/>
        <v>0.5</v>
      </c>
      <c r="F28" s="1">
        <f t="shared" si="2"/>
        <v>0.5</v>
      </c>
      <c r="G28" s="1">
        <f t="shared" si="0"/>
        <v>-0.23151750000000004</v>
      </c>
    </row>
    <row r="29" spans="1:8" x14ac:dyDescent="0.55000000000000004">
      <c r="A29" s="1">
        <v>2.5</v>
      </c>
      <c r="B29" s="1">
        <v>0.94399999999999995</v>
      </c>
      <c r="C29" s="1">
        <f t="shared" si="1"/>
        <v>0.4</v>
      </c>
      <c r="F29" s="1">
        <f t="shared" si="2"/>
        <v>0.4</v>
      </c>
      <c r="G29" s="1">
        <f t="shared" si="0"/>
        <v>-0.2123512000000003</v>
      </c>
    </row>
    <row r="30" spans="1:8" x14ac:dyDescent="0.55000000000000004">
      <c r="A30" s="1">
        <v>3</v>
      </c>
      <c r="B30" s="1">
        <v>0.9</v>
      </c>
      <c r="C30" s="1">
        <f t="shared" si="1"/>
        <v>0.33333333333333331</v>
      </c>
      <c r="F30" s="1">
        <f t="shared" si="2"/>
        <v>0.33333333333333331</v>
      </c>
      <c r="G30" s="1">
        <f t="shared" si="0"/>
        <v>-0.1895744444444446</v>
      </c>
    </row>
    <row r="31" spans="1:8" x14ac:dyDescent="0.55000000000000004">
      <c r="A31" s="1">
        <v>4</v>
      </c>
      <c r="B31" s="1">
        <v>0.84</v>
      </c>
      <c r="C31" s="1">
        <f t="shared" si="1"/>
        <v>0.25</v>
      </c>
      <c r="F31" s="1">
        <f t="shared" si="2"/>
        <v>0.25</v>
      </c>
      <c r="G31" s="1">
        <f t="shared" si="0"/>
        <v>-0.16610437500000008</v>
      </c>
    </row>
    <row r="32" spans="1:8" x14ac:dyDescent="0.55000000000000004">
      <c r="A32" s="1">
        <v>5</v>
      </c>
      <c r="B32" s="1">
        <v>0.80900000000000005</v>
      </c>
      <c r="C32" s="1">
        <f t="shared" si="1"/>
        <v>0.2</v>
      </c>
      <c r="F32" s="1">
        <f t="shared" si="2"/>
        <v>0.2</v>
      </c>
      <c r="G32" s="1">
        <f t="shared" si="0"/>
        <v>-0.14702280000000001</v>
      </c>
    </row>
    <row r="33" spans="1:7" x14ac:dyDescent="0.55000000000000004">
      <c r="A33" s="1">
        <v>7</v>
      </c>
      <c r="B33" s="1">
        <v>0.77700000000000002</v>
      </c>
      <c r="C33" s="1">
        <f t="shared" si="1"/>
        <v>0.14285714285714285</v>
      </c>
      <c r="F33" s="1">
        <f t="shared" si="2"/>
        <v>0.14285714285714285</v>
      </c>
      <c r="G33" s="1">
        <f t="shared" si="0"/>
        <v>-0.12178714285714287</v>
      </c>
    </row>
    <row r="34" spans="1:7" x14ac:dyDescent="0.55000000000000004">
      <c r="A34" s="1">
        <v>12</v>
      </c>
      <c r="B34" s="1">
        <v>0.74399999999999999</v>
      </c>
      <c r="C34" s="1">
        <f t="shared" si="1"/>
        <v>8.3333333333333329E-2</v>
      </c>
      <c r="F34" s="1">
        <f t="shared" si="2"/>
        <v>8.3333333333333329E-2</v>
      </c>
      <c r="G34" s="1">
        <f t="shared" si="0"/>
        <v>-9.5167152777777875E-2</v>
      </c>
    </row>
    <row r="35" spans="1:7" x14ac:dyDescent="0.55000000000000004">
      <c r="A35" s="1">
        <v>15</v>
      </c>
      <c r="B35" s="1">
        <v>0.73499999999999999</v>
      </c>
      <c r="C35" s="1">
        <f t="shared" si="1"/>
        <v>6.6666666666666666E-2</v>
      </c>
      <c r="F35" s="1">
        <f t="shared" si="2"/>
        <v>6.6666666666666666E-2</v>
      </c>
      <c r="G35" s="1">
        <f t="shared" si="0"/>
        <v>-8.7473644444444498E-2</v>
      </c>
    </row>
    <row r="36" spans="1:7" x14ac:dyDescent="0.55000000000000004">
      <c r="A36" s="1">
        <v>20</v>
      </c>
      <c r="B36" s="1">
        <v>0.73099999999999998</v>
      </c>
      <c r="C36" s="1">
        <f t="shared" si="1"/>
        <v>0.05</v>
      </c>
      <c r="F36" s="1">
        <f t="shared" si="2"/>
        <v>0.05</v>
      </c>
      <c r="G36" s="1">
        <f t="shared" si="0"/>
        <v>-7.4780175000000115E-2</v>
      </c>
    </row>
    <row r="37" spans="1:7" x14ac:dyDescent="0.55000000000000004">
      <c r="A37" s="1">
        <v>30</v>
      </c>
      <c r="B37" s="1">
        <v>0.71899999999999997</v>
      </c>
      <c r="C37" s="1">
        <f t="shared" si="1"/>
        <v>3.3333333333333333E-2</v>
      </c>
      <c r="F37" s="1">
        <f t="shared" si="2"/>
        <v>3.3333333333333333E-2</v>
      </c>
      <c r="G37" s="1">
        <f t="shared" si="0"/>
        <v>-7.0086744444444515E-2</v>
      </c>
    </row>
    <row r="38" spans="1:7" x14ac:dyDescent="0.55000000000000004">
      <c r="A38" s="1">
        <v>40</v>
      </c>
      <c r="B38" s="1">
        <v>0.71599999999999997</v>
      </c>
      <c r="C38" s="1">
        <f t="shared" si="1"/>
        <v>2.5000000000000001E-2</v>
      </c>
      <c r="F38" s="1">
        <f t="shared" si="2"/>
        <v>2.5000000000000001E-2</v>
      </c>
      <c r="G38" s="1">
        <f t="shared" si="0"/>
        <v>-6.4740043749999976E-2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7"/>
  <sheetViews>
    <sheetView workbookViewId="0">
      <selection activeCell="G4" sqref="G4"/>
    </sheetView>
  </sheetViews>
  <sheetFormatPr defaultColWidth="9.15625" defaultRowHeight="14.4" x14ac:dyDescent="0.55000000000000004"/>
  <cols>
    <col min="1" max="3" width="9.15625" style="2"/>
    <col min="4" max="4" width="9.68359375" style="2" bestFit="1" customWidth="1"/>
    <col min="5" max="6" width="9.15625" style="2"/>
    <col min="7" max="7" width="12.68359375" style="2" bestFit="1" customWidth="1"/>
    <col min="8" max="8" width="9.15625" style="2"/>
    <col min="9" max="9" width="12" style="2" bestFit="1" customWidth="1"/>
    <col min="10" max="13" width="9.15625" style="2"/>
    <col min="14" max="15" width="12" style="2" customWidth="1"/>
    <col min="16" max="16384" width="9.15625" style="2"/>
  </cols>
  <sheetData>
    <row r="1" spans="1:21" x14ac:dyDescent="0.55000000000000004">
      <c r="F1" s="33" t="s">
        <v>21</v>
      </c>
      <c r="G1" s="36"/>
      <c r="H1" s="36"/>
      <c r="I1" s="36"/>
      <c r="J1" s="36"/>
    </row>
    <row r="3" spans="1:21" ht="16.5" x14ac:dyDescent="0.55000000000000004">
      <c r="A3" s="2" t="s">
        <v>5</v>
      </c>
      <c r="B3" s="5">
        <v>1.8950000000000002E-2</v>
      </c>
      <c r="D3" s="2" t="s">
        <v>10</v>
      </c>
      <c r="E3" s="5">
        <f>8*((PI())^2)</f>
        <v>78.956835208714864</v>
      </c>
    </row>
    <row r="5" spans="1:21" ht="16.8" x14ac:dyDescent="0.75">
      <c r="A5" s="2" t="s">
        <v>7</v>
      </c>
      <c r="B5" s="8">
        <v>1</v>
      </c>
      <c r="D5" s="2" t="s">
        <v>13</v>
      </c>
      <c r="E5" s="5">
        <v>0.1</v>
      </c>
    </row>
    <row r="7" spans="1:21" ht="16.8" x14ac:dyDescent="0.75">
      <c r="A7" s="2" t="s">
        <v>4</v>
      </c>
      <c r="B7" s="5">
        <f>B637</f>
        <v>11.843750000000082</v>
      </c>
      <c r="D7" s="2" t="s">
        <v>14</v>
      </c>
      <c r="E7" s="8">
        <v>0</v>
      </c>
    </row>
    <row r="9" spans="1:21" s="6" customFormat="1" x14ac:dyDescent="0.55000000000000004"/>
    <row r="10" spans="1:21" ht="16.8" x14ac:dyDescent="0.75">
      <c r="A10" s="2" t="s">
        <v>0</v>
      </c>
      <c r="B10" s="2" t="s">
        <v>1</v>
      </c>
      <c r="C10" s="2" t="s">
        <v>2</v>
      </c>
      <c r="D10" s="2" t="s">
        <v>3</v>
      </c>
      <c r="E10" s="2" t="s">
        <v>8</v>
      </c>
      <c r="F10" s="2" t="s">
        <v>9</v>
      </c>
      <c r="G10" s="2" t="s">
        <v>11</v>
      </c>
      <c r="H10" s="2" t="s">
        <v>12</v>
      </c>
      <c r="I10" s="2" t="s">
        <v>15</v>
      </c>
      <c r="J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Q10" s="2" t="s">
        <v>1</v>
      </c>
      <c r="R10" s="2" t="s">
        <v>2</v>
      </c>
      <c r="S10" s="2" t="s">
        <v>3</v>
      </c>
      <c r="T10" s="2" t="s">
        <v>11</v>
      </c>
      <c r="U10" s="2" t="s">
        <v>12</v>
      </c>
    </row>
    <row r="12" spans="1:21" x14ac:dyDescent="0.55000000000000004">
      <c r="A12" s="6">
        <v>0</v>
      </c>
      <c r="B12" s="6">
        <v>0</v>
      </c>
      <c r="C12" s="9">
        <f>E5</f>
        <v>0.1</v>
      </c>
      <c r="D12" s="10">
        <f>E7</f>
        <v>0</v>
      </c>
      <c r="E12" s="6">
        <f>C12^2+((D12-1)^2)</f>
        <v>1.01</v>
      </c>
      <c r="F12" s="6">
        <f>C12^2+((D12+1)^2)</f>
        <v>1.01</v>
      </c>
      <c r="G12" s="7">
        <v>0</v>
      </c>
      <c r="H12" s="7">
        <v>0</v>
      </c>
      <c r="I12" s="6">
        <f>$E$3*(C12-($B$5/2)*((L12)+(M12)))</f>
        <v>3.9184775476207669E-2</v>
      </c>
      <c r="J12" s="9">
        <f>$E$3*(D12-($B$5/2)*(N12+O12))</f>
        <v>0</v>
      </c>
      <c r="L12" s="6">
        <f>C12/SQRT(E12)</f>
        <v>9.9503719020998929E-2</v>
      </c>
      <c r="M12" s="6">
        <f>C12/SQRT(F12)</f>
        <v>9.9503719020998929E-2</v>
      </c>
      <c r="N12" s="6">
        <f>(D12-1)/SQRT(E12)</f>
        <v>-0.99503719020998926</v>
      </c>
      <c r="O12" s="6">
        <f>(D12+1)/SQRT(F12)</f>
        <v>0.99503719020998926</v>
      </c>
      <c r="Q12" s="6">
        <f>B12</f>
        <v>0</v>
      </c>
      <c r="R12" s="9">
        <f>C12</f>
        <v>0.1</v>
      </c>
      <c r="S12" s="9">
        <f>D12</f>
        <v>0</v>
      </c>
      <c r="T12" s="9">
        <f>G12</f>
        <v>0</v>
      </c>
      <c r="U12" s="9">
        <f>H12</f>
        <v>0</v>
      </c>
    </row>
    <row r="13" spans="1:21" x14ac:dyDescent="0.55000000000000004">
      <c r="A13" s="6">
        <f>A12+1</f>
        <v>1</v>
      </c>
      <c r="B13" s="6">
        <f>B12+$B$3</f>
        <v>1.8950000000000002E-2</v>
      </c>
      <c r="C13" s="9">
        <f>C12+$B$3*G12-($B$3^2)*I12</f>
        <v>9.9985928649164557E-2</v>
      </c>
      <c r="D13" s="10">
        <f>D12+$B$3*H12-($B$3^2)*J12</f>
        <v>0</v>
      </c>
      <c r="E13" s="6">
        <f>C13^2+((D13-1)^2)</f>
        <v>1.0099971859278358</v>
      </c>
      <c r="F13" s="6">
        <f>C13^2+((D13+1)^2)</f>
        <v>1.0099971859278358</v>
      </c>
      <c r="G13" s="6">
        <f>G12-$B$3*I12</f>
        <v>-7.4255149527413533E-4</v>
      </c>
      <c r="H13" s="7">
        <f>H12-$B$3*J12</f>
        <v>0</v>
      </c>
      <c r="I13" s="6">
        <f>$E$3*(C13-($B$5/2)*((L13)+(M13)))</f>
        <v>3.9168318238273742E-2</v>
      </c>
      <c r="J13" s="9">
        <f>$E$3*(D13-($B$5/2)*(N13+O13))</f>
        <v>0</v>
      </c>
      <c r="L13" s="6">
        <f>C13/SQRT(E13)</f>
        <v>9.9489856103516849E-2</v>
      </c>
      <c r="M13" s="6">
        <f>C13/SQRT(F13)</f>
        <v>9.9489856103516849E-2</v>
      </c>
      <c r="N13" s="6">
        <f>(D13-1)/SQRT(E13)</f>
        <v>-0.99503857640420235</v>
      </c>
      <c r="O13" s="6">
        <f>(D13+1)/SQRT(F13)</f>
        <v>0.99503857640420235</v>
      </c>
      <c r="Q13" s="6">
        <f t="shared" ref="Q13:S76" si="0">B13</f>
        <v>1.8950000000000002E-2</v>
      </c>
      <c r="R13" s="9">
        <f t="shared" si="0"/>
        <v>9.9985928649164557E-2</v>
      </c>
      <c r="S13" s="9">
        <f t="shared" si="0"/>
        <v>0</v>
      </c>
      <c r="T13" s="9">
        <f t="shared" ref="T13:U76" si="1">G13</f>
        <v>-7.4255149527413533E-4</v>
      </c>
      <c r="U13" s="9">
        <f t="shared" si="1"/>
        <v>0</v>
      </c>
    </row>
    <row r="14" spans="1:21" x14ac:dyDescent="0.55000000000000004">
      <c r="A14" s="6">
        <f t="shared" ref="A14:A77" si="2">A13+1</f>
        <v>2</v>
      </c>
      <c r="B14" s="6">
        <f t="shared" ref="B14:B77" si="3">B13+$B$3</f>
        <v>3.7900000000000003E-2</v>
      </c>
      <c r="C14" s="9">
        <f>C13+$B$3*G13-($B$3^2)*I13</f>
        <v>9.9957791857328948E-2</v>
      </c>
      <c r="D14" s="6">
        <f>D13+$B$3*H13-($B$3^2)*J13</f>
        <v>0</v>
      </c>
      <c r="E14" s="6">
        <f>C14^2+((D14-1)^2)</f>
        <v>1.0099915601529932</v>
      </c>
      <c r="F14" s="6">
        <f>C14^2+((D14+1)^2)</f>
        <v>1.0099915601529932</v>
      </c>
      <c r="G14" s="6">
        <f>G13-$B$3*I13</f>
        <v>-1.4847911258894226E-3</v>
      </c>
      <c r="H14" s="7">
        <f>H13-$B$3*J13</f>
        <v>0</v>
      </c>
      <c r="I14" s="6">
        <f>$E$3*(C14-($B$5/2)*((L14)+(M14)))</f>
        <v>3.9135424391663579E-2</v>
      </c>
      <c r="J14" s="9">
        <f>$E$3*(D14-($B$5/2)*(N14+O14))</f>
        <v>0</v>
      </c>
      <c r="L14" s="6">
        <f>C14/SQRT(E14)</f>
        <v>9.9462135917115377E-2</v>
      </c>
      <c r="M14" s="6">
        <f>C14/SQRT(F14)</f>
        <v>9.9462135917115377E-2</v>
      </c>
      <c r="N14" s="6">
        <f>(D14-1)/SQRT(E14)</f>
        <v>-0.99504134764280272</v>
      </c>
      <c r="O14" s="6">
        <f>(D14+1)/SQRT(F14)</f>
        <v>0.99504134764280272</v>
      </c>
      <c r="Q14" s="6">
        <f t="shared" si="0"/>
        <v>3.7900000000000003E-2</v>
      </c>
      <c r="R14" s="9">
        <f t="shared" si="0"/>
        <v>9.9957791857328948E-2</v>
      </c>
      <c r="S14" s="9">
        <f t="shared" si="0"/>
        <v>0</v>
      </c>
      <c r="T14" s="9">
        <f t="shared" si="1"/>
        <v>-1.4847911258894226E-3</v>
      </c>
      <c r="U14" s="9">
        <f t="shared" si="1"/>
        <v>0</v>
      </c>
    </row>
    <row r="15" spans="1:21" x14ac:dyDescent="0.55000000000000004">
      <c r="A15" s="6">
        <f t="shared" si="2"/>
        <v>3</v>
      </c>
      <c r="B15" s="6">
        <f t="shared" si="3"/>
        <v>5.6850000000000005E-2</v>
      </c>
      <c r="C15" s="9">
        <f t="shared" ref="C15:D30" si="4">C14+$B$3*G14-($B$3^2)*I14</f>
        <v>9.9915601436755735E-2</v>
      </c>
      <c r="D15" s="6">
        <f t="shared" si="4"/>
        <v>0</v>
      </c>
      <c r="E15" s="6">
        <f t="shared" ref="E15:E78" si="5">C15^2+((D15-1)^2)</f>
        <v>1.0099831274104687</v>
      </c>
      <c r="F15" s="6">
        <f t="shared" ref="F15:F78" si="6">C15^2+((D15+1)^2)</f>
        <v>1.0099831274104687</v>
      </c>
      <c r="G15" s="6">
        <f t="shared" ref="G15:H30" si="7">G14-$B$3*I14</f>
        <v>-2.2264074181114475E-3</v>
      </c>
      <c r="H15" s="7">
        <f t="shared" si="7"/>
        <v>0</v>
      </c>
      <c r="I15" s="6">
        <f t="shared" ref="I15:I78" si="8">$E$3*(C15-($B$5/2)*((L15)+(M15)))</f>
        <v>3.9086135148267434E-2</v>
      </c>
      <c r="J15" s="9">
        <f t="shared" ref="J15:J78" si="9">$E$3*(D15-($B$5/2)*(N15+O15))</f>
        <v>0</v>
      </c>
      <c r="L15" s="6">
        <f t="shared" ref="L15:L78" si="10">C15/SQRT(E15)</f>
        <v>9.9420569752102381E-2</v>
      </c>
      <c r="M15" s="6">
        <f t="shared" ref="M15:M78" si="11">C15/SQRT(F15)</f>
        <v>9.9420569752102381E-2</v>
      </c>
      <c r="N15" s="6">
        <f t="shared" ref="N15:N78" si="12">(D15-1)/SQRT(E15)</f>
        <v>-0.99504550162802463</v>
      </c>
      <c r="O15" s="6">
        <f t="shared" ref="O15:O78" si="13">(D15+1)/SQRT(F15)</f>
        <v>0.99504550162802463</v>
      </c>
      <c r="Q15" s="6">
        <f t="shared" si="0"/>
        <v>5.6850000000000005E-2</v>
      </c>
      <c r="R15" s="9">
        <f t="shared" si="0"/>
        <v>9.9915601436755735E-2</v>
      </c>
      <c r="S15" s="9">
        <f t="shared" si="0"/>
        <v>0</v>
      </c>
      <c r="T15" s="9">
        <f t="shared" si="1"/>
        <v>-2.2264074181114475E-3</v>
      </c>
      <c r="U15" s="9">
        <f t="shared" si="1"/>
        <v>0</v>
      </c>
    </row>
    <row r="16" spans="1:21" x14ac:dyDescent="0.55000000000000004">
      <c r="A16" s="6">
        <f t="shared" si="2"/>
        <v>4</v>
      </c>
      <c r="B16" s="6">
        <f t="shared" si="3"/>
        <v>7.5800000000000006E-2</v>
      </c>
      <c r="C16" s="9">
        <f t="shared" si="4"/>
        <v>9.9859375087335445E-2</v>
      </c>
      <c r="D16" s="6">
        <f t="shared" si="4"/>
        <v>0</v>
      </c>
      <c r="E16" s="6">
        <f t="shared" si="5"/>
        <v>1.0099718947928331</v>
      </c>
      <c r="F16" s="6">
        <f t="shared" si="6"/>
        <v>1.0099718947928331</v>
      </c>
      <c r="G16" s="6">
        <f t="shared" si="7"/>
        <v>-2.9670896791711152E-3</v>
      </c>
      <c r="H16" s="7">
        <f t="shared" si="7"/>
        <v>0</v>
      </c>
      <c r="I16" s="6">
        <f t="shared" si="8"/>
        <v>3.9020512209524544E-2</v>
      </c>
      <c r="J16" s="9">
        <f t="shared" si="9"/>
        <v>0</v>
      </c>
      <c r="L16" s="6">
        <f t="shared" si="10"/>
        <v>9.936517452691053E-2</v>
      </c>
      <c r="M16" s="6">
        <f t="shared" si="11"/>
        <v>9.936517452691053E-2</v>
      </c>
      <c r="N16" s="6">
        <f t="shared" si="12"/>
        <v>-0.99505103491792646</v>
      </c>
      <c r="O16" s="6">
        <f t="shared" si="13"/>
        <v>0.99505103491792646</v>
      </c>
      <c r="Q16" s="6">
        <f t="shared" si="0"/>
        <v>7.5800000000000006E-2</v>
      </c>
      <c r="R16" s="9">
        <f t="shared" si="0"/>
        <v>9.9859375087335445E-2</v>
      </c>
      <c r="S16" s="9">
        <f t="shared" si="0"/>
        <v>0</v>
      </c>
      <c r="T16" s="9">
        <f t="shared" si="1"/>
        <v>-2.9670896791711152E-3</v>
      </c>
      <c r="U16" s="9">
        <f t="shared" si="1"/>
        <v>0</v>
      </c>
    </row>
    <row r="17" spans="1:21" x14ac:dyDescent="0.55000000000000004">
      <c r="A17" s="6">
        <f t="shared" si="2"/>
        <v>5</v>
      </c>
      <c r="B17" s="6">
        <f t="shared" si="3"/>
        <v>9.4750000000000001E-2</v>
      </c>
      <c r="C17" s="9">
        <f t="shared" si="4"/>
        <v>9.9789136374429432E-2</v>
      </c>
      <c r="D17" s="6">
        <f t="shared" si="4"/>
        <v>0</v>
      </c>
      <c r="E17" s="6">
        <f t="shared" si="5"/>
        <v>1.0099578717383544</v>
      </c>
      <c r="F17" s="6">
        <f t="shared" si="6"/>
        <v>1.0099578717383544</v>
      </c>
      <c r="G17" s="6">
        <f t="shared" si="7"/>
        <v>-3.7065283855416053E-3</v>
      </c>
      <c r="H17" s="7">
        <f t="shared" si="7"/>
        <v>0</v>
      </c>
      <c r="I17" s="6">
        <f t="shared" si="8"/>
        <v>3.8938637627219469E-2</v>
      </c>
      <c r="J17" s="9">
        <f t="shared" si="9"/>
        <v>0</v>
      </c>
      <c r="L17" s="6">
        <f t="shared" si="10"/>
        <v>9.9295972767703189E-2</v>
      </c>
      <c r="M17" s="6">
        <f t="shared" si="11"/>
        <v>9.9295972767703189E-2</v>
      </c>
      <c r="N17" s="6">
        <f t="shared" si="12"/>
        <v>-0.99505794293202621</v>
      </c>
      <c r="O17" s="6">
        <f t="shared" si="13"/>
        <v>0.99505794293202621</v>
      </c>
      <c r="Q17" s="6">
        <f t="shared" si="0"/>
        <v>9.4750000000000001E-2</v>
      </c>
      <c r="R17" s="9">
        <f t="shared" si="0"/>
        <v>9.9789136374429432E-2</v>
      </c>
      <c r="S17" s="9">
        <f t="shared" si="0"/>
        <v>0</v>
      </c>
      <c r="T17" s="9">
        <f t="shared" si="1"/>
        <v>-3.7065283855416053E-3</v>
      </c>
      <c r="U17" s="9">
        <f t="shared" si="1"/>
        <v>0</v>
      </c>
    </row>
    <row r="18" spans="1:21" x14ac:dyDescent="0.55000000000000004">
      <c r="A18" s="6">
        <f t="shared" si="2"/>
        <v>6</v>
      </c>
      <c r="B18" s="6">
        <f t="shared" si="3"/>
        <v>0.1137</v>
      </c>
      <c r="C18" s="9">
        <f t="shared" si="4"/>
        <v>9.9704914699404887E-2</v>
      </c>
      <c r="D18" s="6">
        <f t="shared" si="4"/>
        <v>0</v>
      </c>
      <c r="E18" s="6">
        <f t="shared" si="5"/>
        <v>1.0099410700152156</v>
      </c>
      <c r="F18" s="6">
        <f t="shared" si="6"/>
        <v>1.0099410700152156</v>
      </c>
      <c r="G18" s="6">
        <f t="shared" si="7"/>
        <v>-4.4444155685774145E-3</v>
      </c>
      <c r="H18" s="7">
        <f t="shared" si="7"/>
        <v>0</v>
      </c>
      <c r="I18" s="6">
        <f t="shared" si="8"/>
        <v>3.8840613618653853E-2</v>
      </c>
      <c r="J18" s="9">
        <f t="shared" si="9"/>
        <v>0</v>
      </c>
      <c r="L18" s="6">
        <f t="shared" si="10"/>
        <v>9.9212992581250298E-2</v>
      </c>
      <c r="M18" s="6">
        <f t="shared" si="11"/>
        <v>9.9212992581250298E-2</v>
      </c>
      <c r="N18" s="6">
        <f t="shared" si="12"/>
        <v>-0.99506621995878874</v>
      </c>
      <c r="O18" s="6">
        <f t="shared" si="13"/>
        <v>0.99506621995878874</v>
      </c>
      <c r="Q18" s="6">
        <f t="shared" si="0"/>
        <v>0.1137</v>
      </c>
      <c r="R18" s="9">
        <f t="shared" si="0"/>
        <v>9.9704914699404887E-2</v>
      </c>
      <c r="S18" s="9">
        <f t="shared" si="0"/>
        <v>0</v>
      </c>
      <c r="T18" s="9">
        <f t="shared" si="1"/>
        <v>-4.4444155685774145E-3</v>
      </c>
      <c r="U18" s="9">
        <f t="shared" si="1"/>
        <v>0</v>
      </c>
    </row>
    <row r="19" spans="1:21" x14ac:dyDescent="0.55000000000000004">
      <c r="A19" s="6">
        <f t="shared" si="2"/>
        <v>7</v>
      </c>
      <c r="B19" s="6">
        <f t="shared" si="3"/>
        <v>0.13264999999999999</v>
      </c>
      <c r="C19" s="9">
        <f t="shared" si="4"/>
        <v>9.9606745262928342E-2</v>
      </c>
      <c r="D19" s="6">
        <f t="shared" si="4"/>
        <v>0</v>
      </c>
      <c r="E19" s="6">
        <f t="shared" si="5"/>
        <v>1.0099215037018738</v>
      </c>
      <c r="F19" s="6">
        <f t="shared" si="6"/>
        <v>1.0099215037018738</v>
      </c>
      <c r="G19" s="6">
        <f t="shared" si="7"/>
        <v>-5.1804451966509053E-3</v>
      </c>
      <c r="H19" s="7">
        <f t="shared" si="7"/>
        <v>0</v>
      </c>
      <c r="I19" s="6">
        <f t="shared" si="8"/>
        <v>3.8726562336844315E-2</v>
      </c>
      <c r="J19" s="9">
        <f t="shared" si="9"/>
        <v>0</v>
      </c>
      <c r="L19" s="6">
        <f t="shared" si="10"/>
        <v>9.9116267621132362E-2</v>
      </c>
      <c r="M19" s="6">
        <f t="shared" si="11"/>
        <v>9.9116267621132362E-2</v>
      </c>
      <c r="N19" s="6">
        <f t="shared" si="12"/>
        <v>-0.99507585916494634</v>
      </c>
      <c r="O19" s="6">
        <f t="shared" si="13"/>
        <v>0.99507585916494634</v>
      </c>
      <c r="Q19" s="6">
        <f t="shared" si="0"/>
        <v>0.13264999999999999</v>
      </c>
      <c r="R19" s="9">
        <f t="shared" si="0"/>
        <v>9.9606745262928342E-2</v>
      </c>
      <c r="S19" s="9">
        <f t="shared" si="0"/>
        <v>0</v>
      </c>
      <c r="T19" s="9">
        <f t="shared" si="1"/>
        <v>-5.1804451966509053E-3</v>
      </c>
      <c r="U19" s="9">
        <f t="shared" si="1"/>
        <v>0</v>
      </c>
    </row>
    <row r="20" spans="1:21" x14ac:dyDescent="0.55000000000000004">
      <c r="A20" s="6">
        <f t="shared" si="2"/>
        <v>8</v>
      </c>
      <c r="B20" s="6">
        <f t="shared" si="3"/>
        <v>0.15159999999999998</v>
      </c>
      <c r="C20" s="9">
        <f t="shared" si="4"/>
        <v>9.949466902110024E-2</v>
      </c>
      <c r="D20" s="6">
        <f t="shared" si="4"/>
        <v>0</v>
      </c>
      <c r="E20" s="6">
        <f t="shared" si="5"/>
        <v>1.0098991891636182</v>
      </c>
      <c r="F20" s="6">
        <f t="shared" si="6"/>
        <v>1.0098991891636182</v>
      </c>
      <c r="G20" s="6">
        <f t="shared" si="7"/>
        <v>-5.9143135529341048E-3</v>
      </c>
      <c r="H20" s="7">
        <f t="shared" si="7"/>
        <v>0</v>
      </c>
      <c r="I20" s="6">
        <f t="shared" si="8"/>
        <v>3.8596625596597961E-2</v>
      </c>
      <c r="J20" s="9">
        <f t="shared" si="9"/>
        <v>0</v>
      </c>
      <c r="L20" s="6">
        <f t="shared" si="10"/>
        <v>9.9005837047344308E-2</v>
      </c>
      <c r="M20" s="6">
        <f t="shared" si="11"/>
        <v>9.9005837047344308E-2</v>
      </c>
      <c r="N20" s="6">
        <f t="shared" si="12"/>
        <v>-0.99508685260662288</v>
      </c>
      <c r="O20" s="6">
        <f t="shared" si="13"/>
        <v>0.99508685260662288</v>
      </c>
      <c r="Q20" s="6">
        <f t="shared" si="0"/>
        <v>0.15159999999999998</v>
      </c>
      <c r="R20" s="9">
        <f t="shared" si="0"/>
        <v>9.949466902110024E-2</v>
      </c>
      <c r="S20" s="9">
        <f t="shared" si="0"/>
        <v>0</v>
      </c>
      <c r="T20" s="9">
        <f t="shared" si="1"/>
        <v>-5.9143135529341048E-3</v>
      </c>
      <c r="U20" s="9">
        <f t="shared" si="1"/>
        <v>0</v>
      </c>
    </row>
    <row r="21" spans="1:21" x14ac:dyDescent="0.55000000000000004">
      <c r="A21" s="6">
        <f t="shared" si="2"/>
        <v>9</v>
      </c>
      <c r="B21" s="6">
        <f t="shared" si="3"/>
        <v>0.17054999999999998</v>
      </c>
      <c r="C21" s="9">
        <f t="shared" si="4"/>
        <v>9.9368732634528834E-2</v>
      </c>
      <c r="D21" s="6">
        <f t="shared" si="4"/>
        <v>0</v>
      </c>
      <c r="E21" s="6">
        <f t="shared" si="5"/>
        <v>1.0098741450253925</v>
      </c>
      <c r="F21" s="6">
        <f t="shared" si="6"/>
        <v>1.0098741450253925</v>
      </c>
      <c r="G21" s="6">
        <f t="shared" si="7"/>
        <v>-6.6457196079896365E-3</v>
      </c>
      <c r="H21" s="7">
        <f t="shared" si="7"/>
        <v>0</v>
      </c>
      <c r="I21" s="6">
        <f t="shared" si="8"/>
        <v>3.8450964557411121E-2</v>
      </c>
      <c r="J21" s="9">
        <f t="shared" si="9"/>
        <v>0</v>
      </c>
      <c r="L21" s="6">
        <f t="shared" si="10"/>
        <v>9.8881745479385524E-2</v>
      </c>
      <c r="M21" s="6">
        <f t="shared" si="11"/>
        <v>9.8881745479385524E-2</v>
      </c>
      <c r="N21" s="6">
        <f t="shared" si="12"/>
        <v>-0.995099191242235</v>
      </c>
      <c r="O21" s="6">
        <f t="shared" si="13"/>
        <v>0.995099191242235</v>
      </c>
      <c r="Q21" s="6">
        <f t="shared" si="0"/>
        <v>0.17054999999999998</v>
      </c>
      <c r="R21" s="9">
        <f t="shared" si="0"/>
        <v>9.9368732634528834E-2</v>
      </c>
      <c r="S21" s="9">
        <f t="shared" si="0"/>
        <v>0</v>
      </c>
      <c r="T21" s="9">
        <f t="shared" si="1"/>
        <v>-6.6457196079896365E-3</v>
      </c>
      <c r="U21" s="9">
        <f t="shared" si="1"/>
        <v>0</v>
      </c>
    </row>
    <row r="22" spans="1:21" x14ac:dyDescent="0.55000000000000004">
      <c r="A22" s="6">
        <f t="shared" si="2"/>
        <v>10</v>
      </c>
      <c r="B22" s="6">
        <f t="shared" si="3"/>
        <v>0.18949999999999997</v>
      </c>
      <c r="C22" s="9">
        <f t="shared" si="4"/>
        <v>9.922898841045745E-2</v>
      </c>
      <c r="D22" s="6">
        <f t="shared" si="4"/>
        <v>0</v>
      </c>
      <c r="E22" s="6">
        <f t="shared" si="5"/>
        <v>1.0098463921409626</v>
      </c>
      <c r="F22" s="6">
        <f t="shared" si="6"/>
        <v>1.0098463921409626</v>
      </c>
      <c r="G22" s="6">
        <f t="shared" si="7"/>
        <v>-7.3743653863525774E-3</v>
      </c>
      <c r="H22" s="7">
        <f t="shared" si="7"/>
        <v>0</v>
      </c>
      <c r="I22" s="6">
        <f t="shared" si="8"/>
        <v>3.8289759364318762E-2</v>
      </c>
      <c r="J22" s="9">
        <f t="shared" si="9"/>
        <v>0</v>
      </c>
      <c r="L22" s="6">
        <f t="shared" si="10"/>
        <v>9.8744042942935817E-2</v>
      </c>
      <c r="M22" s="6">
        <f t="shared" si="11"/>
        <v>9.8744042942935817E-2</v>
      </c>
      <c r="N22" s="6">
        <f t="shared" si="12"/>
        <v>-0.99511286494712947</v>
      </c>
      <c r="O22" s="6">
        <f t="shared" si="13"/>
        <v>0.99511286494712947</v>
      </c>
      <c r="Q22" s="6">
        <f t="shared" si="0"/>
        <v>0.18949999999999997</v>
      </c>
      <c r="R22" s="9">
        <f t="shared" si="0"/>
        <v>9.922898841045745E-2</v>
      </c>
      <c r="S22" s="9">
        <f t="shared" si="0"/>
        <v>0</v>
      </c>
      <c r="T22" s="9">
        <f t="shared" si="1"/>
        <v>-7.3743653863525774E-3</v>
      </c>
      <c r="U22" s="9">
        <f t="shared" si="1"/>
        <v>0</v>
      </c>
    </row>
    <row r="23" spans="1:21" x14ac:dyDescent="0.55000000000000004">
      <c r="A23" s="6">
        <f t="shared" si="2"/>
        <v>11</v>
      </c>
      <c r="B23" s="6">
        <f t="shared" si="3"/>
        <v>0.20844999999999997</v>
      </c>
      <c r="C23" s="9">
        <f t="shared" si="4"/>
        <v>9.9075494238073936E-2</v>
      </c>
      <c r="D23" s="6">
        <f t="shared" si="4"/>
        <v>0</v>
      </c>
      <c r="E23" s="6">
        <f t="shared" si="5"/>
        <v>1.0098159535585187</v>
      </c>
      <c r="F23" s="6">
        <f t="shared" si="6"/>
        <v>1.0098159535585187</v>
      </c>
      <c r="G23" s="6">
        <f t="shared" si="7"/>
        <v>-8.0999563263064178E-3</v>
      </c>
      <c r="H23" s="7">
        <f t="shared" si="7"/>
        <v>0</v>
      </c>
      <c r="I23" s="6">
        <f t="shared" si="8"/>
        <v>3.8113208747987723E-2</v>
      </c>
      <c r="J23" s="9">
        <f t="shared" si="9"/>
        <v>0</v>
      </c>
      <c r="L23" s="6">
        <f t="shared" si="10"/>
        <v>9.8592784810229733E-2</v>
      </c>
      <c r="M23" s="6">
        <f t="shared" si="11"/>
        <v>9.8592784810229733E-2</v>
      </c>
      <c r="N23" s="6">
        <f t="shared" si="12"/>
        <v>-0.99512786252991814</v>
      </c>
      <c r="O23" s="6">
        <f t="shared" si="13"/>
        <v>0.99512786252991814</v>
      </c>
      <c r="Q23" s="6">
        <f t="shared" si="0"/>
        <v>0.20844999999999997</v>
      </c>
      <c r="R23" s="9">
        <f t="shared" si="0"/>
        <v>9.9075494238073936E-2</v>
      </c>
      <c r="S23" s="9">
        <f t="shared" si="0"/>
        <v>0</v>
      </c>
      <c r="T23" s="9">
        <f t="shared" si="1"/>
        <v>-8.0999563263064178E-3</v>
      </c>
      <c r="U23" s="9">
        <f t="shared" si="1"/>
        <v>0</v>
      </c>
    </row>
    <row r="24" spans="1:21" x14ac:dyDescent="0.55000000000000004">
      <c r="A24" s="6">
        <f t="shared" si="2"/>
        <v>12</v>
      </c>
      <c r="B24" s="6">
        <f t="shared" si="3"/>
        <v>0.22739999999999996</v>
      </c>
      <c r="C24" s="9">
        <f t="shared" si="4"/>
        <v>9.8908313517146004E-2</v>
      </c>
      <c r="D24" s="6">
        <f t="shared" si="4"/>
        <v>0</v>
      </c>
      <c r="E24" s="6">
        <f t="shared" si="5"/>
        <v>1.009782854482806</v>
      </c>
      <c r="F24" s="6">
        <f t="shared" si="6"/>
        <v>1.009782854482806</v>
      </c>
      <c r="G24" s="6">
        <f t="shared" si="7"/>
        <v>-8.8222016320807853E-3</v>
      </c>
      <c r="H24" s="7">
        <f t="shared" si="7"/>
        <v>0</v>
      </c>
      <c r="I24" s="6">
        <f t="shared" si="8"/>
        <v>3.792152958542104E-2</v>
      </c>
      <c r="J24" s="9">
        <f t="shared" si="9"/>
        <v>0</v>
      </c>
      <c r="L24" s="6">
        <f t="shared" si="10"/>
        <v>9.8428031734255655E-2</v>
      </c>
      <c r="M24" s="6">
        <f t="shared" si="11"/>
        <v>9.8428031734255655E-2</v>
      </c>
      <c r="N24" s="6">
        <f t="shared" si="12"/>
        <v>-0.99514417175046577</v>
      </c>
      <c r="O24" s="6">
        <f t="shared" si="13"/>
        <v>0.99514417175046577</v>
      </c>
      <c r="Q24" s="6">
        <f t="shared" si="0"/>
        <v>0.22739999999999996</v>
      </c>
      <c r="R24" s="9">
        <f t="shared" si="0"/>
        <v>9.8908313517146004E-2</v>
      </c>
      <c r="S24" s="9">
        <f t="shared" si="0"/>
        <v>0</v>
      </c>
      <c r="T24" s="9">
        <f t="shared" si="1"/>
        <v>-8.8222016320807853E-3</v>
      </c>
      <c r="U24" s="9">
        <f t="shared" si="1"/>
        <v>0</v>
      </c>
    </row>
    <row r="25" spans="1:21" x14ac:dyDescent="0.55000000000000004">
      <c r="A25" s="6">
        <f t="shared" si="2"/>
        <v>13</v>
      </c>
      <c r="B25" s="6">
        <f t="shared" si="3"/>
        <v>0.24634999999999996</v>
      </c>
      <c r="C25" s="9">
        <f t="shared" si="4"/>
        <v>9.8727515080140119E-2</v>
      </c>
      <c r="D25" s="6">
        <f t="shared" si="4"/>
        <v>0</v>
      </c>
      <c r="E25" s="6">
        <f t="shared" si="5"/>
        <v>1.0097471222338994</v>
      </c>
      <c r="F25" s="6">
        <f t="shared" si="6"/>
        <v>1.0097471222338994</v>
      </c>
      <c r="G25" s="6">
        <f t="shared" si="7"/>
        <v>-9.5408146177245138E-3</v>
      </c>
      <c r="H25" s="7">
        <f t="shared" si="7"/>
        <v>0</v>
      </c>
      <c r="I25" s="6">
        <f t="shared" si="8"/>
        <v>3.7714956422856966E-2</v>
      </c>
      <c r="J25" s="9">
        <f t="shared" si="9"/>
        <v>0</v>
      </c>
      <c r="L25" s="6">
        <f t="shared" si="10"/>
        <v>9.8249849576917236E-2</v>
      </c>
      <c r="M25" s="6">
        <f t="shared" si="11"/>
        <v>9.8249849576917236E-2</v>
      </c>
      <c r="N25" s="6">
        <f t="shared" si="12"/>
        <v>-0.99516177933947647</v>
      </c>
      <c r="O25" s="6">
        <f t="shared" si="13"/>
        <v>0.99516177933947647</v>
      </c>
      <c r="Q25" s="6">
        <f t="shared" si="0"/>
        <v>0.24634999999999996</v>
      </c>
      <c r="R25" s="9">
        <f t="shared" si="0"/>
        <v>9.8727515080140119E-2</v>
      </c>
      <c r="S25" s="9">
        <f t="shared" si="0"/>
        <v>0</v>
      </c>
      <c r="T25" s="9">
        <f t="shared" si="1"/>
        <v>-9.5408146177245138E-3</v>
      </c>
      <c r="U25" s="9">
        <f t="shared" si="1"/>
        <v>0</v>
      </c>
    </row>
    <row r="26" spans="1:21" x14ac:dyDescent="0.55000000000000004">
      <c r="A26" s="6">
        <f t="shared" si="2"/>
        <v>14</v>
      </c>
      <c r="B26" s="6">
        <f t="shared" si="3"/>
        <v>0.26529999999999998</v>
      </c>
      <c r="C26" s="9">
        <f t="shared" si="4"/>
        <v>9.8533173107995392E-2</v>
      </c>
      <c r="D26" s="6">
        <f t="shared" si="4"/>
        <v>0</v>
      </c>
      <c r="E26" s="6">
        <f t="shared" si="5"/>
        <v>1.0097087862027301</v>
      </c>
      <c r="F26" s="6">
        <f t="shared" si="6"/>
        <v>1.0097087862027301</v>
      </c>
      <c r="G26" s="6">
        <f t="shared" si="7"/>
        <v>-1.0255513041937654E-2</v>
      </c>
      <c r="H26" s="7">
        <f t="shared" si="7"/>
        <v>0</v>
      </c>
      <c r="I26" s="6">
        <f t="shared" si="8"/>
        <v>3.7493740962460019E-2</v>
      </c>
      <c r="J26" s="9">
        <f t="shared" si="9"/>
        <v>0</v>
      </c>
      <c r="L26" s="6">
        <f t="shared" si="10"/>
        <v>9.8058309331308435E-2</v>
      </c>
      <c r="M26" s="6">
        <f t="shared" si="11"/>
        <v>9.8058309331308435E-2</v>
      </c>
      <c r="N26" s="6">
        <f t="shared" si="12"/>
        <v>-0.99518067101963226</v>
      </c>
      <c r="O26" s="6">
        <f t="shared" si="13"/>
        <v>0.99518067101963226</v>
      </c>
      <c r="Q26" s="6">
        <f t="shared" si="0"/>
        <v>0.26529999999999998</v>
      </c>
      <c r="R26" s="9">
        <f t="shared" si="0"/>
        <v>9.8533173107995392E-2</v>
      </c>
      <c r="S26" s="9">
        <f t="shared" si="0"/>
        <v>0</v>
      </c>
      <c r="T26" s="9">
        <f t="shared" si="1"/>
        <v>-1.0255513041937654E-2</v>
      </c>
      <c r="U26" s="9">
        <f t="shared" si="1"/>
        <v>0</v>
      </c>
    </row>
    <row r="27" spans="1:21" x14ac:dyDescent="0.55000000000000004">
      <c r="A27" s="6">
        <f t="shared" si="2"/>
        <v>15</v>
      </c>
      <c r="B27" s="6">
        <f t="shared" si="3"/>
        <v>0.28425</v>
      </c>
      <c r="C27" s="9">
        <f t="shared" si="4"/>
        <v>9.8325367039736711E-2</v>
      </c>
      <c r="D27" s="6">
        <f t="shared" si="4"/>
        <v>0</v>
      </c>
      <c r="E27" s="6">
        <f t="shared" si="5"/>
        <v>1.0096678778034989</v>
      </c>
      <c r="F27" s="6">
        <f t="shared" si="6"/>
        <v>1.0096678778034989</v>
      </c>
      <c r="G27" s="6">
        <f t="shared" si="7"/>
        <v>-1.0966019433176271E-2</v>
      </c>
      <c r="H27" s="7">
        <f t="shared" si="7"/>
        <v>0</v>
      </c>
      <c r="I27" s="6">
        <f t="shared" si="8"/>
        <v>3.7258151514647377E-2</v>
      </c>
      <c r="J27" s="9">
        <f t="shared" si="9"/>
        <v>0</v>
      </c>
      <c r="L27" s="6">
        <f t="shared" si="10"/>
        <v>9.7853487038263007E-2</v>
      </c>
      <c r="M27" s="6">
        <f t="shared" si="11"/>
        <v>9.7853487038263007E-2</v>
      </c>
      <c r="N27" s="6">
        <f t="shared" si="12"/>
        <v>-0.99520083152821592</v>
      </c>
      <c r="O27" s="6">
        <f t="shared" si="13"/>
        <v>0.99520083152821592</v>
      </c>
      <c r="Q27" s="6">
        <f t="shared" si="0"/>
        <v>0.28425</v>
      </c>
      <c r="R27" s="9">
        <f t="shared" si="0"/>
        <v>9.8325367039736711E-2</v>
      </c>
      <c r="S27" s="9">
        <f t="shared" si="0"/>
        <v>0</v>
      </c>
      <c r="T27" s="9">
        <f t="shared" si="1"/>
        <v>-1.0966019433176271E-2</v>
      </c>
      <c r="U27" s="9">
        <f t="shared" si="1"/>
        <v>0</v>
      </c>
    </row>
    <row r="28" spans="1:21" x14ac:dyDescent="0.55000000000000004">
      <c r="A28" s="6">
        <f t="shared" si="2"/>
        <v>16</v>
      </c>
      <c r="B28" s="6">
        <f t="shared" si="3"/>
        <v>0.30320000000000003</v>
      </c>
      <c r="C28" s="9">
        <f t="shared" si="4"/>
        <v>9.8104181476123722E-2</v>
      </c>
      <c r="D28" s="6">
        <f t="shared" si="4"/>
        <v>0</v>
      </c>
      <c r="E28" s="6">
        <f t="shared" si="5"/>
        <v>1.0096244304231001</v>
      </c>
      <c r="F28" s="6">
        <f t="shared" si="6"/>
        <v>1.0096244304231001</v>
      </c>
      <c r="G28" s="6">
        <f t="shared" si="7"/>
        <v>-1.1672061404378839E-2</v>
      </c>
      <c r="H28" s="7">
        <f t="shared" si="7"/>
        <v>0</v>
      </c>
      <c r="I28" s="6">
        <f t="shared" si="8"/>
        <v>3.7008472417852836E-2</v>
      </c>
      <c r="J28" s="9">
        <f t="shared" si="9"/>
        <v>0</v>
      </c>
      <c r="L28" s="6">
        <f t="shared" si="10"/>
        <v>9.7635463697352265E-2</v>
      </c>
      <c r="M28" s="6">
        <f t="shared" si="11"/>
        <v>9.7635463697352265E-2</v>
      </c>
      <c r="N28" s="6">
        <f t="shared" si="12"/>
        <v>-0.99522224464116726</v>
      </c>
      <c r="O28" s="6">
        <f t="shared" si="13"/>
        <v>0.99522224464116726</v>
      </c>
      <c r="Q28" s="6">
        <f t="shared" si="0"/>
        <v>0.30320000000000003</v>
      </c>
      <c r="R28" s="9">
        <f t="shared" si="0"/>
        <v>9.8104181476123722E-2</v>
      </c>
      <c r="S28" s="9">
        <f t="shared" si="0"/>
        <v>0</v>
      </c>
      <c r="T28" s="9">
        <f t="shared" si="1"/>
        <v>-1.1672061404378839E-2</v>
      </c>
      <c r="U28" s="9">
        <f t="shared" si="1"/>
        <v>0</v>
      </c>
    </row>
    <row r="29" spans="1:21" x14ac:dyDescent="0.55000000000000004">
      <c r="A29" s="6">
        <f t="shared" si="2"/>
        <v>17</v>
      </c>
      <c r="B29" s="6">
        <f t="shared" si="3"/>
        <v>0.32215000000000005</v>
      </c>
      <c r="C29" s="9">
        <f t="shared" si="4"/>
        <v>9.7869706077544319E-2</v>
      </c>
      <c r="D29" s="6">
        <f t="shared" si="4"/>
        <v>0</v>
      </c>
      <c r="E29" s="6">
        <f t="shared" si="5"/>
        <v>1.009578479367705</v>
      </c>
      <c r="F29" s="6">
        <f t="shared" si="6"/>
        <v>1.009578479367705</v>
      </c>
      <c r="G29" s="6">
        <f t="shared" si="7"/>
        <v>-1.237337195669715E-2</v>
      </c>
      <c r="H29" s="7">
        <f t="shared" si="7"/>
        <v>0</v>
      </c>
      <c r="I29" s="6">
        <f t="shared" si="8"/>
        <v>3.6745003427772198E-2</v>
      </c>
      <c r="J29" s="9">
        <f t="shared" si="9"/>
        <v>0</v>
      </c>
      <c r="L29" s="6">
        <f t="shared" si="10"/>
        <v>9.7404325172513864E-2</v>
      </c>
      <c r="M29" s="6">
        <f t="shared" si="11"/>
        <v>9.7404325172513864E-2</v>
      </c>
      <c r="N29" s="6">
        <f t="shared" si="12"/>
        <v>-0.99524489319849674</v>
      </c>
      <c r="O29" s="6">
        <f t="shared" si="13"/>
        <v>0.99524489319849674</v>
      </c>
      <c r="Q29" s="6">
        <f t="shared" si="0"/>
        <v>0.32215000000000005</v>
      </c>
      <c r="R29" s="9">
        <f t="shared" si="0"/>
        <v>9.7869706077544319E-2</v>
      </c>
      <c r="S29" s="9">
        <f t="shared" si="0"/>
        <v>0</v>
      </c>
      <c r="T29" s="9">
        <f t="shared" si="1"/>
        <v>-1.237337195669715E-2</v>
      </c>
      <c r="U29" s="9">
        <f t="shared" si="1"/>
        <v>0</v>
      </c>
    </row>
    <row r="30" spans="1:21" x14ac:dyDescent="0.55000000000000004">
      <c r="A30" s="6">
        <f t="shared" si="2"/>
        <v>18</v>
      </c>
      <c r="B30" s="6">
        <f t="shared" si="3"/>
        <v>0.34110000000000007</v>
      </c>
      <c r="C30" s="9">
        <f t="shared" si="4"/>
        <v>9.7622035456371478E-2</v>
      </c>
      <c r="D30" s="6">
        <f t="shared" si="4"/>
        <v>0</v>
      </c>
      <c r="E30" s="6">
        <f t="shared" si="5"/>
        <v>1.009530061806645</v>
      </c>
      <c r="F30" s="6">
        <f t="shared" si="6"/>
        <v>1.009530061806645</v>
      </c>
      <c r="G30" s="6">
        <f t="shared" si="7"/>
        <v>-1.3069689771653433E-2</v>
      </c>
      <c r="H30" s="7">
        <f t="shared" si="7"/>
        <v>0</v>
      </c>
      <c r="I30" s="6">
        <f t="shared" si="8"/>
        <v>3.6468059078084036E-2</v>
      </c>
      <c r="J30" s="9">
        <f t="shared" si="9"/>
        <v>0</v>
      </c>
      <c r="L30" s="6">
        <f t="shared" si="10"/>
        <v>9.7160162092505206E-2</v>
      </c>
      <c r="M30" s="6">
        <f t="shared" si="11"/>
        <v>9.7160162092505206E-2</v>
      </c>
      <c r="N30" s="6">
        <f t="shared" si="12"/>
        <v>-0.99526875913099877</v>
      </c>
      <c r="O30" s="6">
        <f t="shared" si="13"/>
        <v>0.99526875913099877</v>
      </c>
      <c r="Q30" s="6">
        <f t="shared" si="0"/>
        <v>0.34110000000000007</v>
      </c>
      <c r="R30" s="9">
        <f t="shared" si="0"/>
        <v>9.7622035456371478E-2</v>
      </c>
      <c r="S30" s="9">
        <f t="shared" si="0"/>
        <v>0</v>
      </c>
      <c r="T30" s="9">
        <f t="shared" si="1"/>
        <v>-1.3069689771653433E-2</v>
      </c>
      <c r="U30" s="9">
        <f t="shared" si="1"/>
        <v>0</v>
      </c>
    </row>
    <row r="31" spans="1:21" x14ac:dyDescent="0.55000000000000004">
      <c r="A31" s="6">
        <f t="shared" si="2"/>
        <v>19</v>
      </c>
      <c r="B31" s="6">
        <f t="shared" si="3"/>
        <v>0.36005000000000009</v>
      </c>
      <c r="C31" s="9">
        <f t="shared" ref="C31:D46" si="14">C30+$B$3*G30-($B$3^2)*I30</f>
        <v>9.7361269064013559E-2</v>
      </c>
      <c r="D31" s="6">
        <f t="shared" si="14"/>
        <v>0</v>
      </c>
      <c r="E31" s="6">
        <f t="shared" si="5"/>
        <v>1.0094792167137552</v>
      </c>
      <c r="F31" s="6">
        <f t="shared" si="6"/>
        <v>1.0094792167137552</v>
      </c>
      <c r="G31" s="6">
        <f t="shared" ref="G31:H46" si="15">G30-$B$3*I30</f>
        <v>-1.3760759491183125E-2</v>
      </c>
      <c r="H31" s="7">
        <f t="shared" si="15"/>
        <v>0</v>
      </c>
      <c r="I31" s="6">
        <f t="shared" si="8"/>
        <v>3.6177968014834347E-2</v>
      </c>
      <c r="J31" s="9">
        <f t="shared" si="9"/>
        <v>0</v>
      </c>
      <c r="L31" s="6">
        <f t="shared" si="10"/>
        <v>9.6903069746383852E-2</v>
      </c>
      <c r="M31" s="6">
        <f t="shared" si="11"/>
        <v>9.6903069746383852E-2</v>
      </c>
      <c r="N31" s="6">
        <f t="shared" si="12"/>
        <v>-0.99529382348818352</v>
      </c>
      <c r="O31" s="6">
        <f t="shared" si="13"/>
        <v>0.99529382348818352</v>
      </c>
      <c r="Q31" s="6">
        <f t="shared" si="0"/>
        <v>0.36005000000000009</v>
      </c>
      <c r="R31" s="9">
        <f t="shared" si="0"/>
        <v>9.7361269064013559E-2</v>
      </c>
      <c r="S31" s="9">
        <f t="shared" si="0"/>
        <v>0</v>
      </c>
      <c r="T31" s="9">
        <f t="shared" si="1"/>
        <v>-1.3760759491183125E-2</v>
      </c>
      <c r="U31" s="9">
        <f t="shared" si="1"/>
        <v>0</v>
      </c>
    </row>
    <row r="32" spans="1:21" x14ac:dyDescent="0.55000000000000004">
      <c r="A32" s="6">
        <f t="shared" si="2"/>
        <v>20</v>
      </c>
      <c r="B32" s="6">
        <f t="shared" si="3"/>
        <v>0.37900000000000011</v>
      </c>
      <c r="C32" s="9">
        <f t="shared" si="14"/>
        <v>9.7087511072896593E-2</v>
      </c>
      <c r="D32" s="6">
        <f t="shared" si="14"/>
        <v>0</v>
      </c>
      <c r="E32" s="6">
        <f t="shared" si="5"/>
        <v>1.0094259848063298</v>
      </c>
      <c r="F32" s="6">
        <f t="shared" si="6"/>
        <v>1.0094259848063298</v>
      </c>
      <c r="G32" s="6">
        <f t="shared" si="15"/>
        <v>-1.4446331985064235E-2</v>
      </c>
      <c r="H32" s="7">
        <f t="shared" si="15"/>
        <v>0</v>
      </c>
      <c r="I32" s="6">
        <f t="shared" si="8"/>
        <v>3.587507230665004E-2</v>
      </c>
      <c r="J32" s="9">
        <f t="shared" si="9"/>
        <v>0</v>
      </c>
      <c r="L32" s="6">
        <f t="shared" si="10"/>
        <v>9.6633147974226064E-2</v>
      </c>
      <c r="M32" s="6">
        <f t="shared" si="11"/>
        <v>9.6633147974226064E-2</v>
      </c>
      <c r="N32" s="6">
        <f t="shared" si="12"/>
        <v>-0.99532006646736082</v>
      </c>
      <c r="O32" s="6">
        <f t="shared" si="13"/>
        <v>0.99532006646736082</v>
      </c>
      <c r="Q32" s="6">
        <f t="shared" si="0"/>
        <v>0.37900000000000011</v>
      </c>
      <c r="R32" s="9">
        <f t="shared" si="0"/>
        <v>9.7087511072896593E-2</v>
      </c>
      <c r="S32" s="9">
        <f t="shared" si="0"/>
        <v>0</v>
      </c>
      <c r="T32" s="9">
        <f t="shared" si="1"/>
        <v>-1.4446331985064235E-2</v>
      </c>
      <c r="U32" s="9">
        <f t="shared" si="1"/>
        <v>0</v>
      </c>
    </row>
    <row r="33" spans="1:21" x14ac:dyDescent="0.55000000000000004">
      <c r="A33" s="6">
        <f t="shared" si="2"/>
        <v>21</v>
      </c>
      <c r="B33" s="6">
        <f t="shared" si="3"/>
        <v>0.39795000000000014</v>
      </c>
      <c r="C33" s="9">
        <f t="shared" si="14"/>
        <v>9.6800870253626631E-2</v>
      </c>
      <c r="D33" s="6">
        <f t="shared" si="14"/>
        <v>0</v>
      </c>
      <c r="E33" s="6">
        <f t="shared" si="5"/>
        <v>1.0093704084818595</v>
      </c>
      <c r="F33" s="6">
        <f t="shared" si="6"/>
        <v>1.0093704084818595</v>
      </c>
      <c r="G33" s="6">
        <f t="shared" si="15"/>
        <v>-1.5126164605275253E-2</v>
      </c>
      <c r="H33" s="7">
        <f t="shared" si="15"/>
        <v>0</v>
      </c>
      <c r="I33" s="6">
        <f t="shared" si="8"/>
        <v>3.5559726733057247E-2</v>
      </c>
      <c r="J33" s="9">
        <f t="shared" si="9"/>
        <v>0</v>
      </c>
      <c r="L33" s="6">
        <f t="shared" si="10"/>
        <v>9.6350501053302701E-2</v>
      </c>
      <c r="M33" s="6">
        <f t="shared" si="11"/>
        <v>9.6350501053302701E-2</v>
      </c>
      <c r="N33" s="6">
        <f t="shared" si="12"/>
        <v>-0.99534746744379543</v>
      </c>
      <c r="O33" s="6">
        <f t="shared" si="13"/>
        <v>0.99534746744379543</v>
      </c>
      <c r="Q33" s="6">
        <f t="shared" si="0"/>
        <v>0.39795000000000014</v>
      </c>
      <c r="R33" s="9">
        <f t="shared" si="0"/>
        <v>9.6800870253626631E-2</v>
      </c>
      <c r="S33" s="9">
        <f t="shared" si="0"/>
        <v>0</v>
      </c>
      <c r="T33" s="9">
        <f t="shared" si="1"/>
        <v>-1.5126164605275253E-2</v>
      </c>
      <c r="U33" s="9">
        <f t="shared" si="1"/>
        <v>0</v>
      </c>
    </row>
    <row r="34" spans="1:21" x14ac:dyDescent="0.55000000000000004">
      <c r="A34" s="6">
        <f t="shared" si="2"/>
        <v>22</v>
      </c>
      <c r="B34" s="6">
        <f t="shared" si="3"/>
        <v>0.41690000000000016</v>
      </c>
      <c r="C34" s="9">
        <f t="shared" si="14"/>
        <v>9.6501459847587512E-2</v>
      </c>
      <c r="D34" s="6">
        <f t="shared" si="14"/>
        <v>0</v>
      </c>
      <c r="E34" s="6">
        <f t="shared" si="5"/>
        <v>1.0093125317527156</v>
      </c>
      <c r="F34" s="6">
        <f t="shared" si="6"/>
        <v>1.0093125317527156</v>
      </c>
      <c r="G34" s="6">
        <f t="shared" si="15"/>
        <v>-1.5800021426866689E-2</v>
      </c>
      <c r="H34" s="7">
        <f t="shared" si="15"/>
        <v>0</v>
      </c>
      <c r="I34" s="6">
        <f t="shared" si="8"/>
        <v>3.5232298053183606E-2</v>
      </c>
      <c r="J34" s="9">
        <f t="shared" si="9"/>
        <v>0</v>
      </c>
      <c r="L34" s="6">
        <f t="shared" si="10"/>
        <v>9.6055237579938987E-2</v>
      </c>
      <c r="M34" s="6">
        <f t="shared" si="11"/>
        <v>9.6055237579938987E-2</v>
      </c>
      <c r="N34" s="6">
        <f t="shared" si="12"/>
        <v>-0.99537600500185919</v>
      </c>
      <c r="O34" s="6">
        <f t="shared" si="13"/>
        <v>0.99537600500185919</v>
      </c>
      <c r="Q34" s="6">
        <f t="shared" si="0"/>
        <v>0.41690000000000016</v>
      </c>
      <c r="R34" s="9">
        <f t="shared" si="0"/>
        <v>9.6501459847587512E-2</v>
      </c>
      <c r="S34" s="9">
        <f t="shared" si="0"/>
        <v>0</v>
      </c>
      <c r="T34" s="9">
        <f t="shared" si="1"/>
        <v>-1.5800021426866689E-2</v>
      </c>
      <c r="U34" s="9">
        <f t="shared" si="1"/>
        <v>0</v>
      </c>
    </row>
    <row r="35" spans="1:21" x14ac:dyDescent="0.55000000000000004">
      <c r="A35" s="6">
        <f t="shared" si="2"/>
        <v>23</v>
      </c>
      <c r="B35" s="6">
        <f t="shared" si="3"/>
        <v>0.43585000000000018</v>
      </c>
      <c r="C35" s="9">
        <f t="shared" si="14"/>
        <v>9.6189397435236745E-2</v>
      </c>
      <c r="D35" s="6">
        <f t="shared" si="14"/>
        <v>0</v>
      </c>
      <c r="E35" s="6">
        <f t="shared" si="5"/>
        <v>1.009252400178954</v>
      </c>
      <c r="F35" s="6">
        <f t="shared" si="6"/>
        <v>1.009252400178954</v>
      </c>
      <c r="G35" s="6">
        <f t="shared" si="15"/>
        <v>-1.6467673474974517E-2</v>
      </c>
      <c r="H35" s="7">
        <f t="shared" si="15"/>
        <v>0</v>
      </c>
      <c r="I35" s="6">
        <f t="shared" si="8"/>
        <v>3.4893164257210202E-2</v>
      </c>
      <c r="J35" s="9">
        <f t="shared" si="9"/>
        <v>0</v>
      </c>
      <c r="L35" s="6">
        <f t="shared" si="10"/>
        <v>9.5747470347290864E-2</v>
      </c>
      <c r="M35" s="6">
        <f t="shared" si="11"/>
        <v>9.5747470347290864E-2</v>
      </c>
      <c r="N35" s="6">
        <f t="shared" si="12"/>
        <v>-0.99540565696709526</v>
      </c>
      <c r="O35" s="6">
        <f t="shared" si="13"/>
        <v>0.99540565696709526</v>
      </c>
      <c r="Q35" s="6">
        <f t="shared" si="0"/>
        <v>0.43585000000000018</v>
      </c>
      <c r="R35" s="9">
        <f t="shared" si="0"/>
        <v>9.6189397435236745E-2</v>
      </c>
      <c r="S35" s="9">
        <f t="shared" si="0"/>
        <v>0</v>
      </c>
      <c r="T35" s="9">
        <f t="shared" si="1"/>
        <v>-1.6467673474974517E-2</v>
      </c>
      <c r="U35" s="9">
        <f t="shared" si="1"/>
        <v>0</v>
      </c>
    </row>
    <row r="36" spans="1:21" x14ac:dyDescent="0.55000000000000004">
      <c r="A36" s="6">
        <f t="shared" si="2"/>
        <v>24</v>
      </c>
      <c r="B36" s="6">
        <f t="shared" si="3"/>
        <v>0.4548000000000002</v>
      </c>
      <c r="C36" s="9">
        <f t="shared" si="14"/>
        <v>9.5864804800368297E-2</v>
      </c>
      <c r="D36" s="6">
        <f t="shared" si="14"/>
        <v>0</v>
      </c>
      <c r="E36" s="6">
        <f t="shared" si="5"/>
        <v>1.0091900607994126</v>
      </c>
      <c r="F36" s="6">
        <f t="shared" si="6"/>
        <v>1.0091900607994126</v>
      </c>
      <c r="G36" s="6">
        <f t="shared" si="15"/>
        <v>-1.712889893764865E-2</v>
      </c>
      <c r="H36" s="7">
        <f t="shared" si="15"/>
        <v>0</v>
      </c>
      <c r="I36" s="6">
        <f t="shared" si="8"/>
        <v>3.4542713802902719E-2</v>
      </c>
      <c r="J36" s="9">
        <f t="shared" si="9"/>
        <v>0</v>
      </c>
      <c r="L36" s="6">
        <f t="shared" si="10"/>
        <v>9.542731621927722E-2</v>
      </c>
      <c r="M36" s="6">
        <f t="shared" si="11"/>
        <v>9.542731621927722E-2</v>
      </c>
      <c r="N36" s="6">
        <f t="shared" si="12"/>
        <v>-0.99543640043911708</v>
      </c>
      <c r="O36" s="6">
        <f t="shared" si="13"/>
        <v>0.99543640043911708</v>
      </c>
      <c r="Q36" s="6">
        <f t="shared" si="0"/>
        <v>0.4548000000000002</v>
      </c>
      <c r="R36" s="9">
        <f t="shared" si="0"/>
        <v>9.5864804800368297E-2</v>
      </c>
      <c r="S36" s="9">
        <f t="shared" si="0"/>
        <v>0</v>
      </c>
      <c r="T36" s="9">
        <f t="shared" si="1"/>
        <v>-1.712889893764865E-2</v>
      </c>
      <c r="U36" s="9">
        <f t="shared" si="1"/>
        <v>0</v>
      </c>
    </row>
    <row r="37" spans="1:21" x14ac:dyDescent="0.55000000000000004">
      <c r="A37" s="6">
        <f t="shared" si="2"/>
        <v>25</v>
      </c>
      <c r="B37" s="6">
        <f t="shared" si="3"/>
        <v>0.47375000000000023</v>
      </c>
      <c r="C37" s="9">
        <f t="shared" si="14"/>
        <v>9.552780779061644E-2</v>
      </c>
      <c r="D37" s="6">
        <f t="shared" si="14"/>
        <v>0</v>
      </c>
      <c r="E37" s="6">
        <f t="shared" si="5"/>
        <v>1.0091255620612809</v>
      </c>
      <c r="F37" s="6">
        <f t="shared" si="6"/>
        <v>1.0091255620612809</v>
      </c>
      <c r="G37" s="6">
        <f t="shared" si="15"/>
        <v>-1.7783483364213655E-2</v>
      </c>
      <c r="H37" s="7">
        <f t="shared" si="15"/>
        <v>0</v>
      </c>
      <c r="I37" s="6">
        <f t="shared" si="8"/>
        <v>3.4181344839613846E-2</v>
      </c>
      <c r="J37" s="9">
        <f t="shared" si="9"/>
        <v>0</v>
      </c>
      <c r="L37" s="6">
        <f t="shared" si="10"/>
        <v>9.5094896000911866E-2</v>
      </c>
      <c r="M37" s="6">
        <f t="shared" si="11"/>
        <v>9.5094896000911866E-2</v>
      </c>
      <c r="N37" s="6">
        <f t="shared" si="12"/>
        <v>-0.99546821182525758</v>
      </c>
      <c r="O37" s="6">
        <f t="shared" si="13"/>
        <v>0.99546821182525758</v>
      </c>
      <c r="Q37" s="6">
        <f t="shared" si="0"/>
        <v>0.47375000000000023</v>
      </c>
      <c r="R37" s="9">
        <f t="shared" si="0"/>
        <v>9.552780779061644E-2</v>
      </c>
      <c r="S37" s="9">
        <f t="shared" si="0"/>
        <v>0</v>
      </c>
      <c r="T37" s="9">
        <f t="shared" si="1"/>
        <v>-1.7783483364213655E-2</v>
      </c>
      <c r="U37" s="9">
        <f t="shared" si="1"/>
        <v>0</v>
      </c>
    </row>
    <row r="38" spans="1:21" x14ac:dyDescent="0.55000000000000004">
      <c r="A38" s="6">
        <f t="shared" si="2"/>
        <v>26</v>
      </c>
      <c r="B38" s="6">
        <f t="shared" si="3"/>
        <v>0.49270000000000025</v>
      </c>
      <c r="C38" s="9">
        <f t="shared" si="14"/>
        <v>9.5178536174479328E-2</v>
      </c>
      <c r="D38" s="6">
        <f t="shared" si="14"/>
        <v>0</v>
      </c>
      <c r="E38" s="6">
        <f t="shared" si="5"/>
        <v>1.0090589537483168</v>
      </c>
      <c r="F38" s="6">
        <f t="shared" si="6"/>
        <v>1.0090589537483168</v>
      </c>
      <c r="G38" s="6">
        <f t="shared" si="15"/>
        <v>-1.8431219848924336E-2</v>
      </c>
      <c r="H38" s="7">
        <f t="shared" si="15"/>
        <v>0</v>
      </c>
      <c r="I38" s="6">
        <f t="shared" si="8"/>
        <v>3.3809464422109477E-2</v>
      </c>
      <c r="J38" s="9">
        <f t="shared" si="9"/>
        <v>0</v>
      </c>
      <c r="L38" s="6">
        <f t="shared" si="10"/>
        <v>9.4750334305284123E-2</v>
      </c>
      <c r="M38" s="6">
        <f t="shared" si="11"/>
        <v>9.4750334305284123E-2</v>
      </c>
      <c r="N38" s="6">
        <f t="shared" si="12"/>
        <v>-0.99550106687488626</v>
      </c>
      <c r="O38" s="6">
        <f t="shared" si="13"/>
        <v>0.99550106687488626</v>
      </c>
      <c r="Q38" s="6">
        <f t="shared" si="0"/>
        <v>0.49270000000000025</v>
      </c>
      <c r="R38" s="9">
        <f t="shared" si="0"/>
        <v>9.5178536174479328E-2</v>
      </c>
      <c r="S38" s="9">
        <f t="shared" si="0"/>
        <v>0</v>
      </c>
      <c r="T38" s="9">
        <f t="shared" si="1"/>
        <v>-1.8431219848924336E-2</v>
      </c>
      <c r="U38" s="9">
        <f t="shared" si="1"/>
        <v>0</v>
      </c>
    </row>
    <row r="39" spans="1:21" x14ac:dyDescent="0.55000000000000004">
      <c r="A39" s="6">
        <f t="shared" si="2"/>
        <v>27</v>
      </c>
      <c r="B39" s="6">
        <f t="shared" si="3"/>
        <v>0.51165000000000027</v>
      </c>
      <c r="C39" s="9">
        <f t="shared" si="14"/>
        <v>9.4817123495144581E-2</v>
      </c>
      <c r="D39" s="6">
        <f t="shared" si="14"/>
        <v>0</v>
      </c>
      <c r="E39" s="6">
        <f t="shared" si="5"/>
        <v>1.0089902869078935</v>
      </c>
      <c r="F39" s="6">
        <f t="shared" si="6"/>
        <v>1.0089902869078935</v>
      </c>
      <c r="G39" s="6">
        <f t="shared" si="15"/>
        <v>-1.9071909199723309E-2</v>
      </c>
      <c r="H39" s="7">
        <f t="shared" si="15"/>
        <v>0</v>
      </c>
      <c r="I39" s="6">
        <f t="shared" si="8"/>
        <v>3.3427487716605253E-2</v>
      </c>
      <c r="J39" s="9">
        <f t="shared" si="9"/>
        <v>0</v>
      </c>
      <c r="L39" s="6">
        <f t="shared" si="10"/>
        <v>9.4393759417440062E-2</v>
      </c>
      <c r="M39" s="6">
        <f t="shared" si="11"/>
        <v>9.4393759417440062E-2</v>
      </c>
      <c r="N39" s="6">
        <f t="shared" si="12"/>
        <v>-0.99553494071430881</v>
      </c>
      <c r="O39" s="6">
        <f t="shared" si="13"/>
        <v>0.99553494071430881</v>
      </c>
      <c r="Q39" s="6">
        <f t="shared" si="0"/>
        <v>0.51165000000000027</v>
      </c>
      <c r="R39" s="9">
        <f t="shared" si="0"/>
        <v>9.4817123495144581E-2</v>
      </c>
      <c r="S39" s="9">
        <f t="shared" si="0"/>
        <v>0</v>
      </c>
      <c r="T39" s="9">
        <f t="shared" si="1"/>
        <v>-1.9071909199723309E-2</v>
      </c>
      <c r="U39" s="9">
        <f t="shared" si="1"/>
        <v>0</v>
      </c>
    </row>
    <row r="40" spans="1:21" x14ac:dyDescent="0.55000000000000004">
      <c r="A40" s="6">
        <f t="shared" si="2"/>
        <v>28</v>
      </c>
      <c r="B40" s="6">
        <f t="shared" si="3"/>
        <v>0.53060000000000029</v>
      </c>
      <c r="C40" s="9">
        <f t="shared" si="14"/>
        <v>9.4443706921402068E-2</v>
      </c>
      <c r="D40" s="6">
        <f t="shared" si="14"/>
        <v>0</v>
      </c>
      <c r="E40" s="6">
        <f t="shared" si="5"/>
        <v>1.0089196137770557</v>
      </c>
      <c r="F40" s="6">
        <f t="shared" si="6"/>
        <v>1.0089196137770557</v>
      </c>
      <c r="G40" s="6">
        <f t="shared" si="15"/>
        <v>-1.9705360091952978E-2</v>
      </c>
      <c r="H40" s="7">
        <f t="shared" si="15"/>
        <v>0</v>
      </c>
      <c r="I40" s="6">
        <f t="shared" si="8"/>
        <v>3.3035837201369309E-2</v>
      </c>
      <c r="J40" s="9">
        <f t="shared" si="9"/>
        <v>0</v>
      </c>
      <c r="L40" s="6">
        <f t="shared" si="10"/>
        <v>9.4025303155419779E-2</v>
      </c>
      <c r="M40" s="6">
        <f t="shared" si="11"/>
        <v>9.4025303155419779E-2</v>
      </c>
      <c r="N40" s="6">
        <f t="shared" si="12"/>
        <v>-0.9955698078821652</v>
      </c>
      <c r="O40" s="6">
        <f t="shared" si="13"/>
        <v>0.9955698078821652</v>
      </c>
      <c r="Q40" s="6">
        <f t="shared" si="0"/>
        <v>0.53060000000000029</v>
      </c>
      <c r="R40" s="9">
        <f t="shared" si="0"/>
        <v>9.4443706921402068E-2</v>
      </c>
      <c r="S40" s="9">
        <f t="shared" si="0"/>
        <v>0</v>
      </c>
      <c r="T40" s="9">
        <f t="shared" si="1"/>
        <v>-1.9705360091952978E-2</v>
      </c>
      <c r="U40" s="9">
        <f t="shared" si="1"/>
        <v>0</v>
      </c>
    </row>
    <row r="41" spans="1:21" x14ac:dyDescent="0.55000000000000004">
      <c r="A41" s="6">
        <f t="shared" si="2"/>
        <v>29</v>
      </c>
      <c r="B41" s="6">
        <f t="shared" si="3"/>
        <v>0.54955000000000032</v>
      </c>
      <c r="C41" s="9">
        <f t="shared" si="14"/>
        <v>9.4058427095930944E-2</v>
      </c>
      <c r="D41" s="6">
        <f t="shared" si="14"/>
        <v>0</v>
      </c>
      <c r="E41" s="6">
        <f t="shared" si="5"/>
        <v>1.0088469877077606</v>
      </c>
      <c r="F41" s="6">
        <f t="shared" si="6"/>
        <v>1.0088469877077606</v>
      </c>
      <c r="G41" s="6">
        <f t="shared" si="15"/>
        <v>-2.0331389206918928E-2</v>
      </c>
      <c r="H41" s="7">
        <f t="shared" si="15"/>
        <v>0</v>
      </c>
      <c r="I41" s="6">
        <f t="shared" si="8"/>
        <v>3.2634941864176932E-2</v>
      </c>
      <c r="J41" s="9">
        <f t="shared" si="9"/>
        <v>0</v>
      </c>
      <c r="L41" s="6">
        <f t="shared" si="10"/>
        <v>9.3645100728708783E-2</v>
      </c>
      <c r="M41" s="6">
        <f t="shared" si="11"/>
        <v>9.3645100728708783E-2</v>
      </c>
      <c r="N41" s="6">
        <f t="shared" si="12"/>
        <v>-0.99560564236524385</v>
      </c>
      <c r="O41" s="6">
        <f t="shared" si="13"/>
        <v>0.99560564236524385</v>
      </c>
      <c r="Q41" s="6">
        <f t="shared" si="0"/>
        <v>0.54955000000000032</v>
      </c>
      <c r="R41" s="9">
        <f t="shared" si="0"/>
        <v>9.4058427095930944E-2</v>
      </c>
      <c r="S41" s="9">
        <f t="shared" si="0"/>
        <v>0</v>
      </c>
      <c r="T41" s="9">
        <f t="shared" si="1"/>
        <v>-2.0331389206918928E-2</v>
      </c>
      <c r="U41" s="9">
        <f t="shared" si="1"/>
        <v>0</v>
      </c>
    </row>
    <row r="42" spans="1:21" x14ac:dyDescent="0.55000000000000004">
      <c r="A42" s="6">
        <f t="shared" si="2"/>
        <v>30</v>
      </c>
      <c r="B42" s="6">
        <f t="shared" si="3"/>
        <v>0.56850000000000034</v>
      </c>
      <c r="C42" s="9">
        <f t="shared" si="14"/>
        <v>9.366142798124906E-2</v>
      </c>
      <c r="D42" s="6">
        <f t="shared" si="14"/>
        <v>0</v>
      </c>
      <c r="E42" s="6">
        <f t="shared" si="5"/>
        <v>1.0087724630914867</v>
      </c>
      <c r="F42" s="6">
        <f t="shared" si="6"/>
        <v>1.0087724630914867</v>
      </c>
      <c r="G42" s="6">
        <f t="shared" si="15"/>
        <v>-2.094982135524508E-2</v>
      </c>
      <c r="H42" s="7">
        <f t="shared" si="15"/>
        <v>0</v>
      </c>
      <c r="I42" s="6">
        <f t="shared" si="8"/>
        <v>3.2225236398936825E-2</v>
      </c>
      <c r="J42" s="9">
        <f t="shared" si="9"/>
        <v>0</v>
      </c>
      <c r="L42" s="6">
        <f t="shared" si="10"/>
        <v>9.3253290594362256E-2</v>
      </c>
      <c r="M42" s="6">
        <f t="shared" si="11"/>
        <v>9.3253290594362256E-2</v>
      </c>
      <c r="N42" s="6">
        <f t="shared" si="12"/>
        <v>-0.99564241763462635</v>
      </c>
      <c r="O42" s="6">
        <f t="shared" si="13"/>
        <v>0.99564241763462635</v>
      </c>
      <c r="Q42" s="6">
        <f t="shared" si="0"/>
        <v>0.56850000000000034</v>
      </c>
      <c r="R42" s="9">
        <f t="shared" si="0"/>
        <v>9.366142798124906E-2</v>
      </c>
      <c r="S42" s="9">
        <f t="shared" si="0"/>
        <v>0</v>
      </c>
      <c r="T42" s="9">
        <f t="shared" si="1"/>
        <v>-2.094982135524508E-2</v>
      </c>
      <c r="U42" s="9">
        <f t="shared" si="1"/>
        <v>0</v>
      </c>
    </row>
    <row r="43" spans="1:21" x14ac:dyDescent="0.55000000000000004">
      <c r="A43" s="6">
        <f t="shared" si="2"/>
        <v>31</v>
      </c>
      <c r="B43" s="6">
        <f t="shared" si="3"/>
        <v>0.58745000000000036</v>
      </c>
      <c r="C43" s="9">
        <f t="shared" si="14"/>
        <v>9.3252856703613218E-2</v>
      </c>
      <c r="D43" s="6">
        <f t="shared" si="14"/>
        <v>0</v>
      </c>
      <c r="E43" s="6">
        <f t="shared" si="5"/>
        <v>1.0086960952833846</v>
      </c>
      <c r="F43" s="6">
        <f t="shared" si="6"/>
        <v>1.0086960952833846</v>
      </c>
      <c r="G43" s="6">
        <f t="shared" si="15"/>
        <v>-2.1560489585004932E-2</v>
      </c>
      <c r="H43" s="7">
        <f t="shared" si="15"/>
        <v>0</v>
      </c>
      <c r="I43" s="6">
        <f t="shared" si="8"/>
        <v>3.1807160403734214E-2</v>
      </c>
      <c r="J43" s="9">
        <f t="shared" si="9"/>
        <v>0</v>
      </c>
      <c r="L43" s="6">
        <f t="shared" si="10"/>
        <v>9.2850014311062212E-2</v>
      </c>
      <c r="M43" s="6">
        <f t="shared" si="11"/>
        <v>9.2850014311062212E-2</v>
      </c>
      <c r="N43" s="6">
        <f t="shared" si="12"/>
        <v>-0.99568010668207874</v>
      </c>
      <c r="O43" s="6">
        <f t="shared" si="13"/>
        <v>0.99568010668207874</v>
      </c>
      <c r="Q43" s="6">
        <f t="shared" si="0"/>
        <v>0.58745000000000036</v>
      </c>
      <c r="R43" s="9">
        <f t="shared" si="0"/>
        <v>9.3252856703613218E-2</v>
      </c>
      <c r="S43" s="9">
        <f t="shared" si="0"/>
        <v>0</v>
      </c>
      <c r="T43" s="9">
        <f t="shared" si="1"/>
        <v>-2.1560489585004932E-2</v>
      </c>
      <c r="U43" s="9">
        <f t="shared" si="1"/>
        <v>0</v>
      </c>
    </row>
    <row r="44" spans="1:21" x14ac:dyDescent="0.55000000000000004">
      <c r="A44" s="6">
        <f t="shared" si="2"/>
        <v>32</v>
      </c>
      <c r="B44" s="6">
        <f t="shared" si="3"/>
        <v>0.60640000000000038</v>
      </c>
      <c r="C44" s="9">
        <f t="shared" si="14"/>
        <v>9.2832863395158491E-2</v>
      </c>
      <c r="D44" s="6">
        <f t="shared" si="14"/>
        <v>0</v>
      </c>
      <c r="E44" s="6">
        <f t="shared" si="5"/>
        <v>1.0086179405261442</v>
      </c>
      <c r="F44" s="6">
        <f t="shared" si="6"/>
        <v>1.0086179405261442</v>
      </c>
      <c r="G44" s="6">
        <f t="shared" si="15"/>
        <v>-2.2163235274655694E-2</v>
      </c>
      <c r="H44" s="7">
        <f t="shared" si="15"/>
        <v>0</v>
      </c>
      <c r="I44" s="6">
        <f t="shared" si="8"/>
        <v>3.1381157582433955E-2</v>
      </c>
      <c r="J44" s="9">
        <f t="shared" si="9"/>
        <v>0</v>
      </c>
      <c r="L44" s="6">
        <f t="shared" si="10"/>
        <v>9.2435416391368624E-2</v>
      </c>
      <c r="M44" s="6">
        <f t="shared" si="11"/>
        <v>9.2435416391368624E-2</v>
      </c>
      <c r="N44" s="6">
        <f t="shared" si="12"/>
        <v>-0.99571868205661107</v>
      </c>
      <c r="O44" s="6">
        <f t="shared" si="13"/>
        <v>0.99571868205661107</v>
      </c>
      <c r="Q44" s="6">
        <f t="shared" si="0"/>
        <v>0.60640000000000038</v>
      </c>
      <c r="R44" s="9">
        <f t="shared" si="0"/>
        <v>9.2832863395158491E-2</v>
      </c>
      <c r="S44" s="9">
        <f t="shared" si="0"/>
        <v>0</v>
      </c>
      <c r="T44" s="9">
        <f t="shared" si="1"/>
        <v>-2.2163235274655694E-2</v>
      </c>
      <c r="U44" s="9">
        <f t="shared" si="1"/>
        <v>0</v>
      </c>
    </row>
    <row r="45" spans="1:21" x14ac:dyDescent="0.55000000000000004">
      <c r="A45" s="6">
        <f t="shared" si="2"/>
        <v>33</v>
      </c>
      <c r="B45" s="6">
        <f t="shared" si="3"/>
        <v>0.62535000000000041</v>
      </c>
      <c r="C45" s="9">
        <f t="shared" si="14"/>
        <v>9.2401601034563019E-2</v>
      </c>
      <c r="D45" s="6">
        <f t="shared" si="14"/>
        <v>0</v>
      </c>
      <c r="E45" s="6">
        <f t="shared" si="5"/>
        <v>1.0085380558737504</v>
      </c>
      <c r="F45" s="6">
        <f t="shared" si="6"/>
        <v>1.0085380558737504</v>
      </c>
      <c r="G45" s="6">
        <f t="shared" si="15"/>
        <v>-2.2757908210842816E-2</v>
      </c>
      <c r="H45" s="7">
        <f t="shared" si="15"/>
        <v>0</v>
      </c>
      <c r="I45" s="6">
        <f t="shared" si="8"/>
        <v>3.0947674952029835E-2</v>
      </c>
      <c r="J45" s="9">
        <f t="shared" si="9"/>
        <v>0</v>
      </c>
      <c r="L45" s="6">
        <f t="shared" si="10"/>
        <v>9.200964415242327E-2</v>
      </c>
      <c r="M45" s="6">
        <f t="shared" si="11"/>
        <v>9.200964415242327E-2</v>
      </c>
      <c r="N45" s="6">
        <f t="shared" si="12"/>
        <v>-0.99575811590111807</v>
      </c>
      <c r="O45" s="6">
        <f t="shared" si="13"/>
        <v>0.99575811590111807</v>
      </c>
      <c r="Q45" s="6">
        <f t="shared" si="0"/>
        <v>0.62535000000000041</v>
      </c>
      <c r="R45" s="9">
        <f t="shared" si="0"/>
        <v>9.2401601034563019E-2</v>
      </c>
      <c r="S45" s="9">
        <f t="shared" si="0"/>
        <v>0</v>
      </c>
      <c r="T45" s="9">
        <f t="shared" si="1"/>
        <v>-2.2757908210842816E-2</v>
      </c>
      <c r="U45" s="9">
        <f t="shared" si="1"/>
        <v>0</v>
      </c>
    </row>
    <row r="46" spans="1:21" x14ac:dyDescent="0.55000000000000004">
      <c r="A46" s="6">
        <f t="shared" si="2"/>
        <v>34</v>
      </c>
      <c r="B46" s="6">
        <f t="shared" si="3"/>
        <v>0.64430000000000043</v>
      </c>
      <c r="C46" s="9">
        <f t="shared" si="14"/>
        <v>9.1959225286523089E-2</v>
      </c>
      <c r="D46" s="6">
        <f t="shared" si="14"/>
        <v>0</v>
      </c>
      <c r="E46" s="6">
        <f t="shared" si="5"/>
        <v>1.0084564991152976</v>
      </c>
      <c r="F46" s="6">
        <f t="shared" si="6"/>
        <v>1.0084564991152976</v>
      </c>
      <c r="G46" s="6">
        <f t="shared" si="15"/>
        <v>-2.3344366651183782E-2</v>
      </c>
      <c r="H46" s="7">
        <f t="shared" si="15"/>
        <v>0</v>
      </c>
      <c r="I46" s="6">
        <f t="shared" si="8"/>
        <v>3.0507162057747287E-2</v>
      </c>
      <c r="J46" s="9">
        <f t="shared" si="9"/>
        <v>0</v>
      </c>
      <c r="L46" s="6">
        <f t="shared" si="10"/>
        <v>9.1572847565365642E-2</v>
      </c>
      <c r="M46" s="6">
        <f t="shared" si="11"/>
        <v>9.1572847565365642E-2</v>
      </c>
      <c r="N46" s="6">
        <f t="shared" si="12"/>
        <v>-0.99579837998902687</v>
      </c>
      <c r="O46" s="6">
        <f t="shared" si="13"/>
        <v>0.99579837998902687</v>
      </c>
      <c r="Q46" s="6">
        <f t="shared" si="0"/>
        <v>0.64430000000000043</v>
      </c>
      <c r="R46" s="9">
        <f t="shared" si="0"/>
        <v>9.1959225286523089E-2</v>
      </c>
      <c r="S46" s="9">
        <f t="shared" si="0"/>
        <v>0</v>
      </c>
      <c r="T46" s="9">
        <f t="shared" si="1"/>
        <v>-2.3344366651183782E-2</v>
      </c>
      <c r="U46" s="9">
        <f t="shared" si="1"/>
        <v>0</v>
      </c>
    </row>
    <row r="47" spans="1:21" x14ac:dyDescent="0.55000000000000004">
      <c r="A47" s="6">
        <f t="shared" si="2"/>
        <v>35</v>
      </c>
      <c r="B47" s="6">
        <f t="shared" si="3"/>
        <v>0.66325000000000045</v>
      </c>
      <c r="C47" s="9">
        <f t="shared" ref="C47:D66" si="16">C46+$B$3*G46-($B$3^2)*I46</f>
        <v>9.1505894340320318E-2</v>
      </c>
      <c r="D47" s="6">
        <f t="shared" si="16"/>
        <v>0</v>
      </c>
      <c r="E47" s="6">
        <f t="shared" si="5"/>
        <v>1.008373328699022</v>
      </c>
      <c r="F47" s="6">
        <f t="shared" si="6"/>
        <v>1.008373328699022</v>
      </c>
      <c r="G47" s="6">
        <f t="shared" ref="G47:H66" si="17">G46-$B$3*I46</f>
        <v>-2.3922477372178095E-2</v>
      </c>
      <c r="H47" s="7">
        <f t="shared" si="17"/>
        <v>0</v>
      </c>
      <c r="I47" s="6">
        <f t="shared" si="8"/>
        <v>3.0060070197915817E-2</v>
      </c>
      <c r="J47" s="9">
        <f t="shared" si="9"/>
        <v>0</v>
      </c>
      <c r="L47" s="6">
        <f t="shared" si="10"/>
        <v>9.1125179103717244E-2</v>
      </c>
      <c r="M47" s="6">
        <f t="shared" si="11"/>
        <v>9.1125179103717244E-2</v>
      </c>
      <c r="N47" s="6">
        <f t="shared" si="12"/>
        <v>-0.99583944576086925</v>
      </c>
      <c r="O47" s="6">
        <f t="shared" si="13"/>
        <v>0.99583944576086925</v>
      </c>
      <c r="Q47" s="6">
        <f t="shared" si="0"/>
        <v>0.66325000000000045</v>
      </c>
      <c r="R47" s="9">
        <f t="shared" si="0"/>
        <v>9.1505894340320318E-2</v>
      </c>
      <c r="S47" s="9">
        <f t="shared" si="0"/>
        <v>0</v>
      </c>
      <c r="T47" s="9">
        <f t="shared" si="1"/>
        <v>-2.3922477372178095E-2</v>
      </c>
      <c r="U47" s="9">
        <f t="shared" si="1"/>
        <v>0</v>
      </c>
    </row>
    <row r="48" spans="1:21" x14ac:dyDescent="0.55000000000000004">
      <c r="A48" s="6">
        <f t="shared" si="2"/>
        <v>36</v>
      </c>
      <c r="B48" s="6">
        <f t="shared" si="3"/>
        <v>0.68220000000000047</v>
      </c>
      <c r="C48" s="9">
        <f t="shared" si="16"/>
        <v>9.1041768747759294E-2</v>
      </c>
      <c r="D48" s="6">
        <f t="shared" si="16"/>
        <v>0</v>
      </c>
      <c r="E48" s="6">
        <f t="shared" si="5"/>
        <v>1.0082886036567205</v>
      </c>
      <c r="F48" s="6">
        <f t="shared" si="6"/>
        <v>1.0082886036567205</v>
      </c>
      <c r="G48" s="6">
        <f t="shared" si="17"/>
        <v>-2.44921157024286E-2</v>
      </c>
      <c r="H48" s="7">
        <f t="shared" si="17"/>
        <v>0</v>
      </c>
      <c r="I48" s="6">
        <f t="shared" si="8"/>
        <v>2.9606851660481544E-2</v>
      </c>
      <c r="J48" s="9">
        <f t="shared" si="9"/>
        <v>0</v>
      </c>
      <c r="L48" s="6">
        <f t="shared" si="10"/>
        <v>9.0666793590988906E-2</v>
      </c>
      <c r="M48" s="6">
        <f t="shared" si="11"/>
        <v>9.0666793590988906E-2</v>
      </c>
      <c r="N48" s="6">
        <f t="shared" si="12"/>
        <v>-0.995881284360706</v>
      </c>
      <c r="O48" s="6">
        <f t="shared" si="13"/>
        <v>0.995881284360706</v>
      </c>
      <c r="Q48" s="6">
        <f t="shared" si="0"/>
        <v>0.68220000000000047</v>
      </c>
      <c r="R48" s="9">
        <f t="shared" si="0"/>
        <v>9.1041768747759294E-2</v>
      </c>
      <c r="S48" s="9">
        <f t="shared" si="0"/>
        <v>0</v>
      </c>
      <c r="T48" s="9">
        <f t="shared" si="1"/>
        <v>-2.44921157024286E-2</v>
      </c>
      <c r="U48" s="9">
        <f t="shared" si="1"/>
        <v>0</v>
      </c>
    </row>
    <row r="49" spans="1:21" x14ac:dyDescent="0.55000000000000004">
      <c r="A49" s="6">
        <f t="shared" si="2"/>
        <v>37</v>
      </c>
      <c r="B49" s="6">
        <f t="shared" si="3"/>
        <v>0.7011500000000005</v>
      </c>
      <c r="C49" s="9">
        <f t="shared" si="16"/>
        <v>9.0567011260749869E-2</v>
      </c>
      <c r="D49" s="6">
        <f t="shared" si="16"/>
        <v>0</v>
      </c>
      <c r="E49" s="6">
        <f t="shared" si="5"/>
        <v>1.0082023835287048</v>
      </c>
      <c r="F49" s="6">
        <f t="shared" si="6"/>
        <v>1.0082023835287048</v>
      </c>
      <c r="G49" s="6">
        <f t="shared" si="17"/>
        <v>-2.5053165541394726E-2</v>
      </c>
      <c r="H49" s="7">
        <f t="shared" si="17"/>
        <v>0</v>
      </c>
      <c r="I49" s="6">
        <f t="shared" si="8"/>
        <v>2.9147958973009466E-2</v>
      </c>
      <c r="J49" s="9">
        <f t="shared" si="9"/>
        <v>0</v>
      </c>
      <c r="L49" s="6">
        <f t="shared" si="10"/>
        <v>9.0197848047761917E-2</v>
      </c>
      <c r="M49" s="6">
        <f t="shared" si="11"/>
        <v>9.0197848047761917E-2</v>
      </c>
      <c r="N49" s="6">
        <f t="shared" si="12"/>
        <v>-0.99592386667232402</v>
      </c>
      <c r="O49" s="6">
        <f t="shared" si="13"/>
        <v>0.99592386667232402</v>
      </c>
      <c r="Q49" s="6">
        <f t="shared" si="0"/>
        <v>0.7011500000000005</v>
      </c>
      <c r="R49" s="9">
        <f t="shared" si="0"/>
        <v>9.0567011260749869E-2</v>
      </c>
      <c r="S49" s="9">
        <f t="shared" si="0"/>
        <v>0</v>
      </c>
      <c r="T49" s="9">
        <f t="shared" si="1"/>
        <v>-2.5053165541394726E-2</v>
      </c>
      <c r="U49" s="9">
        <f t="shared" si="1"/>
        <v>0</v>
      </c>
    </row>
    <row r="50" spans="1:21" x14ac:dyDescent="0.55000000000000004">
      <c r="A50" s="6">
        <f t="shared" si="2"/>
        <v>38</v>
      </c>
      <c r="B50" s="6">
        <f t="shared" si="3"/>
        <v>0.72010000000000052</v>
      </c>
      <c r="C50" s="9">
        <f t="shared" si="16"/>
        <v>9.0081786668803343E-2</v>
      </c>
      <c r="D50" s="6">
        <f t="shared" si="16"/>
        <v>0</v>
      </c>
      <c r="E50" s="6">
        <f t="shared" si="5"/>
        <v>1.0081147282894438</v>
      </c>
      <c r="F50" s="6">
        <f t="shared" si="6"/>
        <v>1.0081147282894438</v>
      </c>
      <c r="G50" s="6">
        <f t="shared" si="17"/>
        <v>-2.5605519363933255E-2</v>
      </c>
      <c r="H50" s="7">
        <f t="shared" si="17"/>
        <v>0</v>
      </c>
      <c r="I50" s="6">
        <f t="shared" si="8"/>
        <v>2.8683844167840984E-2</v>
      </c>
      <c r="J50" s="9">
        <f t="shared" si="9"/>
        <v>0</v>
      </c>
      <c r="L50" s="6">
        <f t="shared" si="10"/>
        <v>8.9718501538491091E-2</v>
      </c>
      <c r="M50" s="6">
        <f t="shared" si="11"/>
        <v>8.9718501538491091E-2</v>
      </c>
      <c r="N50" s="6">
        <f t="shared" si="12"/>
        <v>-0.99596716335514179</v>
      </c>
      <c r="O50" s="6">
        <f t="shared" si="13"/>
        <v>0.99596716335514179</v>
      </c>
      <c r="Q50" s="6">
        <f t="shared" si="0"/>
        <v>0.72010000000000052</v>
      </c>
      <c r="R50" s="9">
        <f t="shared" si="0"/>
        <v>9.0081786668803343E-2</v>
      </c>
      <c r="S50" s="9">
        <f t="shared" si="0"/>
        <v>0</v>
      </c>
      <c r="T50" s="9">
        <f t="shared" si="1"/>
        <v>-2.5605519363933255E-2</v>
      </c>
      <c r="U50" s="9">
        <f t="shared" si="1"/>
        <v>0</v>
      </c>
    </row>
    <row r="51" spans="1:21" x14ac:dyDescent="0.55000000000000004">
      <c r="A51" s="6">
        <f t="shared" si="2"/>
        <v>39</v>
      </c>
      <c r="B51" s="6">
        <f t="shared" si="3"/>
        <v>0.73905000000000054</v>
      </c>
      <c r="C51" s="9">
        <f t="shared" si="16"/>
        <v>8.9586261636706521E-2</v>
      </c>
      <c r="D51" s="6">
        <f t="shared" si="16"/>
        <v>0</v>
      </c>
      <c r="E51" s="6">
        <f t="shared" si="5"/>
        <v>1.0080256982740405</v>
      </c>
      <c r="F51" s="6">
        <f t="shared" si="6"/>
        <v>1.0080256982740405</v>
      </c>
      <c r="G51" s="6">
        <f t="shared" si="17"/>
        <v>-2.6149078210913841E-2</v>
      </c>
      <c r="H51" s="7">
        <f t="shared" si="17"/>
        <v>0</v>
      </c>
      <c r="I51" s="6">
        <f t="shared" si="8"/>
        <v>2.8214958064085388E-2</v>
      </c>
      <c r="J51" s="9">
        <f t="shared" si="9"/>
        <v>0</v>
      </c>
      <c r="L51" s="6">
        <f t="shared" si="10"/>
        <v>8.9228915018272514E-2</v>
      </c>
      <c r="M51" s="6">
        <f t="shared" si="11"/>
        <v>8.9228915018272514E-2</v>
      </c>
      <c r="N51" s="6">
        <f t="shared" si="12"/>
        <v>-0.99601114487974574</v>
      </c>
      <c r="O51" s="6">
        <f t="shared" si="13"/>
        <v>0.99601114487974574</v>
      </c>
      <c r="Q51" s="6">
        <f t="shared" si="0"/>
        <v>0.73905000000000054</v>
      </c>
      <c r="R51" s="9">
        <f t="shared" si="0"/>
        <v>8.9586261636706521E-2</v>
      </c>
      <c r="S51" s="9">
        <f t="shared" si="0"/>
        <v>0</v>
      </c>
      <c r="T51" s="9">
        <f t="shared" si="1"/>
        <v>-2.6149078210913841E-2</v>
      </c>
      <c r="U51" s="9">
        <f t="shared" si="1"/>
        <v>0</v>
      </c>
    </row>
    <row r="52" spans="1:21" x14ac:dyDescent="0.55000000000000004">
      <c r="A52" s="6">
        <f t="shared" si="2"/>
        <v>40</v>
      </c>
      <c r="B52" s="6">
        <f t="shared" si="3"/>
        <v>0.75800000000000056</v>
      </c>
      <c r="C52" s="9">
        <f t="shared" si="16"/>
        <v>8.9080604542631489E-2</v>
      </c>
      <c r="D52" s="6">
        <f t="shared" si="16"/>
        <v>0</v>
      </c>
      <c r="E52" s="6">
        <f t="shared" si="5"/>
        <v>1.0079353541056808</v>
      </c>
      <c r="F52" s="6">
        <f t="shared" si="6"/>
        <v>1.0079353541056808</v>
      </c>
      <c r="G52" s="6">
        <f t="shared" si="17"/>
        <v>-2.6683751666228259E-2</v>
      </c>
      <c r="H52" s="7">
        <f t="shared" si="17"/>
        <v>0</v>
      </c>
      <c r="I52" s="6">
        <f t="shared" si="8"/>
        <v>2.7741749567936593E-2</v>
      </c>
      <c r="J52" s="9">
        <f t="shared" si="9"/>
        <v>0</v>
      </c>
      <c r="L52" s="6">
        <f t="shared" si="10"/>
        <v>8.8729251179814908E-2</v>
      </c>
      <c r="M52" s="6">
        <f t="shared" si="11"/>
        <v>8.8729251179814908E-2</v>
      </c>
      <c r="N52" s="6">
        <f t="shared" si="12"/>
        <v>-0.99605578156299523</v>
      </c>
      <c r="O52" s="6">
        <f t="shared" si="13"/>
        <v>0.99605578156299523</v>
      </c>
      <c r="Q52" s="6">
        <f t="shared" si="0"/>
        <v>0.75800000000000056</v>
      </c>
      <c r="R52" s="9">
        <f t="shared" si="0"/>
        <v>8.9080604542631489E-2</v>
      </c>
      <c r="S52" s="9">
        <f t="shared" si="0"/>
        <v>0</v>
      </c>
      <c r="T52" s="9">
        <f t="shared" si="1"/>
        <v>-2.6683751666228259E-2</v>
      </c>
      <c r="U52" s="9">
        <f t="shared" si="1"/>
        <v>0</v>
      </c>
    </row>
    <row r="53" spans="1:21" x14ac:dyDescent="0.55000000000000004">
      <c r="A53" s="6">
        <f t="shared" si="2"/>
        <v>41</v>
      </c>
      <c r="B53" s="6">
        <f t="shared" si="3"/>
        <v>0.77695000000000058</v>
      </c>
      <c r="C53" s="9">
        <f t="shared" si="16"/>
        <v>8.8564985316932243E-2</v>
      </c>
      <c r="D53" s="6">
        <f t="shared" si="16"/>
        <v>0</v>
      </c>
      <c r="E53" s="6">
        <f t="shared" si="5"/>
        <v>1.0078437566241885</v>
      </c>
      <c r="F53" s="6">
        <f t="shared" si="6"/>
        <v>1.0078437566241885</v>
      </c>
      <c r="G53" s="6">
        <f t="shared" si="17"/>
        <v>-2.7209457820540656E-2</v>
      </c>
      <c r="H53" s="7">
        <f t="shared" si="17"/>
        <v>0</v>
      </c>
      <c r="I53" s="6">
        <f t="shared" si="8"/>
        <v>2.726466499271989E-2</v>
      </c>
      <c r="J53" s="9">
        <f t="shared" si="9"/>
        <v>0</v>
      </c>
      <c r="L53" s="6">
        <f t="shared" si="10"/>
        <v>8.8219674300847969E-2</v>
      </c>
      <c r="M53" s="6">
        <f t="shared" si="11"/>
        <v>8.8219674300847969E-2</v>
      </c>
      <c r="N53" s="6">
        <f t="shared" si="12"/>
        <v>-0.99610104360263185</v>
      </c>
      <c r="O53" s="6">
        <f t="shared" si="13"/>
        <v>0.99610104360263185</v>
      </c>
      <c r="Q53" s="6">
        <f t="shared" si="0"/>
        <v>0.77695000000000058</v>
      </c>
      <c r="R53" s="9">
        <f t="shared" si="0"/>
        <v>8.8564985316932243E-2</v>
      </c>
      <c r="S53" s="9">
        <f t="shared" si="0"/>
        <v>0</v>
      </c>
      <c r="T53" s="9">
        <f t="shared" si="1"/>
        <v>-2.7209457820540656E-2</v>
      </c>
      <c r="U53" s="9">
        <f t="shared" si="1"/>
        <v>0</v>
      </c>
    </row>
    <row r="54" spans="1:21" x14ac:dyDescent="0.55000000000000004">
      <c r="A54" s="6">
        <f t="shared" si="2"/>
        <v>42</v>
      </c>
      <c r="B54" s="6">
        <f t="shared" si="3"/>
        <v>0.79590000000000061</v>
      </c>
      <c r="C54" s="9">
        <f t="shared" si="16"/>
        <v>8.8039575281872451E-2</v>
      </c>
      <c r="D54" s="6">
        <f t="shared" si="16"/>
        <v>0</v>
      </c>
      <c r="E54" s="6">
        <f t="shared" si="5"/>
        <v>1.0077509668158124</v>
      </c>
      <c r="F54" s="6">
        <f t="shared" si="6"/>
        <v>1.0077509668158124</v>
      </c>
      <c r="G54" s="6">
        <f t="shared" si="17"/>
        <v>-2.7726123222152697E-2</v>
      </c>
      <c r="H54" s="7">
        <f t="shared" si="17"/>
        <v>0</v>
      </c>
      <c r="I54" s="6">
        <f t="shared" si="8"/>
        <v>2.6784147400014263E-2</v>
      </c>
      <c r="J54" s="9">
        <f t="shared" si="9"/>
        <v>0</v>
      </c>
      <c r="L54" s="6">
        <f t="shared" si="10"/>
        <v>8.7700350092194915E-2</v>
      </c>
      <c r="M54" s="6">
        <f t="shared" si="11"/>
        <v>8.7700350092194915E-2</v>
      </c>
      <c r="N54" s="6">
        <f t="shared" si="12"/>
        <v>-0.99614690111133031</v>
      </c>
      <c r="O54" s="6">
        <f t="shared" si="13"/>
        <v>0.99614690111133031</v>
      </c>
      <c r="Q54" s="6">
        <f t="shared" si="0"/>
        <v>0.79590000000000061</v>
      </c>
      <c r="R54" s="9">
        <f t="shared" si="0"/>
        <v>8.8039575281872451E-2</v>
      </c>
      <c r="S54" s="9">
        <f t="shared" si="0"/>
        <v>0</v>
      </c>
      <c r="T54" s="9">
        <f t="shared" si="1"/>
        <v>-2.7726123222152697E-2</v>
      </c>
      <c r="U54" s="9">
        <f t="shared" si="1"/>
        <v>0</v>
      </c>
    </row>
    <row r="55" spans="1:21" x14ac:dyDescent="0.55000000000000004">
      <c r="A55" s="6">
        <f t="shared" si="2"/>
        <v>43</v>
      </c>
      <c r="B55" s="6">
        <f t="shared" si="3"/>
        <v>0.81485000000000063</v>
      </c>
      <c r="C55" s="9">
        <f t="shared" si="16"/>
        <v>8.7504546992520943E-2</v>
      </c>
      <c r="D55" s="6">
        <f t="shared" si="16"/>
        <v>0</v>
      </c>
      <c r="E55" s="6">
        <f t="shared" si="5"/>
        <v>1.0076570457443663</v>
      </c>
      <c r="F55" s="6">
        <f t="shared" si="6"/>
        <v>1.0076570457443663</v>
      </c>
      <c r="G55" s="6">
        <f t="shared" si="17"/>
        <v>-2.8233682815382969E-2</v>
      </c>
      <c r="H55" s="7">
        <f t="shared" si="17"/>
        <v>0</v>
      </c>
      <c r="I55" s="6">
        <f t="shared" si="8"/>
        <v>2.6300635963019472E-2</v>
      </c>
      <c r="J55" s="9">
        <f t="shared" si="9"/>
        <v>0</v>
      </c>
      <c r="L55" s="6">
        <f t="shared" si="10"/>
        <v>8.7171445546731022E-2</v>
      </c>
      <c r="M55" s="6">
        <f t="shared" si="11"/>
        <v>8.7171445546731022E-2</v>
      </c>
      <c r="N55" s="6">
        <f t="shared" si="12"/>
        <v>-0.99619332415013373</v>
      </c>
      <c r="O55" s="6">
        <f t="shared" si="13"/>
        <v>0.99619332415013373</v>
      </c>
      <c r="Q55" s="6">
        <f t="shared" si="0"/>
        <v>0.81485000000000063</v>
      </c>
      <c r="R55" s="9">
        <f t="shared" si="0"/>
        <v>8.7504546992520943E-2</v>
      </c>
      <c r="S55" s="9">
        <f t="shared" si="0"/>
        <v>0</v>
      </c>
      <c r="T55" s="9">
        <f t="shared" si="1"/>
        <v>-2.8233682815382969E-2</v>
      </c>
      <c r="U55" s="9">
        <f t="shared" si="1"/>
        <v>0</v>
      </c>
    </row>
    <row r="56" spans="1:21" x14ac:dyDescent="0.55000000000000004">
      <c r="A56" s="6">
        <f t="shared" si="2"/>
        <v>44</v>
      </c>
      <c r="B56" s="6">
        <f t="shared" si="3"/>
        <v>0.83380000000000065</v>
      </c>
      <c r="C56" s="9">
        <f t="shared" si="16"/>
        <v>8.696007407904352E-2</v>
      </c>
      <c r="D56" s="6">
        <f t="shared" si="16"/>
        <v>0</v>
      </c>
      <c r="E56" s="6">
        <f t="shared" si="5"/>
        <v>1.0075620544838326</v>
      </c>
      <c r="F56" s="6">
        <f t="shared" si="6"/>
        <v>1.0075620544838326</v>
      </c>
      <c r="G56" s="6">
        <f t="shared" si="17"/>
        <v>-2.8732079866882188E-2</v>
      </c>
      <c r="H56" s="7">
        <f t="shared" si="17"/>
        <v>0</v>
      </c>
      <c r="I56" s="6">
        <f t="shared" si="8"/>
        <v>2.5814565353270195E-2</v>
      </c>
      <c r="J56" s="9">
        <f t="shared" si="9"/>
        <v>0</v>
      </c>
      <c r="L56" s="6">
        <f t="shared" si="10"/>
        <v>8.6633128789442793E-2</v>
      </c>
      <c r="M56" s="6">
        <f t="shared" si="11"/>
        <v>8.6633128789442793E-2</v>
      </c>
      <c r="N56" s="6">
        <f t="shared" si="12"/>
        <v>-0.99624028276121812</v>
      </c>
      <c r="O56" s="6">
        <f t="shared" si="13"/>
        <v>0.99624028276121812</v>
      </c>
      <c r="Q56" s="6">
        <f t="shared" si="0"/>
        <v>0.83380000000000065</v>
      </c>
      <c r="R56" s="9">
        <f t="shared" si="0"/>
        <v>8.696007407904352E-2</v>
      </c>
      <c r="S56" s="9">
        <f t="shared" si="0"/>
        <v>0</v>
      </c>
      <c r="T56" s="9">
        <f t="shared" si="1"/>
        <v>-2.8732079866882188E-2</v>
      </c>
      <c r="U56" s="9">
        <f t="shared" si="1"/>
        <v>0</v>
      </c>
    </row>
    <row r="57" spans="1:21" x14ac:dyDescent="0.55000000000000004">
      <c r="A57" s="6">
        <f t="shared" si="2"/>
        <v>45</v>
      </c>
      <c r="B57" s="6">
        <f t="shared" si="3"/>
        <v>0.85275000000000067</v>
      </c>
      <c r="C57" s="9">
        <f t="shared" si="16"/>
        <v>8.6406331090611327E-2</v>
      </c>
      <c r="D57" s="6">
        <f t="shared" si="16"/>
        <v>0</v>
      </c>
      <c r="E57" s="6">
        <f t="shared" si="5"/>
        <v>1.0074660540525404</v>
      </c>
      <c r="F57" s="6">
        <f t="shared" si="6"/>
        <v>1.0074660540525404</v>
      </c>
      <c r="G57" s="6">
        <f t="shared" si="17"/>
        <v>-2.9221265880326659E-2</v>
      </c>
      <c r="H57" s="7">
        <f t="shared" si="17"/>
        <v>0</v>
      </c>
      <c r="I57" s="6">
        <f t="shared" si="8"/>
        <v>2.5326365151678989E-2</v>
      </c>
      <c r="J57" s="9">
        <f t="shared" si="9"/>
        <v>0</v>
      </c>
      <c r="L57" s="6">
        <f t="shared" si="10"/>
        <v>8.6085568928795556E-2</v>
      </c>
      <c r="M57" s="6">
        <f t="shared" si="11"/>
        <v>8.6085568928795556E-2</v>
      </c>
      <c r="N57" s="6">
        <f t="shared" si="12"/>
        <v>-0.9962877469999345</v>
      </c>
      <c r="O57" s="6">
        <f t="shared" si="13"/>
        <v>0.9962877469999345</v>
      </c>
      <c r="Q57" s="6">
        <f t="shared" si="0"/>
        <v>0.85275000000000067</v>
      </c>
      <c r="R57" s="9">
        <f t="shared" si="0"/>
        <v>8.6406331090611327E-2</v>
      </c>
      <c r="S57" s="9">
        <f t="shared" si="0"/>
        <v>0</v>
      </c>
      <c r="T57" s="9">
        <f t="shared" si="1"/>
        <v>-2.9221265880326659E-2</v>
      </c>
      <c r="U57" s="9">
        <f t="shared" si="1"/>
        <v>0</v>
      </c>
    </row>
    <row r="58" spans="1:21" x14ac:dyDescent="0.55000000000000004">
      <c r="A58" s="6">
        <f t="shared" si="2"/>
        <v>46</v>
      </c>
      <c r="B58" s="6">
        <f t="shared" si="3"/>
        <v>0.8717000000000007</v>
      </c>
      <c r="C58" s="9">
        <f t="shared" si="16"/>
        <v>8.584349334113725E-2</v>
      </c>
      <c r="D58" s="6">
        <f t="shared" si="16"/>
        <v>0</v>
      </c>
      <c r="E58" s="6">
        <f t="shared" si="5"/>
        <v>1.0073691053490099</v>
      </c>
      <c r="F58" s="6">
        <f t="shared" si="6"/>
        <v>1.0073691053490099</v>
      </c>
      <c r="G58" s="6">
        <f t="shared" si="17"/>
        <v>-2.9701200499950977E-2</v>
      </c>
      <c r="H58" s="7">
        <f t="shared" si="17"/>
        <v>0</v>
      </c>
      <c r="I58" s="6">
        <f t="shared" si="8"/>
        <v>2.4836459284768325E-2</v>
      </c>
      <c r="J58" s="9">
        <f t="shared" si="9"/>
        <v>0</v>
      </c>
      <c r="L58" s="6">
        <f t="shared" si="10"/>
        <v>8.5528935909610068E-2</v>
      </c>
      <c r="M58" s="6">
        <f t="shared" si="11"/>
        <v>8.5528935909610068E-2</v>
      </c>
      <c r="N58" s="6">
        <f t="shared" si="12"/>
        <v>-0.99633568696607966</v>
      </c>
      <c r="O58" s="6">
        <f t="shared" si="13"/>
        <v>0.99633568696607966</v>
      </c>
      <c r="Q58" s="6">
        <f t="shared" si="0"/>
        <v>0.8717000000000007</v>
      </c>
      <c r="R58" s="9">
        <f t="shared" si="0"/>
        <v>8.584349334113725E-2</v>
      </c>
      <c r="S58" s="9">
        <f t="shared" si="0"/>
        <v>0</v>
      </c>
      <c r="T58" s="9">
        <f t="shared" si="1"/>
        <v>-2.9701200499950977E-2</v>
      </c>
      <c r="U58" s="9">
        <f t="shared" si="1"/>
        <v>0</v>
      </c>
    </row>
    <row r="59" spans="1:21" x14ac:dyDescent="0.55000000000000004">
      <c r="A59" s="6">
        <f t="shared" si="2"/>
        <v>47</v>
      </c>
      <c r="B59" s="6">
        <f t="shared" si="3"/>
        <v>0.89065000000000072</v>
      </c>
      <c r="C59" s="9">
        <f t="shared" si="16"/>
        <v>8.527173675704286E-2</v>
      </c>
      <c r="D59" s="6">
        <f t="shared" si="16"/>
        <v>0</v>
      </c>
      <c r="E59" s="6">
        <f t="shared" si="5"/>
        <v>1.0072712690895624</v>
      </c>
      <c r="F59" s="6">
        <f t="shared" si="6"/>
        <v>1.0072712690895624</v>
      </c>
      <c r="G59" s="6">
        <f t="shared" si="17"/>
        <v>-3.0171851403397336E-2</v>
      </c>
      <c r="H59" s="7">
        <f t="shared" si="17"/>
        <v>0</v>
      </c>
      <c r="I59" s="6">
        <f t="shared" si="8"/>
        <v>2.4345265486857514E-2</v>
      </c>
      <c r="J59" s="9">
        <f t="shared" si="9"/>
        <v>0</v>
      </c>
      <c r="L59" s="6">
        <f t="shared" si="10"/>
        <v>8.496340036764094E-2</v>
      </c>
      <c r="M59" s="6">
        <f t="shared" si="11"/>
        <v>8.496340036764094E-2</v>
      </c>
      <c r="N59" s="6">
        <f t="shared" si="12"/>
        <v>-0.99638407283435027</v>
      </c>
      <c r="O59" s="6">
        <f t="shared" si="13"/>
        <v>0.99638407283435027</v>
      </c>
      <c r="Q59" s="6">
        <f t="shared" si="0"/>
        <v>0.89065000000000072</v>
      </c>
      <c r="R59" s="9">
        <f t="shared" si="0"/>
        <v>8.527173675704286E-2</v>
      </c>
      <c r="S59" s="9">
        <f t="shared" si="0"/>
        <v>0</v>
      </c>
      <c r="T59" s="9">
        <f t="shared" si="1"/>
        <v>-3.0171851403397336E-2</v>
      </c>
      <c r="U59" s="9">
        <f t="shared" si="1"/>
        <v>0</v>
      </c>
    </row>
    <row r="60" spans="1:21" x14ac:dyDescent="0.55000000000000004">
      <c r="A60" s="6">
        <f t="shared" si="2"/>
        <v>48</v>
      </c>
      <c r="B60" s="6">
        <f t="shared" si="3"/>
        <v>0.90960000000000074</v>
      </c>
      <c r="C60" s="9">
        <f t="shared" si="16"/>
        <v>8.4691237727248986E-2</v>
      </c>
      <c r="D60" s="6">
        <f t="shared" si="16"/>
        <v>0</v>
      </c>
      <c r="E60" s="6">
        <f t="shared" si="5"/>
        <v>1.0071726057477735</v>
      </c>
      <c r="F60" s="6">
        <f t="shared" si="6"/>
        <v>1.0071726057477735</v>
      </c>
      <c r="G60" s="6">
        <f t="shared" si="17"/>
        <v>-3.0633194184373286E-2</v>
      </c>
      <c r="H60" s="7">
        <f t="shared" si="17"/>
        <v>0</v>
      </c>
      <c r="I60" s="6">
        <f t="shared" si="8"/>
        <v>2.3853194788835748E-2</v>
      </c>
      <c r="J60" s="9">
        <f t="shared" si="9"/>
        <v>0</v>
      </c>
      <c r="L60" s="6">
        <f t="shared" si="10"/>
        <v>8.4389133486041976E-2</v>
      </c>
      <c r="M60" s="6">
        <f t="shared" si="11"/>
        <v>8.4389133486041976E-2</v>
      </c>
      <c r="N60" s="6">
        <f t="shared" si="12"/>
        <v>-0.99643287488394072</v>
      </c>
      <c r="O60" s="6">
        <f t="shared" si="13"/>
        <v>0.99643287488394072</v>
      </c>
      <c r="Q60" s="6">
        <f t="shared" si="0"/>
        <v>0.90960000000000074</v>
      </c>
      <c r="R60" s="9">
        <f t="shared" si="0"/>
        <v>8.4691237727248986E-2</v>
      </c>
      <c r="S60" s="9">
        <f t="shared" si="0"/>
        <v>0</v>
      </c>
      <c r="T60" s="9">
        <f t="shared" si="1"/>
        <v>-3.0633194184373286E-2</v>
      </c>
      <c r="U60" s="9">
        <f t="shared" si="1"/>
        <v>0</v>
      </c>
    </row>
    <row r="61" spans="1:21" x14ac:dyDescent="0.55000000000000004">
      <c r="A61" s="6">
        <f t="shared" si="2"/>
        <v>49</v>
      </c>
      <c r="B61" s="6">
        <f t="shared" si="3"/>
        <v>0.92855000000000076</v>
      </c>
      <c r="C61" s="9">
        <f t="shared" si="16"/>
        <v>8.4102172955573457E-2</v>
      </c>
      <c r="D61" s="6">
        <f t="shared" si="16"/>
        <v>0</v>
      </c>
      <c r="E61" s="6">
        <f t="shared" si="5"/>
        <v>1.0070731754958493</v>
      </c>
      <c r="F61" s="6">
        <f t="shared" si="6"/>
        <v>1.0070731754958493</v>
      </c>
      <c r="G61" s="6">
        <f t="shared" si="17"/>
        <v>-3.1085212225621724E-2</v>
      </c>
      <c r="H61" s="7">
        <f t="shared" si="17"/>
        <v>0</v>
      </c>
      <c r="I61" s="6">
        <f t="shared" si="8"/>
        <v>2.336065103408224E-2</v>
      </c>
      <c r="J61" s="9">
        <f t="shared" si="9"/>
        <v>0</v>
      </c>
      <c r="L61" s="6">
        <f t="shared" si="10"/>
        <v>8.3806306853894855E-2</v>
      </c>
      <c r="M61" s="6">
        <f t="shared" si="11"/>
        <v>8.3806306853894855E-2</v>
      </c>
      <c r="N61" s="6">
        <f t="shared" si="12"/>
        <v>-0.99648206352724211</v>
      </c>
      <c r="O61" s="6">
        <f t="shared" si="13"/>
        <v>0.99648206352724211</v>
      </c>
      <c r="Q61" s="6">
        <f t="shared" si="0"/>
        <v>0.92855000000000076</v>
      </c>
      <c r="R61" s="9">
        <f t="shared" si="0"/>
        <v>8.4102172955573457E-2</v>
      </c>
      <c r="S61" s="9">
        <f t="shared" si="0"/>
        <v>0</v>
      </c>
      <c r="T61" s="9">
        <f t="shared" si="1"/>
        <v>-3.1085212225621724E-2</v>
      </c>
      <c r="U61" s="9">
        <f t="shared" si="1"/>
        <v>0</v>
      </c>
    </row>
    <row r="62" spans="1:21" x14ac:dyDescent="0.55000000000000004">
      <c r="A62" s="6">
        <f t="shared" si="2"/>
        <v>50</v>
      </c>
      <c r="B62" s="6">
        <f t="shared" si="3"/>
        <v>0.94750000000000079</v>
      </c>
      <c r="C62" s="9">
        <f t="shared" si="16"/>
        <v>8.3504719315709963E-2</v>
      </c>
      <c r="D62" s="6">
        <f t="shared" si="16"/>
        <v>0</v>
      </c>
      <c r="E62" s="6">
        <f t="shared" si="5"/>
        <v>1.0069730381479955</v>
      </c>
      <c r="F62" s="6">
        <f t="shared" si="6"/>
        <v>1.0069730381479955</v>
      </c>
      <c r="G62" s="6">
        <f t="shared" si="17"/>
        <v>-3.1527896562717581E-2</v>
      </c>
      <c r="H62" s="7">
        <f t="shared" si="17"/>
        <v>0</v>
      </c>
      <c r="I62" s="6">
        <f t="shared" si="8"/>
        <v>2.2868030421926859E-2</v>
      </c>
      <c r="J62" s="9">
        <f t="shared" si="9"/>
        <v>0</v>
      </c>
      <c r="L62" s="6">
        <f t="shared" si="10"/>
        <v>8.3215092326970136E-2</v>
      </c>
      <c r="M62" s="6">
        <f t="shared" si="11"/>
        <v>8.3215092326970136E-2</v>
      </c>
      <c r="N62" s="6">
        <f t="shared" si="12"/>
        <v>-0.99653160933761342</v>
      </c>
      <c r="O62" s="6">
        <f t="shared" si="13"/>
        <v>0.99653160933761342</v>
      </c>
      <c r="Q62" s="6">
        <f t="shared" si="0"/>
        <v>0.94750000000000079</v>
      </c>
      <c r="R62" s="9">
        <f t="shared" si="0"/>
        <v>8.3504719315709963E-2</v>
      </c>
      <c r="S62" s="9">
        <f t="shared" si="0"/>
        <v>0</v>
      </c>
      <c r="T62" s="9">
        <f t="shared" si="1"/>
        <v>-3.1527896562717581E-2</v>
      </c>
      <c r="U62" s="9">
        <f t="shared" si="1"/>
        <v>0</v>
      </c>
    </row>
    <row r="63" spans="1:21" x14ac:dyDescent="0.55000000000000004">
      <c r="A63" s="6">
        <f t="shared" si="2"/>
        <v>51</v>
      </c>
      <c r="B63" s="6">
        <f t="shared" si="3"/>
        <v>0.96645000000000081</v>
      </c>
      <c r="C63" s="9">
        <f t="shared" si="16"/>
        <v>8.2899053708951884E-2</v>
      </c>
      <c r="D63" s="6">
        <f t="shared" si="16"/>
        <v>0</v>
      </c>
      <c r="E63" s="6">
        <f t="shared" si="5"/>
        <v>1.0068722531058396</v>
      </c>
      <c r="F63" s="6">
        <f t="shared" si="6"/>
        <v>1.0068722531058396</v>
      </c>
      <c r="G63" s="6">
        <f t="shared" si="17"/>
        <v>-3.1961245739213093E-2</v>
      </c>
      <c r="H63" s="7">
        <f t="shared" si="17"/>
        <v>0</v>
      </c>
      <c r="I63" s="6">
        <f t="shared" si="8"/>
        <v>2.2375721079021603E-2</v>
      </c>
      <c r="J63" s="9">
        <f t="shared" si="9"/>
        <v>0</v>
      </c>
      <c r="L63" s="6">
        <f t="shared" si="10"/>
        <v>8.2615661890879724E-2</v>
      </c>
      <c r="M63" s="6">
        <f t="shared" si="11"/>
        <v>8.2615661890879724E-2</v>
      </c>
      <c r="N63" s="6">
        <f t="shared" si="12"/>
        <v>-0.99658148307618666</v>
      </c>
      <c r="O63" s="6">
        <f t="shared" si="13"/>
        <v>0.99658148307618666</v>
      </c>
      <c r="Q63" s="6">
        <f t="shared" si="0"/>
        <v>0.96645000000000081</v>
      </c>
      <c r="R63" s="9">
        <f t="shared" si="0"/>
        <v>8.2899053708951884E-2</v>
      </c>
      <c r="S63" s="9">
        <f t="shared" si="0"/>
        <v>0</v>
      </c>
      <c r="T63" s="9">
        <f t="shared" si="1"/>
        <v>-3.1961245739213093E-2</v>
      </c>
      <c r="U63" s="9">
        <f t="shared" si="1"/>
        <v>0</v>
      </c>
    </row>
    <row r="64" spans="1:21" x14ac:dyDescent="0.55000000000000004">
      <c r="A64" s="6">
        <f t="shared" si="2"/>
        <v>52</v>
      </c>
      <c r="B64" s="6">
        <f t="shared" si="3"/>
        <v>0.98540000000000083</v>
      </c>
      <c r="C64" s="9">
        <f t="shared" si="16"/>
        <v>8.2285352924815008E-2</v>
      </c>
      <c r="D64" s="6">
        <f t="shared" si="16"/>
        <v>0</v>
      </c>
      <c r="E64" s="6">
        <f t="shared" si="5"/>
        <v>1.0067708793059613</v>
      </c>
      <c r="F64" s="6">
        <f t="shared" si="6"/>
        <v>1.0067708793059613</v>
      </c>
      <c r="G64" s="6">
        <f t="shared" si="17"/>
        <v>-3.2385265653660553E-2</v>
      </c>
      <c r="H64" s="7">
        <f t="shared" si="17"/>
        <v>0</v>
      </c>
      <c r="I64" s="6">
        <f t="shared" si="8"/>
        <v>2.1884102658807015E-2</v>
      </c>
      <c r="J64" s="9">
        <f t="shared" si="9"/>
        <v>0</v>
      </c>
      <c r="L64" s="6">
        <f t="shared" si="10"/>
        <v>8.2008187526772414E-2</v>
      </c>
      <c r="M64" s="6">
        <f t="shared" si="11"/>
        <v>8.2008187526772414E-2</v>
      </c>
      <c r="N64" s="6">
        <f t="shared" si="12"/>
        <v>-0.99663165571768464</v>
      </c>
      <c r="O64" s="6">
        <f t="shared" si="13"/>
        <v>0.99663165571768464</v>
      </c>
      <c r="Q64" s="6">
        <f t="shared" si="0"/>
        <v>0.98540000000000083</v>
      </c>
      <c r="R64" s="9">
        <f t="shared" si="0"/>
        <v>8.2285352924815008E-2</v>
      </c>
      <c r="S64" s="9">
        <f t="shared" si="0"/>
        <v>0</v>
      </c>
      <c r="T64" s="9">
        <f t="shared" si="1"/>
        <v>-3.2385265653660553E-2</v>
      </c>
      <c r="U64" s="9">
        <f t="shared" si="1"/>
        <v>0</v>
      </c>
    </row>
    <row r="65" spans="1:21" x14ac:dyDescent="0.55000000000000004">
      <c r="A65" s="6">
        <f t="shared" si="2"/>
        <v>53</v>
      </c>
      <c r="B65" s="6">
        <f t="shared" si="3"/>
        <v>1.0043500000000007</v>
      </c>
      <c r="C65" s="9">
        <f t="shared" si="16"/>
        <v>8.1663793504703111E-2</v>
      </c>
      <c r="D65" s="6">
        <f t="shared" si="16"/>
        <v>0</v>
      </c>
      <c r="E65" s="6">
        <f t="shared" si="5"/>
        <v>1.0066689751695788</v>
      </c>
      <c r="F65" s="6">
        <f t="shared" si="6"/>
        <v>1.0066689751695788</v>
      </c>
      <c r="G65" s="6">
        <f t="shared" si="17"/>
        <v>-3.2799969399044948E-2</v>
      </c>
      <c r="H65" s="7">
        <f t="shared" si="17"/>
        <v>0</v>
      </c>
      <c r="I65" s="6">
        <f t="shared" si="8"/>
        <v>2.13935459692116E-2</v>
      </c>
      <c r="J65" s="9">
        <f t="shared" si="9"/>
        <v>0</v>
      </c>
      <c r="L65" s="6">
        <f t="shared" si="10"/>
        <v>8.1392841079714701E-2</v>
      </c>
      <c r="M65" s="6">
        <f t="shared" si="11"/>
        <v>8.1392841079714701E-2</v>
      </c>
      <c r="N65" s="6">
        <f t="shared" si="12"/>
        <v>-0.99668209847522204</v>
      </c>
      <c r="O65" s="6">
        <f t="shared" si="13"/>
        <v>0.99668209847522204</v>
      </c>
      <c r="Q65" s="6">
        <f t="shared" si="0"/>
        <v>1.0043500000000007</v>
      </c>
      <c r="R65" s="9">
        <f t="shared" si="0"/>
        <v>8.1663793504703111E-2</v>
      </c>
      <c r="S65" s="9">
        <f t="shared" si="0"/>
        <v>0</v>
      </c>
      <c r="T65" s="9">
        <f t="shared" si="1"/>
        <v>-3.2799969399044948E-2</v>
      </c>
      <c r="U65" s="9">
        <f t="shared" si="1"/>
        <v>0</v>
      </c>
    </row>
    <row r="66" spans="1:21" x14ac:dyDescent="0.55000000000000004">
      <c r="A66" s="6">
        <f t="shared" si="2"/>
        <v>54</v>
      </c>
      <c r="B66" s="6">
        <f t="shared" si="3"/>
        <v>1.0233000000000008</v>
      </c>
      <c r="C66" s="9">
        <f t="shared" si="16"/>
        <v>8.1034551608749811E-2</v>
      </c>
      <c r="D66" s="6">
        <f t="shared" si="16"/>
        <v>0</v>
      </c>
      <c r="E66" s="6">
        <f t="shared" si="5"/>
        <v>1.0065665985544312</v>
      </c>
      <c r="F66" s="6">
        <f t="shared" si="6"/>
        <v>1.0065665985544312</v>
      </c>
      <c r="G66" s="6">
        <f t="shared" si="17"/>
        <v>-3.3205377095161505E-2</v>
      </c>
      <c r="H66" s="7">
        <f t="shared" si="17"/>
        <v>0</v>
      </c>
      <c r="I66" s="6">
        <f t="shared" si="8"/>
        <v>2.090441262861488E-2</v>
      </c>
      <c r="J66" s="9">
        <f t="shared" si="9"/>
        <v>0</v>
      </c>
      <c r="L66" s="6">
        <f t="shared" si="10"/>
        <v>8.0769794129889924E-2</v>
      </c>
      <c r="M66" s="6">
        <f t="shared" si="11"/>
        <v>8.0769794129889924E-2</v>
      </c>
      <c r="N66" s="6">
        <f t="shared" si="12"/>
        <v>-0.99673278282407018</v>
      </c>
      <c r="O66" s="6">
        <f t="shared" si="13"/>
        <v>0.99673278282407018</v>
      </c>
      <c r="Q66" s="6">
        <f t="shared" si="0"/>
        <v>1.0233000000000008</v>
      </c>
      <c r="R66" s="9">
        <f t="shared" si="0"/>
        <v>8.1034551608749811E-2</v>
      </c>
      <c r="S66" s="9">
        <f t="shared" si="0"/>
        <v>0</v>
      </c>
      <c r="T66" s="9">
        <f t="shared" si="1"/>
        <v>-3.3205377095161505E-2</v>
      </c>
      <c r="U66" s="9">
        <f t="shared" si="1"/>
        <v>0</v>
      </c>
    </row>
    <row r="67" spans="1:21" x14ac:dyDescent="0.55000000000000004">
      <c r="A67" s="6">
        <f t="shared" si="2"/>
        <v>55</v>
      </c>
      <c r="B67" s="6">
        <f t="shared" si="3"/>
        <v>1.0422500000000008</v>
      </c>
      <c r="C67" s="9">
        <f t="shared" ref="C67:D87" si="18">C66+$B$3*G66-($B$3^2)*I66</f>
        <v>8.0397802885960531E-2</v>
      </c>
      <c r="D67" s="6">
        <f t="shared" si="18"/>
        <v>0</v>
      </c>
      <c r="E67" s="6">
        <f t="shared" si="5"/>
        <v>1.0064638067088898</v>
      </c>
      <c r="F67" s="6">
        <f t="shared" si="6"/>
        <v>1.0064638067088898</v>
      </c>
      <c r="G67" s="6">
        <f t="shared" ref="G67:H87" si="19">G66-$B$3*I66</f>
        <v>-3.3601515714473756E-2</v>
      </c>
      <c r="H67" s="7">
        <f t="shared" si="19"/>
        <v>0</v>
      </c>
      <c r="I67" s="6">
        <f t="shared" si="8"/>
        <v>2.0417054750000777E-2</v>
      </c>
      <c r="J67" s="9">
        <f t="shared" si="9"/>
        <v>0</v>
      </c>
      <c r="L67" s="6">
        <f t="shared" si="10"/>
        <v>8.013921786674047E-2</v>
      </c>
      <c r="M67" s="6">
        <f t="shared" si="11"/>
        <v>8.013921786674047E-2</v>
      </c>
      <c r="N67" s="6">
        <f t="shared" si="12"/>
        <v>-0.99678368052436883</v>
      </c>
      <c r="O67" s="6">
        <f t="shared" si="13"/>
        <v>0.99678368052436883</v>
      </c>
      <c r="Q67" s="6">
        <f t="shared" si="0"/>
        <v>1.0422500000000008</v>
      </c>
      <c r="R67" s="9">
        <f t="shared" si="0"/>
        <v>8.0397802885960531E-2</v>
      </c>
      <c r="S67" s="9">
        <f t="shared" si="0"/>
        <v>0</v>
      </c>
      <c r="T67" s="9">
        <f t="shared" si="1"/>
        <v>-3.3601515714473756E-2</v>
      </c>
      <c r="U67" s="9">
        <f t="shared" si="1"/>
        <v>0</v>
      </c>
    </row>
    <row r="68" spans="1:21" x14ac:dyDescent="0.55000000000000004">
      <c r="A68" s="6">
        <f t="shared" si="2"/>
        <v>56</v>
      </c>
      <c r="B68" s="6">
        <f t="shared" si="3"/>
        <v>1.0612000000000008</v>
      </c>
      <c r="C68" s="9">
        <f t="shared" si="18"/>
        <v>7.9753722347767897E-2</v>
      </c>
      <c r="D68" s="6">
        <f t="shared" si="18"/>
        <v>0</v>
      </c>
      <c r="E68" s="6">
        <f t="shared" si="5"/>
        <v>1.0063606562283249</v>
      </c>
      <c r="F68" s="6">
        <f t="shared" si="6"/>
        <v>1.0063606562283249</v>
      </c>
      <c r="G68" s="6">
        <f t="shared" si="19"/>
        <v>-3.398841890198627E-2</v>
      </c>
      <c r="H68" s="7">
        <f t="shared" si="19"/>
        <v>0</v>
      </c>
      <c r="I68" s="6">
        <f t="shared" si="8"/>
        <v>1.9931814653160951E-2</v>
      </c>
      <c r="J68" s="9">
        <f t="shared" si="9"/>
        <v>0</v>
      </c>
      <c r="L68" s="6">
        <f t="shared" si="10"/>
        <v>7.9501282966168152E-2</v>
      </c>
      <c r="M68" s="6">
        <f t="shared" si="11"/>
        <v>7.9501282966168152E-2</v>
      </c>
      <c r="N68" s="6">
        <f t="shared" si="12"/>
        <v>-0.99683476364276791</v>
      </c>
      <c r="O68" s="6">
        <f t="shared" si="13"/>
        <v>0.99683476364276791</v>
      </c>
      <c r="Q68" s="6">
        <f t="shared" si="0"/>
        <v>1.0612000000000008</v>
      </c>
      <c r="R68" s="9">
        <f t="shared" si="0"/>
        <v>7.9753722347767897E-2</v>
      </c>
      <c r="S68" s="9">
        <f t="shared" si="0"/>
        <v>0</v>
      </c>
      <c r="T68" s="9">
        <f t="shared" si="1"/>
        <v>-3.398841890198627E-2</v>
      </c>
      <c r="U68" s="9">
        <f t="shared" si="1"/>
        <v>0</v>
      </c>
    </row>
    <row r="69" spans="1:21" x14ac:dyDescent="0.55000000000000004">
      <c r="A69" s="6">
        <f t="shared" si="2"/>
        <v>57</v>
      </c>
      <c r="B69" s="6">
        <f t="shared" si="3"/>
        <v>1.0801500000000008</v>
      </c>
      <c r="C69" s="9">
        <f t="shared" si="18"/>
        <v>7.9102484245103771E-2</v>
      </c>
      <c r="D69" s="6">
        <f t="shared" si="18"/>
        <v>0</v>
      </c>
      <c r="E69" s="6">
        <f t="shared" si="5"/>
        <v>1.0062572030137469</v>
      </c>
      <c r="F69" s="6">
        <f t="shared" si="6"/>
        <v>1.0062572030137469</v>
      </c>
      <c r="G69" s="6">
        <f t="shared" si="19"/>
        <v>-3.4366126789663672E-2</v>
      </c>
      <c r="H69" s="7">
        <f t="shared" si="19"/>
        <v>0</v>
      </c>
      <c r="I69" s="6">
        <f t="shared" si="8"/>
        <v>1.9449024604677512E-2</v>
      </c>
      <c r="J69" s="9">
        <f t="shared" si="9"/>
        <v>0</v>
      </c>
      <c r="L69" s="6">
        <f t="shared" si="10"/>
        <v>7.8856159470899412E-2</v>
      </c>
      <c r="M69" s="6">
        <f t="shared" si="11"/>
        <v>7.8856159470899412E-2</v>
      </c>
      <c r="N69" s="6">
        <f t="shared" si="12"/>
        <v>-0.99688600457299026</v>
      </c>
      <c r="O69" s="6">
        <f t="shared" si="13"/>
        <v>0.99688600457299026</v>
      </c>
      <c r="Q69" s="6">
        <f t="shared" si="0"/>
        <v>1.0801500000000008</v>
      </c>
      <c r="R69" s="9">
        <f t="shared" si="0"/>
        <v>7.9102484245103771E-2</v>
      </c>
      <c r="S69" s="9">
        <f t="shared" si="0"/>
        <v>0</v>
      </c>
      <c r="T69" s="9">
        <f t="shared" si="1"/>
        <v>-3.4366126789663672E-2</v>
      </c>
      <c r="U69" s="9">
        <f t="shared" si="1"/>
        <v>0</v>
      </c>
    </row>
    <row r="70" spans="1:21" x14ac:dyDescent="0.55000000000000004">
      <c r="A70" s="6">
        <f t="shared" si="2"/>
        <v>58</v>
      </c>
      <c r="B70" s="6">
        <f t="shared" si="3"/>
        <v>1.0991000000000009</v>
      </c>
      <c r="C70" s="9">
        <f t="shared" si="18"/>
        <v>7.8444261949081551E-2</v>
      </c>
      <c r="D70" s="6">
        <f t="shared" si="18"/>
        <v>0</v>
      </c>
      <c r="E70" s="6">
        <f t="shared" si="5"/>
        <v>1.0061535022327361</v>
      </c>
      <c r="F70" s="6">
        <f t="shared" si="6"/>
        <v>1.0061535022327361</v>
      </c>
      <c r="G70" s="6">
        <f t="shared" si="19"/>
        <v>-3.4734685805922309E-2</v>
      </c>
      <c r="H70" s="7">
        <f t="shared" si="19"/>
        <v>0</v>
      </c>
      <c r="I70" s="6">
        <f t="shared" si="8"/>
        <v>1.8969006585418821E-2</v>
      </c>
      <c r="J70" s="9">
        <f t="shared" si="9"/>
        <v>0</v>
      </c>
      <c r="L70" s="6">
        <f t="shared" si="10"/>
        <v>7.8204016674112309E-2</v>
      </c>
      <c r="M70" s="6">
        <f t="shared" si="11"/>
        <v>7.8204016674112309E-2</v>
      </c>
      <c r="N70" s="6">
        <f t="shared" si="12"/>
        <v>-0.9969373760553043</v>
      </c>
      <c r="O70" s="6">
        <f t="shared" si="13"/>
        <v>0.9969373760553043</v>
      </c>
      <c r="Q70" s="6">
        <f t="shared" si="0"/>
        <v>1.0991000000000009</v>
      </c>
      <c r="R70" s="9">
        <f t="shared" si="0"/>
        <v>7.8444261949081551E-2</v>
      </c>
      <c r="S70" s="9">
        <f t="shared" si="0"/>
        <v>0</v>
      </c>
      <c r="T70" s="9">
        <f t="shared" si="1"/>
        <v>-3.4734685805922309E-2</v>
      </c>
      <c r="U70" s="9">
        <f t="shared" si="1"/>
        <v>0</v>
      </c>
    </row>
    <row r="71" spans="1:21" x14ac:dyDescent="0.55000000000000004">
      <c r="A71" s="6">
        <f t="shared" si="2"/>
        <v>59</v>
      </c>
      <c r="B71" s="6">
        <f t="shared" si="3"/>
        <v>1.1180500000000009</v>
      </c>
      <c r="C71" s="9">
        <f t="shared" si="18"/>
        <v>7.7779227835371972E-2</v>
      </c>
      <c r="D71" s="6">
        <f t="shared" si="18"/>
        <v>0</v>
      </c>
      <c r="E71" s="6">
        <f t="shared" si="5"/>
        <v>1.0060496082826667</v>
      </c>
      <c r="F71" s="6">
        <f t="shared" si="6"/>
        <v>1.0060496082826667</v>
      </c>
      <c r="G71" s="6">
        <f t="shared" si="19"/>
        <v>-3.5094148480715993E-2</v>
      </c>
      <c r="H71" s="7">
        <f t="shared" si="19"/>
        <v>0</v>
      </c>
      <c r="I71" s="6">
        <f t="shared" si="8"/>
        <v>1.849207208510243E-2</v>
      </c>
      <c r="J71" s="9">
        <f t="shared" si="9"/>
        <v>0</v>
      </c>
      <c r="L71" s="6">
        <f t="shared" si="10"/>
        <v>7.7545023006414221E-2</v>
      </c>
      <c r="M71" s="6">
        <f t="shared" si="11"/>
        <v>7.7545023006414221E-2</v>
      </c>
      <c r="N71" s="6">
        <f t="shared" si="12"/>
        <v>-0.99698885119490421</v>
      </c>
      <c r="O71" s="6">
        <f t="shared" si="13"/>
        <v>0.99698885119490421</v>
      </c>
      <c r="Q71" s="6">
        <f t="shared" si="0"/>
        <v>1.1180500000000009</v>
      </c>
      <c r="R71" s="9">
        <f t="shared" si="0"/>
        <v>7.7779227835371972E-2</v>
      </c>
      <c r="S71" s="9">
        <f t="shared" si="0"/>
        <v>0</v>
      </c>
      <c r="T71" s="9">
        <f t="shared" si="1"/>
        <v>-3.5094148480715993E-2</v>
      </c>
      <c r="U71" s="9">
        <f t="shared" si="1"/>
        <v>0</v>
      </c>
    </row>
    <row r="72" spans="1:21" x14ac:dyDescent="0.55000000000000004">
      <c r="A72" s="6">
        <f t="shared" si="2"/>
        <v>60</v>
      </c>
      <c r="B72" s="6">
        <f t="shared" si="3"/>
        <v>1.1370000000000009</v>
      </c>
      <c r="C72" s="9">
        <f t="shared" si="18"/>
        <v>7.7107553172346466E-2</v>
      </c>
      <c r="D72" s="6">
        <f t="shared" si="18"/>
        <v>0</v>
      </c>
      <c r="E72" s="6">
        <f t="shared" si="5"/>
        <v>1.0059455747562263</v>
      </c>
      <c r="F72" s="6">
        <f t="shared" si="6"/>
        <v>1.0059455747562263</v>
      </c>
      <c r="G72" s="6">
        <f t="shared" si="19"/>
        <v>-3.5444573246728686E-2</v>
      </c>
      <c r="H72" s="7">
        <f t="shared" si="19"/>
        <v>0</v>
      </c>
      <c r="I72" s="6">
        <f t="shared" si="8"/>
        <v>1.801852192350107E-2</v>
      </c>
      <c r="J72" s="9">
        <f t="shared" si="9"/>
        <v>0</v>
      </c>
      <c r="L72" s="6">
        <f t="shared" si="10"/>
        <v>7.6879345926249648E-2</v>
      </c>
      <c r="M72" s="6">
        <f t="shared" si="11"/>
        <v>7.6879345926249648E-2</v>
      </c>
      <c r="N72" s="6">
        <f t="shared" si="12"/>
        <v>-0.99704040347919298</v>
      </c>
      <c r="O72" s="6">
        <f t="shared" si="13"/>
        <v>0.99704040347919298</v>
      </c>
      <c r="Q72" s="6">
        <f t="shared" si="0"/>
        <v>1.1370000000000009</v>
      </c>
      <c r="R72" s="9">
        <f t="shared" si="0"/>
        <v>7.7107553172346466E-2</v>
      </c>
      <c r="S72" s="9">
        <f t="shared" si="0"/>
        <v>0</v>
      </c>
      <c r="T72" s="9">
        <f t="shared" si="1"/>
        <v>-3.5444573246728686E-2</v>
      </c>
      <c r="U72" s="9">
        <f t="shared" si="1"/>
        <v>0</v>
      </c>
    </row>
    <row r="73" spans="1:21" x14ac:dyDescent="0.55000000000000004">
      <c r="A73" s="6">
        <f t="shared" si="2"/>
        <v>61</v>
      </c>
      <c r="B73" s="6">
        <f t="shared" si="3"/>
        <v>1.1559500000000009</v>
      </c>
      <c r="C73" s="9">
        <f t="shared" si="18"/>
        <v>7.6429408013051925E-2</v>
      </c>
      <c r="D73" s="6">
        <f t="shared" si="18"/>
        <v>0</v>
      </c>
      <c r="E73" s="6">
        <f t="shared" si="5"/>
        <v>1.0058414544092256</v>
      </c>
      <c r="F73" s="6">
        <f t="shared" si="6"/>
        <v>1.0058414544092256</v>
      </c>
      <c r="G73" s="6">
        <f t="shared" si="19"/>
        <v>-3.5786024237179033E-2</v>
      </c>
      <c r="H73" s="7">
        <f t="shared" si="19"/>
        <v>0</v>
      </c>
      <c r="I73" s="6">
        <f t="shared" si="8"/>
        <v>1.7548646097730693E-2</v>
      </c>
      <c r="J73" s="9">
        <f t="shared" si="9"/>
        <v>0</v>
      </c>
      <c r="L73" s="6">
        <f t="shared" si="10"/>
        <v>7.6207151813809104E-2</v>
      </c>
      <c r="M73" s="6">
        <f t="shared" si="11"/>
        <v>7.6207151813809104E-2</v>
      </c>
      <c r="N73" s="6">
        <f t="shared" si="12"/>
        <v>-0.99709200679397025</v>
      </c>
      <c r="O73" s="6">
        <f t="shared" si="13"/>
        <v>0.99709200679397025</v>
      </c>
      <c r="Q73" s="6">
        <f t="shared" si="0"/>
        <v>1.1559500000000009</v>
      </c>
      <c r="R73" s="9">
        <f t="shared" si="0"/>
        <v>7.6429408013051925E-2</v>
      </c>
      <c r="S73" s="9">
        <f t="shared" si="0"/>
        <v>0</v>
      </c>
      <c r="T73" s="9">
        <f t="shared" si="1"/>
        <v>-3.5786024237179033E-2</v>
      </c>
      <c r="U73" s="9">
        <f t="shared" si="1"/>
        <v>0</v>
      </c>
    </row>
    <row r="74" spans="1:21" x14ac:dyDescent="0.55000000000000004">
      <c r="A74" s="6">
        <f t="shared" si="2"/>
        <v>62</v>
      </c>
      <c r="B74" s="6">
        <f t="shared" si="3"/>
        <v>1.1749000000000009</v>
      </c>
      <c r="C74" s="9">
        <f t="shared" si="18"/>
        <v>7.574496109107208E-2</v>
      </c>
      <c r="D74" s="6">
        <f t="shared" si="18"/>
        <v>0</v>
      </c>
      <c r="E74" s="6">
        <f t="shared" si="5"/>
        <v>1.0057372991306881</v>
      </c>
      <c r="F74" s="6">
        <f t="shared" si="6"/>
        <v>1.0057372991306881</v>
      </c>
      <c r="G74" s="6">
        <f t="shared" si="19"/>
        <v>-3.6118571080731028E-2</v>
      </c>
      <c r="H74" s="7">
        <f t="shared" si="19"/>
        <v>0</v>
      </c>
      <c r="I74" s="6">
        <f t="shared" si="8"/>
        <v>1.7082723655063921E-2</v>
      </c>
      <c r="J74" s="9">
        <f t="shared" si="9"/>
        <v>0</v>
      </c>
      <c r="L74" s="6">
        <f t="shared" si="10"/>
        <v>7.5528605868501325E-2</v>
      </c>
      <c r="M74" s="6">
        <f t="shared" si="11"/>
        <v>7.5528605868501325E-2</v>
      </c>
      <c r="N74" s="6">
        <f t="shared" si="12"/>
        <v>-0.99714363543852624</v>
      </c>
      <c r="O74" s="6">
        <f t="shared" si="13"/>
        <v>0.99714363543852624</v>
      </c>
      <c r="Q74" s="6">
        <f t="shared" si="0"/>
        <v>1.1749000000000009</v>
      </c>
      <c r="R74" s="9">
        <f t="shared" si="0"/>
        <v>7.574496109107208E-2</v>
      </c>
      <c r="S74" s="9">
        <f t="shared" si="0"/>
        <v>0</v>
      </c>
      <c r="T74" s="9">
        <f t="shared" si="1"/>
        <v>-3.6118571080731028E-2</v>
      </c>
      <c r="U74" s="9">
        <f t="shared" si="1"/>
        <v>0</v>
      </c>
    </row>
    <row r="75" spans="1:21" x14ac:dyDescent="0.55000000000000004">
      <c r="A75" s="6">
        <f t="shared" si="2"/>
        <v>63</v>
      </c>
      <c r="B75" s="6">
        <f t="shared" si="3"/>
        <v>1.193850000000001</v>
      </c>
      <c r="C75" s="9">
        <f t="shared" si="18"/>
        <v>7.5054379720320877E-2</v>
      </c>
      <c r="D75" s="6">
        <f t="shared" si="18"/>
        <v>0</v>
      </c>
      <c r="E75" s="6">
        <f t="shared" si="5"/>
        <v>1.0056331599152022</v>
      </c>
      <c r="F75" s="6">
        <f t="shared" si="6"/>
        <v>1.0056331599152022</v>
      </c>
      <c r="G75" s="6">
        <f t="shared" si="19"/>
        <v>-3.644228869399449E-2</v>
      </c>
      <c r="H75" s="7">
        <f t="shared" si="19"/>
        <v>0</v>
      </c>
      <c r="I75" s="6">
        <f t="shared" si="8"/>
        <v>1.6621022590582981E-2</v>
      </c>
      <c r="J75" s="9">
        <f t="shared" si="9"/>
        <v>0</v>
      </c>
      <c r="L75" s="6">
        <f t="shared" si="10"/>
        <v>7.4843872010042889E-2</v>
      </c>
      <c r="M75" s="6">
        <f t="shared" si="11"/>
        <v>7.4843872010042889E-2</v>
      </c>
      <c r="N75" s="6">
        <f t="shared" si="12"/>
        <v>-0.99719526413964887</v>
      </c>
      <c r="O75" s="6">
        <f t="shared" si="13"/>
        <v>0.99719526413964887</v>
      </c>
      <c r="Q75" s="6">
        <f t="shared" si="0"/>
        <v>1.193850000000001</v>
      </c>
      <c r="R75" s="9">
        <f t="shared" si="0"/>
        <v>7.5054379720320877E-2</v>
      </c>
      <c r="S75" s="9">
        <f t="shared" si="0"/>
        <v>0</v>
      </c>
      <c r="T75" s="9">
        <f t="shared" si="1"/>
        <v>-3.644228869399449E-2</v>
      </c>
      <c r="U75" s="9">
        <f t="shared" si="1"/>
        <v>0</v>
      </c>
    </row>
    <row r="76" spans="1:21" x14ac:dyDescent="0.55000000000000004">
      <c r="A76" s="6">
        <f t="shared" si="2"/>
        <v>64</v>
      </c>
      <c r="B76" s="6">
        <f t="shared" si="3"/>
        <v>1.212800000000001</v>
      </c>
      <c r="C76" s="9">
        <f t="shared" si="18"/>
        <v>7.4357829698804848E-2</v>
      </c>
      <c r="D76" s="6">
        <f t="shared" si="18"/>
        <v>0</v>
      </c>
      <c r="E76" s="6">
        <f t="shared" si="5"/>
        <v>1.0055290868375164</v>
      </c>
      <c r="F76" s="6">
        <f t="shared" si="6"/>
        <v>1.0055290868375164</v>
      </c>
      <c r="G76" s="6">
        <f t="shared" si="19"/>
        <v>-3.675725707208604E-2</v>
      </c>
      <c r="H76" s="7">
        <f t="shared" si="19"/>
        <v>0</v>
      </c>
      <c r="I76" s="6">
        <f t="shared" si="8"/>
        <v>1.6163799769015722E-2</v>
      </c>
      <c r="J76" s="9">
        <f t="shared" si="9"/>
        <v>0</v>
      </c>
      <c r="L76" s="6">
        <f t="shared" si="10"/>
        <v>7.4153112783210545E-2</v>
      </c>
      <c r="M76" s="6">
        <f t="shared" si="11"/>
        <v>7.4153112783210545E-2</v>
      </c>
      <c r="N76" s="6">
        <f t="shared" si="12"/>
        <v>-0.9972468680645532</v>
      </c>
      <c r="O76" s="6">
        <f t="shared" si="13"/>
        <v>0.9972468680645532</v>
      </c>
      <c r="Q76" s="6">
        <f t="shared" si="0"/>
        <v>1.212800000000001</v>
      </c>
      <c r="R76" s="9">
        <f t="shared" si="0"/>
        <v>7.4357829698804848E-2</v>
      </c>
      <c r="S76" s="9">
        <f t="shared" si="0"/>
        <v>0</v>
      </c>
      <c r="T76" s="9">
        <f t="shared" si="1"/>
        <v>-3.675725707208604E-2</v>
      </c>
      <c r="U76" s="9">
        <f t="shared" si="1"/>
        <v>0</v>
      </c>
    </row>
    <row r="77" spans="1:21" x14ac:dyDescent="0.55000000000000004">
      <c r="A77" s="6">
        <f t="shared" si="2"/>
        <v>65</v>
      </c>
      <c r="B77" s="6">
        <f t="shared" si="3"/>
        <v>1.231750000000001</v>
      </c>
      <c r="C77" s="9">
        <f t="shared" si="18"/>
        <v>7.3655475216382271E-2</v>
      </c>
      <c r="D77" s="6">
        <f t="shared" si="18"/>
        <v>0</v>
      </c>
      <c r="E77" s="6">
        <f t="shared" si="5"/>
        <v>1.005425129029351</v>
      </c>
      <c r="F77" s="6">
        <f t="shared" si="6"/>
        <v>1.005425129029351</v>
      </c>
      <c r="G77" s="6">
        <f t="shared" si="19"/>
        <v>-3.706356107770889E-2</v>
      </c>
      <c r="H77" s="7">
        <f t="shared" si="19"/>
        <v>0</v>
      </c>
      <c r="I77" s="6">
        <f t="shared" si="8"/>
        <v>1.5711300869966957E-2</v>
      </c>
      <c r="J77" s="9">
        <f t="shared" si="9"/>
        <v>0</v>
      </c>
      <c r="L77" s="6">
        <f t="shared" si="10"/>
        <v>7.3456489266294028E-2</v>
      </c>
      <c r="M77" s="6">
        <f t="shared" si="11"/>
        <v>7.3456489266294028E-2</v>
      </c>
      <c r="N77" s="6">
        <f t="shared" si="12"/>
        <v>-0.99729842283274017</v>
      </c>
      <c r="O77" s="6">
        <f t="shared" si="13"/>
        <v>0.99729842283274017</v>
      </c>
      <c r="Q77" s="6">
        <f t="shared" ref="Q77:S140" si="20">B77</f>
        <v>1.231750000000001</v>
      </c>
      <c r="R77" s="9">
        <f t="shared" si="20"/>
        <v>7.3655475216382271E-2</v>
      </c>
      <c r="S77" s="9">
        <f t="shared" si="20"/>
        <v>0</v>
      </c>
      <c r="T77" s="9">
        <f t="shared" ref="T77:U140" si="21">G77</f>
        <v>-3.706356107770889E-2</v>
      </c>
      <c r="U77" s="9">
        <f t="shared" si="21"/>
        <v>0</v>
      </c>
    </row>
    <row r="78" spans="1:21" x14ac:dyDescent="0.55000000000000004">
      <c r="A78" s="6">
        <f t="shared" ref="A78:A141" si="22">A77+1</f>
        <v>66</v>
      </c>
      <c r="B78" s="6">
        <f t="shared" ref="B78:B141" si="23">B77+$B$3</f>
        <v>1.250700000000001</v>
      </c>
      <c r="C78" s="9">
        <f t="shared" si="18"/>
        <v>7.2947478766539023E-2</v>
      </c>
      <c r="D78" s="6">
        <f t="shared" si="18"/>
        <v>0</v>
      </c>
      <c r="E78" s="6">
        <f t="shared" si="5"/>
        <v>1.0053213346583947</v>
      </c>
      <c r="F78" s="6">
        <f t="shared" si="6"/>
        <v>1.0053213346583947</v>
      </c>
      <c r="G78" s="6">
        <f t="shared" si="19"/>
        <v>-3.7361290229194766E-2</v>
      </c>
      <c r="H78" s="7">
        <f t="shared" si="19"/>
        <v>0</v>
      </c>
      <c r="I78" s="6">
        <f t="shared" si="8"/>
        <v>1.5263760355811985E-2</v>
      </c>
      <c r="J78" s="9">
        <f t="shared" si="9"/>
        <v>0</v>
      </c>
      <c r="L78" s="6">
        <f t="shared" si="10"/>
        <v>7.275416098327854E-2</v>
      </c>
      <c r="M78" s="6">
        <f t="shared" si="11"/>
        <v>7.275416098327854E-2</v>
      </c>
      <c r="N78" s="6">
        <f t="shared" si="12"/>
        <v>-0.99734990452680106</v>
      </c>
      <c r="O78" s="6">
        <f t="shared" si="13"/>
        <v>0.99734990452680106</v>
      </c>
      <c r="Q78" s="6">
        <f t="shared" si="20"/>
        <v>1.250700000000001</v>
      </c>
      <c r="R78" s="9">
        <f t="shared" si="20"/>
        <v>7.2947478766539023E-2</v>
      </c>
      <c r="S78" s="9">
        <f t="shared" si="20"/>
        <v>0</v>
      </c>
      <c r="T78" s="9">
        <f t="shared" si="21"/>
        <v>-3.7361290229194766E-2</v>
      </c>
      <c r="U78" s="9">
        <f t="shared" si="21"/>
        <v>0</v>
      </c>
    </row>
    <row r="79" spans="1:21" x14ac:dyDescent="0.55000000000000004">
      <c r="A79" s="6">
        <f t="shared" si="22"/>
        <v>67</v>
      </c>
      <c r="B79" s="6">
        <f t="shared" si="23"/>
        <v>1.2696500000000011</v>
      </c>
      <c r="C79" s="9">
        <f t="shared" si="18"/>
        <v>7.2234001062192618E-2</v>
      </c>
      <c r="D79" s="6">
        <f t="shared" si="18"/>
        <v>0</v>
      </c>
      <c r="E79" s="6">
        <f t="shared" ref="E79:E142" si="24">C79^2+((D79-1)^2)</f>
        <v>1.0052177509094529</v>
      </c>
      <c r="F79" s="6">
        <f t="shared" ref="F79:F142" si="25">C79^2+((D79+1)^2)</f>
        <v>1.0052177509094529</v>
      </c>
      <c r="G79" s="6">
        <f t="shared" si="19"/>
        <v>-3.7650538487937403E-2</v>
      </c>
      <c r="H79" s="7">
        <f t="shared" si="19"/>
        <v>0</v>
      </c>
      <c r="I79" s="6">
        <f t="shared" ref="I79:I93" si="26">$E$3*(C79-($B$5/2)*((L79)+(M79)))</f>
        <v>1.4821401461363713E-2</v>
      </c>
      <c r="J79" s="9">
        <f t="shared" ref="J79:J93" si="27">$E$3*(D79-($B$5/2)*(N79+O79))</f>
        <v>0</v>
      </c>
      <c r="L79" s="6">
        <f t="shared" ref="L79:L93" si="28">C79/SQRT(E79)</f>
        <v>7.2046285819779662E-2</v>
      </c>
      <c r="M79" s="6">
        <f t="shared" ref="M79:M93" si="29">C79/SQRT(F79)</f>
        <v>7.2046285819779662E-2</v>
      </c>
      <c r="N79" s="6">
        <f t="shared" ref="N79:N93" si="30">(D79-1)/SQRT(E79)</f>
        <v>-0.99740128970218134</v>
      </c>
      <c r="O79" s="6">
        <f t="shared" ref="O79:O93" si="31">(D79+1)/SQRT(F79)</f>
        <v>0.99740128970218134</v>
      </c>
      <c r="Q79" s="6">
        <f t="shared" si="20"/>
        <v>1.2696500000000011</v>
      </c>
      <c r="R79" s="9">
        <f t="shared" si="20"/>
        <v>7.2234001062192618E-2</v>
      </c>
      <c r="S79" s="9">
        <f t="shared" si="20"/>
        <v>0</v>
      </c>
      <c r="T79" s="9">
        <f t="shared" si="21"/>
        <v>-3.7650538487937403E-2</v>
      </c>
      <c r="U79" s="9">
        <f t="shared" si="21"/>
        <v>0</v>
      </c>
    </row>
    <row r="80" spans="1:21" x14ac:dyDescent="0.55000000000000004">
      <c r="A80" s="6">
        <f t="shared" si="22"/>
        <v>68</v>
      </c>
      <c r="B80" s="6">
        <f t="shared" si="23"/>
        <v>1.2886000000000011</v>
      </c>
      <c r="C80" s="9">
        <f t="shared" si="18"/>
        <v>7.1515200955527922E-2</v>
      </c>
      <c r="D80" s="6">
        <f t="shared" si="18"/>
        <v>0</v>
      </c>
      <c r="E80" s="6">
        <f t="shared" si="24"/>
        <v>1.0051144239677094</v>
      </c>
      <c r="F80" s="6">
        <f t="shared" si="25"/>
        <v>1.0051144239677094</v>
      </c>
      <c r="G80" s="6">
        <f t="shared" si="19"/>
        <v>-3.7931404045630245E-2</v>
      </c>
      <c r="H80" s="7">
        <f t="shared" si="19"/>
        <v>0</v>
      </c>
      <c r="I80" s="6">
        <f t="shared" si="26"/>
        <v>1.4384436204539741E-2</v>
      </c>
      <c r="J80" s="9">
        <f t="shared" si="27"/>
        <v>0</v>
      </c>
      <c r="L80" s="6">
        <f t="shared" si="28"/>
        <v>7.1333019942743964E-2</v>
      </c>
      <c r="M80" s="6">
        <f t="shared" si="29"/>
        <v>7.1333019942743964E-2</v>
      </c>
      <c r="N80" s="6">
        <f t="shared" si="30"/>
        <v>-0.99745255539591871</v>
      </c>
      <c r="O80" s="6">
        <f t="shared" si="31"/>
        <v>0.99745255539591871</v>
      </c>
      <c r="Q80" s="6">
        <f t="shared" si="20"/>
        <v>1.2886000000000011</v>
      </c>
      <c r="R80" s="9">
        <f t="shared" si="20"/>
        <v>7.1515200955527922E-2</v>
      </c>
      <c r="S80" s="9">
        <f t="shared" si="20"/>
        <v>0</v>
      </c>
      <c r="T80" s="9">
        <f t="shared" si="21"/>
        <v>-3.7931404045630245E-2</v>
      </c>
      <c r="U80" s="9">
        <f t="shared" si="21"/>
        <v>0</v>
      </c>
    </row>
    <row r="81" spans="1:21" x14ac:dyDescent="0.55000000000000004">
      <c r="A81" s="6">
        <f t="shared" si="22"/>
        <v>69</v>
      </c>
      <c r="B81" s="6">
        <f t="shared" si="23"/>
        <v>1.3075500000000011</v>
      </c>
      <c r="C81" s="9">
        <f t="shared" si="18"/>
        <v>7.0791235361861091E-2</v>
      </c>
      <c r="D81" s="6">
        <f t="shared" si="18"/>
        <v>0</v>
      </c>
      <c r="E81" s="6">
        <f t="shared" si="24"/>
        <v>1.0050113990040583</v>
      </c>
      <c r="F81" s="6">
        <f t="shared" si="25"/>
        <v>1.0050113990040583</v>
      </c>
      <c r="G81" s="6">
        <f t="shared" si="19"/>
        <v>-3.820398911170627E-2</v>
      </c>
      <c r="H81" s="7">
        <f t="shared" si="19"/>
        <v>0</v>
      </c>
      <c r="I81" s="6">
        <f t="shared" si="26"/>
        <v>1.3953065417069564E-2</v>
      </c>
      <c r="J81" s="9">
        <f t="shared" si="27"/>
        <v>0</v>
      </c>
      <c r="L81" s="6">
        <f t="shared" si="28"/>
        <v>7.0614517723924033E-2</v>
      </c>
      <c r="M81" s="6">
        <f t="shared" si="29"/>
        <v>7.0614517723924033E-2</v>
      </c>
      <c r="N81" s="6">
        <f t="shared" si="30"/>
        <v>-0.99750367913437676</v>
      </c>
      <c r="O81" s="6">
        <f t="shared" si="31"/>
        <v>0.99750367913437676</v>
      </c>
      <c r="Q81" s="6">
        <f t="shared" si="20"/>
        <v>1.3075500000000011</v>
      </c>
      <c r="R81" s="9">
        <f t="shared" si="20"/>
        <v>7.0791235361861091E-2</v>
      </c>
      <c r="S81" s="9">
        <f t="shared" si="20"/>
        <v>0</v>
      </c>
      <c r="T81" s="9">
        <f t="shared" si="21"/>
        <v>-3.820398911170627E-2</v>
      </c>
      <c r="U81" s="9">
        <f t="shared" si="21"/>
        <v>0</v>
      </c>
    </row>
    <row r="82" spans="1:21" x14ac:dyDescent="0.55000000000000004">
      <c r="A82" s="6">
        <f t="shared" si="22"/>
        <v>70</v>
      </c>
      <c r="B82" s="6">
        <f t="shared" si="23"/>
        <v>1.3265000000000011</v>
      </c>
      <c r="C82" s="9">
        <f t="shared" si="18"/>
        <v>7.006225918752032E-2</v>
      </c>
      <c r="D82" s="6">
        <f t="shared" si="18"/>
        <v>0</v>
      </c>
      <c r="E82" s="6">
        <f t="shared" si="24"/>
        <v>1.0049087201624594</v>
      </c>
      <c r="F82" s="6">
        <f t="shared" si="25"/>
        <v>1.0049087201624594</v>
      </c>
      <c r="G82" s="6">
        <f t="shared" si="19"/>
        <v>-3.8468399701359741E-2</v>
      </c>
      <c r="H82" s="7">
        <f t="shared" si="19"/>
        <v>0</v>
      </c>
      <c r="I82" s="6">
        <f t="shared" si="26"/>
        <v>1.3527478794406887E-2</v>
      </c>
      <c r="J82" s="9">
        <f t="shared" si="27"/>
        <v>0</v>
      </c>
      <c r="L82" s="6">
        <f t="shared" si="28"/>
        <v>6.9890931667127079E-2</v>
      </c>
      <c r="M82" s="6">
        <f t="shared" si="29"/>
        <v>6.9890931667127079E-2</v>
      </c>
      <c r="N82" s="6">
        <f t="shared" si="30"/>
        <v>-0.99755463893999363</v>
      </c>
      <c r="O82" s="6">
        <f t="shared" si="31"/>
        <v>0.99755463893999363</v>
      </c>
      <c r="Q82" s="6">
        <f t="shared" si="20"/>
        <v>1.3265000000000011</v>
      </c>
      <c r="R82" s="9">
        <f t="shared" si="20"/>
        <v>7.006225918752032E-2</v>
      </c>
      <c r="S82" s="9">
        <f t="shared" si="20"/>
        <v>0</v>
      </c>
      <c r="T82" s="9">
        <f t="shared" si="21"/>
        <v>-3.8468399701359741E-2</v>
      </c>
      <c r="U82" s="9">
        <f t="shared" si="21"/>
        <v>0</v>
      </c>
    </row>
    <row r="83" spans="1:21" x14ac:dyDescent="0.55000000000000004">
      <c r="A83" s="6">
        <f t="shared" si="22"/>
        <v>71</v>
      </c>
      <c r="B83" s="6">
        <f t="shared" si="23"/>
        <v>1.3454500000000011</v>
      </c>
      <c r="C83" s="9">
        <f t="shared" si="18"/>
        <v>6.9328425261725779E-2</v>
      </c>
      <c r="D83" s="6">
        <f t="shared" si="18"/>
        <v>0</v>
      </c>
      <c r="E83" s="6">
        <f t="shared" si="24"/>
        <v>1.0048064305492708</v>
      </c>
      <c r="F83" s="6">
        <f t="shared" si="25"/>
        <v>1.0048064305492708</v>
      </c>
      <c r="G83" s="6">
        <f t="shared" si="19"/>
        <v>-3.8724745424513755E-2</v>
      </c>
      <c r="H83" s="7">
        <f t="shared" si="19"/>
        <v>0</v>
      </c>
      <c r="I83" s="6">
        <f t="shared" si="26"/>
        <v>1.3107854963873011E-2</v>
      </c>
      <c r="J83" s="9">
        <f t="shared" si="27"/>
        <v>0</v>
      </c>
      <c r="L83" s="6">
        <f t="shared" si="28"/>
        <v>6.9162412339231816E-2</v>
      </c>
      <c r="M83" s="6">
        <f t="shared" si="29"/>
        <v>6.9162412339231816E-2</v>
      </c>
      <c r="N83" s="6">
        <f t="shared" si="30"/>
        <v>-0.99760541333706576</v>
      </c>
      <c r="O83" s="6">
        <f t="shared" si="31"/>
        <v>0.99760541333706576</v>
      </c>
      <c r="Q83" s="6">
        <f t="shared" si="20"/>
        <v>1.3454500000000011</v>
      </c>
      <c r="R83" s="9">
        <f t="shared" si="20"/>
        <v>6.9328425261725779E-2</v>
      </c>
      <c r="S83" s="9">
        <f t="shared" si="20"/>
        <v>0</v>
      </c>
      <c r="T83" s="9">
        <f t="shared" si="21"/>
        <v>-3.8724745424513755E-2</v>
      </c>
      <c r="U83" s="9">
        <f t="shared" si="21"/>
        <v>0</v>
      </c>
    </row>
    <row r="84" spans="1:21" x14ac:dyDescent="0.55000000000000004">
      <c r="A84" s="6">
        <f t="shared" si="22"/>
        <v>72</v>
      </c>
      <c r="B84" s="6">
        <f t="shared" si="23"/>
        <v>1.3644000000000012</v>
      </c>
      <c r="C84" s="9">
        <f t="shared" si="18"/>
        <v>6.8589884272444071E-2</v>
      </c>
      <c r="D84" s="6">
        <f t="shared" si="18"/>
        <v>0</v>
      </c>
      <c r="E84" s="6">
        <f t="shared" si="24"/>
        <v>1.0047045722245074</v>
      </c>
      <c r="F84" s="6">
        <f t="shared" si="25"/>
        <v>1.0047045722245074</v>
      </c>
      <c r="G84" s="6">
        <f t="shared" si="19"/>
        <v>-3.897313927607915E-2</v>
      </c>
      <c r="H84" s="7">
        <f t="shared" si="19"/>
        <v>0</v>
      </c>
      <c r="I84" s="6">
        <f t="shared" si="26"/>
        <v>1.2694361570131591E-2</v>
      </c>
      <c r="J84" s="9">
        <f t="shared" si="27"/>
        <v>0</v>
      </c>
      <c r="L84" s="6">
        <f t="shared" si="28"/>
        <v>6.8429108304960379E-2</v>
      </c>
      <c r="M84" s="6">
        <f t="shared" si="29"/>
        <v>6.8429108304960379E-2</v>
      </c>
      <c r="N84" s="6">
        <f t="shared" si="30"/>
        <v>-0.99765598135659361</v>
      </c>
      <c r="O84" s="6">
        <f t="shared" si="31"/>
        <v>0.99765598135659361</v>
      </c>
      <c r="Q84" s="6">
        <f t="shared" si="20"/>
        <v>1.3644000000000012</v>
      </c>
      <c r="R84" s="9">
        <f t="shared" si="20"/>
        <v>6.8589884272444071E-2</v>
      </c>
      <c r="S84" s="9">
        <f t="shared" si="20"/>
        <v>0</v>
      </c>
      <c r="T84" s="9">
        <f t="shared" si="21"/>
        <v>-3.897313927607915E-2</v>
      </c>
      <c r="U84" s="9">
        <f t="shared" si="21"/>
        <v>0</v>
      </c>
    </row>
    <row r="85" spans="1:21" x14ac:dyDescent="0.55000000000000004">
      <c r="A85" s="6">
        <f t="shared" si="22"/>
        <v>73</v>
      </c>
      <c r="B85" s="6">
        <f t="shared" si="23"/>
        <v>1.3833500000000012</v>
      </c>
      <c r="C85" s="9">
        <f t="shared" si="18"/>
        <v>6.7846784706186644E-2</v>
      </c>
      <c r="D85" s="6">
        <f t="shared" si="18"/>
        <v>0</v>
      </c>
      <c r="E85" s="6">
        <f t="shared" si="24"/>
        <v>1.0046031861949676</v>
      </c>
      <c r="F85" s="6">
        <f t="shared" si="25"/>
        <v>1.0046031861949676</v>
      </c>
      <c r="G85" s="6">
        <f t="shared" si="19"/>
        <v>-3.9213697427833143E-2</v>
      </c>
      <c r="H85" s="7">
        <f t="shared" si="19"/>
        <v>0</v>
      </c>
      <c r="I85" s="6">
        <f t="shared" si="26"/>
        <v>1.2287155377037158E-2</v>
      </c>
      <c r="J85" s="9">
        <f t="shared" si="27"/>
        <v>0</v>
      </c>
      <c r="L85" s="6">
        <f t="shared" si="28"/>
        <v>6.7691166065386804E-2</v>
      </c>
      <c r="M85" s="6">
        <f t="shared" si="29"/>
        <v>6.7691166065386804E-2</v>
      </c>
      <c r="N85" s="6">
        <f t="shared" si="30"/>
        <v>-0.99770632254020941</v>
      </c>
      <c r="O85" s="6">
        <f t="shared" si="31"/>
        <v>0.99770632254020941</v>
      </c>
      <c r="Q85" s="6">
        <f t="shared" si="20"/>
        <v>1.3833500000000012</v>
      </c>
      <c r="R85" s="9">
        <f t="shared" si="20"/>
        <v>6.7846784706186644E-2</v>
      </c>
      <c r="S85" s="9">
        <f t="shared" si="20"/>
        <v>0</v>
      </c>
      <c r="T85" s="9">
        <f t="shared" si="21"/>
        <v>-3.9213697427833143E-2</v>
      </c>
      <c r="U85" s="9">
        <f t="shared" si="21"/>
        <v>0</v>
      </c>
    </row>
    <row r="86" spans="1:21" x14ac:dyDescent="0.55000000000000004">
      <c r="A86" s="6">
        <f t="shared" si="22"/>
        <v>74</v>
      </c>
      <c r="B86" s="6">
        <f t="shared" si="23"/>
        <v>1.4023000000000012</v>
      </c>
      <c r="C86" s="9">
        <f t="shared" si="18"/>
        <v>6.7099272791715417E-2</v>
      </c>
      <c r="D86" s="6">
        <f t="shared" si="18"/>
        <v>0</v>
      </c>
      <c r="E86" s="6">
        <f t="shared" si="24"/>
        <v>1.004502312409177</v>
      </c>
      <c r="F86" s="6">
        <f t="shared" si="25"/>
        <v>1.004502312409177</v>
      </c>
      <c r="G86" s="6">
        <f t="shared" si="19"/>
        <v>-3.9446539022228E-2</v>
      </c>
      <c r="H86" s="7">
        <f t="shared" si="19"/>
        <v>0</v>
      </c>
      <c r="I86" s="6">
        <f t="shared" si="26"/>
        <v>1.1886382384902978E-2</v>
      </c>
      <c r="J86" s="9">
        <f t="shared" si="27"/>
        <v>0</v>
      </c>
      <c r="L86" s="6">
        <f t="shared" si="28"/>
        <v>6.6948730000157441E-2</v>
      </c>
      <c r="M86" s="6">
        <f t="shared" si="29"/>
        <v>6.6948730000157441E-2</v>
      </c>
      <c r="N86" s="6">
        <f t="shared" si="30"/>
        <v>-0.99775641694321682</v>
      </c>
      <c r="O86" s="6">
        <f t="shared" si="31"/>
        <v>0.99775641694321682</v>
      </c>
      <c r="Q86" s="6">
        <f t="shared" si="20"/>
        <v>1.4023000000000012</v>
      </c>
      <c r="R86" s="9">
        <f t="shared" si="20"/>
        <v>6.7099272791715417E-2</v>
      </c>
      <c r="S86" s="9">
        <f t="shared" si="20"/>
        <v>0</v>
      </c>
      <c r="T86" s="9">
        <f t="shared" si="21"/>
        <v>-3.9446539022228E-2</v>
      </c>
      <c r="U86" s="9">
        <f t="shared" si="21"/>
        <v>0</v>
      </c>
    </row>
    <row r="87" spans="1:21" x14ac:dyDescent="0.55000000000000004">
      <c r="A87" s="6">
        <f t="shared" si="22"/>
        <v>75</v>
      </c>
      <c r="B87" s="6">
        <f t="shared" si="23"/>
        <v>1.4212500000000012</v>
      </c>
      <c r="C87" s="9">
        <f t="shared" si="18"/>
        <v>6.6347492447613815E-2</v>
      </c>
      <c r="D87" s="6">
        <f t="shared" si="18"/>
        <v>0</v>
      </c>
      <c r="E87" s="6">
        <f t="shared" si="24"/>
        <v>1.0044019897540861</v>
      </c>
      <c r="F87" s="6">
        <f t="shared" si="25"/>
        <v>1.0044019897540861</v>
      </c>
      <c r="G87" s="6">
        <f t="shared" si="19"/>
        <v>-3.9671785968421913E-2</v>
      </c>
      <c r="H87" s="7">
        <f t="shared" si="19"/>
        <v>0</v>
      </c>
      <c r="I87" s="6">
        <f t="shared" si="26"/>
        <v>1.149217796223494E-2</v>
      </c>
      <c r="J87" s="9">
        <f t="shared" si="27"/>
        <v>0</v>
      </c>
      <c r="L87" s="6">
        <f t="shared" si="28"/>
        <v>6.6201942313393561E-2</v>
      </c>
      <c r="M87" s="6">
        <f t="shared" si="29"/>
        <v>6.6201942313393561E-2</v>
      </c>
      <c r="N87" s="6">
        <f t="shared" si="30"/>
        <v>-0.99780624513676719</v>
      </c>
      <c r="O87" s="6">
        <f t="shared" si="31"/>
        <v>0.99780624513676719</v>
      </c>
      <c r="Q87" s="6">
        <f t="shared" si="20"/>
        <v>1.4212500000000012</v>
      </c>
      <c r="R87" s="9">
        <f t="shared" si="20"/>
        <v>6.6347492447613815E-2</v>
      </c>
      <c r="S87" s="9">
        <f t="shared" si="20"/>
        <v>0</v>
      </c>
      <c r="T87" s="9">
        <f t="shared" si="21"/>
        <v>-3.9671785968421913E-2</v>
      </c>
      <c r="U87" s="9">
        <f t="shared" si="21"/>
        <v>0</v>
      </c>
    </row>
    <row r="88" spans="1:21" x14ac:dyDescent="0.55000000000000004">
      <c r="A88" s="6">
        <f t="shared" si="22"/>
        <v>76</v>
      </c>
      <c r="B88" s="6">
        <f t="shared" si="23"/>
        <v>1.4402000000000013</v>
      </c>
      <c r="C88" s="9">
        <f t="shared" ref="C88:D108" si="32">C87+$B$3*G87-($B$3^2)*I87</f>
        <v>6.5591585233675531E-2</v>
      </c>
      <c r="D88" s="6">
        <f t="shared" si="32"/>
        <v>0</v>
      </c>
      <c r="E88" s="6">
        <f t="shared" si="24"/>
        <v>1.0043022560534665</v>
      </c>
      <c r="F88" s="6">
        <f t="shared" si="25"/>
        <v>1.0043022560534665</v>
      </c>
      <c r="G88" s="6">
        <f t="shared" ref="G88:H108" si="33">G87-$B$3*I87</f>
        <v>-3.9889562740806267E-2</v>
      </c>
      <c r="H88" s="7">
        <f t="shared" si="33"/>
        <v>0</v>
      </c>
      <c r="I88" s="6">
        <f t="shared" si="26"/>
        <v>1.1104666991001209E-2</v>
      </c>
      <c r="J88" s="9">
        <f t="shared" si="27"/>
        <v>0</v>
      </c>
      <c r="L88" s="6">
        <f t="shared" si="28"/>
        <v>6.5450942983240251E-2</v>
      </c>
      <c r="M88" s="6">
        <f t="shared" si="29"/>
        <v>6.5450942983240251E-2</v>
      </c>
      <c r="N88" s="6">
        <f t="shared" si="30"/>
        <v>-0.9978557882092004</v>
      </c>
      <c r="O88" s="6">
        <f t="shared" si="31"/>
        <v>0.9978557882092004</v>
      </c>
      <c r="Q88" s="6">
        <f t="shared" si="20"/>
        <v>1.4402000000000013</v>
      </c>
      <c r="R88" s="9">
        <f t="shared" si="20"/>
        <v>6.5591585233675531E-2</v>
      </c>
      <c r="S88" s="9">
        <f t="shared" si="20"/>
        <v>0</v>
      </c>
      <c r="T88" s="9">
        <f t="shared" si="21"/>
        <v>-3.9889562740806267E-2</v>
      </c>
      <c r="U88" s="9">
        <f t="shared" si="21"/>
        <v>0</v>
      </c>
    </row>
    <row r="89" spans="1:21" x14ac:dyDescent="0.55000000000000004">
      <c r="A89" s="6">
        <f t="shared" si="22"/>
        <v>77</v>
      </c>
      <c r="B89" s="6">
        <f t="shared" si="23"/>
        <v>1.4591500000000013</v>
      </c>
      <c r="C89" s="9">
        <f t="shared" si="32"/>
        <v>6.4831690306059106E-2</v>
      </c>
      <c r="D89" s="6">
        <f t="shared" si="32"/>
        <v>0</v>
      </c>
      <c r="E89" s="6">
        <f t="shared" si="24"/>
        <v>1.0042031480679408</v>
      </c>
      <c r="F89" s="6">
        <f t="shared" si="25"/>
        <v>1.0042031480679408</v>
      </c>
      <c r="G89" s="6">
        <f t="shared" si="33"/>
        <v>-4.0099996180285737E-2</v>
      </c>
      <c r="H89" s="7">
        <f t="shared" si="33"/>
        <v>0</v>
      </c>
      <c r="I89" s="6">
        <f t="shared" si="26"/>
        <v>1.0723964024454741E-2</v>
      </c>
      <c r="J89" s="9">
        <f t="shared" si="27"/>
        <v>0</v>
      </c>
      <c r="L89" s="6">
        <f t="shared" si="28"/>
        <v>6.4695869715022156E-2</v>
      </c>
      <c r="M89" s="6">
        <f t="shared" si="29"/>
        <v>6.4695869715022156E-2</v>
      </c>
      <c r="N89" s="6">
        <f t="shared" si="30"/>
        <v>-0.99790502776657897</v>
      </c>
      <c r="O89" s="6">
        <f t="shared" si="31"/>
        <v>0.99790502776657897</v>
      </c>
      <c r="Q89" s="6">
        <f t="shared" si="20"/>
        <v>1.4591500000000013</v>
      </c>
      <c r="R89" s="9">
        <f t="shared" si="20"/>
        <v>6.4831690306059106E-2</v>
      </c>
      <c r="S89" s="9">
        <f t="shared" si="20"/>
        <v>0</v>
      </c>
      <c r="T89" s="9">
        <f t="shared" si="21"/>
        <v>-4.0099996180285737E-2</v>
      </c>
      <c r="U89" s="9">
        <f t="shared" si="21"/>
        <v>0</v>
      </c>
    </row>
    <row r="90" spans="1:21" x14ac:dyDescent="0.55000000000000004">
      <c r="A90" s="6">
        <f t="shared" si="22"/>
        <v>78</v>
      </c>
      <c r="B90" s="6">
        <f t="shared" si="23"/>
        <v>1.4781000000000013</v>
      </c>
      <c r="C90" s="9">
        <f t="shared" si="32"/>
        <v>6.4067944376151598E-2</v>
      </c>
      <c r="D90" s="6">
        <f t="shared" si="32"/>
        <v>0</v>
      </c>
      <c r="E90" s="6">
        <f t="shared" si="24"/>
        <v>1.0041047014965856</v>
      </c>
      <c r="F90" s="6">
        <f t="shared" si="25"/>
        <v>1.0041047014965856</v>
      </c>
      <c r="G90" s="6">
        <f t="shared" si="33"/>
        <v>-4.0303215298549154E-2</v>
      </c>
      <c r="H90" s="7">
        <f t="shared" si="33"/>
        <v>0</v>
      </c>
      <c r="I90" s="6">
        <f t="shared" si="26"/>
        <v>1.0350173456598109E-2</v>
      </c>
      <c r="J90" s="9">
        <f t="shared" si="27"/>
        <v>0</v>
      </c>
      <c r="L90" s="6">
        <f t="shared" si="28"/>
        <v>6.3936857897960844E-2</v>
      </c>
      <c r="M90" s="6">
        <f t="shared" si="29"/>
        <v>6.3936857897960844E-2</v>
      </c>
      <c r="N90" s="6">
        <f t="shared" si="30"/>
        <v>-0.99795394593244435</v>
      </c>
      <c r="O90" s="6">
        <f t="shared" si="31"/>
        <v>0.99795394593244435</v>
      </c>
      <c r="Q90" s="6">
        <f t="shared" si="20"/>
        <v>1.4781000000000013</v>
      </c>
      <c r="R90" s="9">
        <f t="shared" si="20"/>
        <v>6.4067944376151598E-2</v>
      </c>
      <c r="S90" s="9">
        <f t="shared" si="20"/>
        <v>0</v>
      </c>
      <c r="T90" s="9">
        <f t="shared" si="21"/>
        <v>-4.0303215298549154E-2</v>
      </c>
      <c r="U90" s="9">
        <f t="shared" si="21"/>
        <v>0</v>
      </c>
    </row>
    <row r="91" spans="1:21" x14ac:dyDescent="0.55000000000000004">
      <c r="A91" s="6">
        <f t="shared" si="22"/>
        <v>79</v>
      </c>
      <c r="B91" s="6">
        <f t="shared" si="23"/>
        <v>1.4970500000000013</v>
      </c>
      <c r="C91" s="9">
        <f t="shared" si="32"/>
        <v>6.3300481673080389E-2</v>
      </c>
      <c r="D91" s="6">
        <f t="shared" si="32"/>
        <v>0</v>
      </c>
      <c r="E91" s="6">
        <f t="shared" si="24"/>
        <v>1.004006950980044</v>
      </c>
      <c r="F91" s="6">
        <f t="shared" si="25"/>
        <v>1.004006950980044</v>
      </c>
      <c r="G91" s="6">
        <f t="shared" si="33"/>
        <v>-4.0499351085551687E-2</v>
      </c>
      <c r="H91" s="7">
        <f t="shared" si="33"/>
        <v>0</v>
      </c>
      <c r="I91" s="6">
        <f t="shared" si="26"/>
        <v>9.9833897023603301E-3</v>
      </c>
      <c r="J91" s="9">
        <f t="shared" si="27"/>
        <v>0</v>
      </c>
      <c r="L91" s="6">
        <f t="shared" si="28"/>
        <v>6.3174040565404654E-2</v>
      </c>
      <c r="M91" s="6">
        <f t="shared" si="29"/>
        <v>6.3174040565404654E-2</v>
      </c>
      <c r="N91" s="6">
        <f t="shared" si="30"/>
        <v>-0.99800252534682521</v>
      </c>
      <c r="O91" s="6">
        <f t="shared" si="31"/>
        <v>0.99800252534682521</v>
      </c>
      <c r="Q91" s="6">
        <f t="shared" si="20"/>
        <v>1.4970500000000013</v>
      </c>
      <c r="R91" s="9">
        <f t="shared" si="20"/>
        <v>6.3300481673080389E-2</v>
      </c>
      <c r="S91" s="9">
        <f t="shared" si="20"/>
        <v>0</v>
      </c>
      <c r="T91" s="9">
        <f t="shared" si="21"/>
        <v>-4.0499351085551687E-2</v>
      </c>
      <c r="U91" s="9">
        <f t="shared" si="21"/>
        <v>0</v>
      </c>
    </row>
    <row r="92" spans="1:21" x14ac:dyDescent="0.55000000000000004">
      <c r="A92" s="6">
        <f t="shared" si="22"/>
        <v>80</v>
      </c>
      <c r="B92" s="6">
        <f t="shared" si="23"/>
        <v>1.5160000000000013</v>
      </c>
      <c r="C92" s="9">
        <f t="shared" si="32"/>
        <v>6.2529433909808585E-2</v>
      </c>
      <c r="D92" s="6">
        <f t="shared" si="32"/>
        <v>0</v>
      </c>
      <c r="E92" s="6">
        <f t="shared" si="24"/>
        <v>1.0039099301050811</v>
      </c>
      <c r="F92" s="6">
        <f t="shared" si="25"/>
        <v>1.0039099301050811</v>
      </c>
      <c r="G92" s="6">
        <f t="shared" si="33"/>
        <v>-4.0688536320411417E-2</v>
      </c>
      <c r="H92" s="7">
        <f t="shared" si="33"/>
        <v>0</v>
      </c>
      <c r="I92" s="6">
        <f t="shared" si="26"/>
        <v>9.6236973875417388E-3</v>
      </c>
      <c r="J92" s="9">
        <f t="shared" si="27"/>
        <v>0</v>
      </c>
      <c r="L92" s="6">
        <f t="shared" si="28"/>
        <v>6.240754835851841E-2</v>
      </c>
      <c r="M92" s="6">
        <f t="shared" si="29"/>
        <v>6.240754835851841E-2</v>
      </c>
      <c r="N92" s="6">
        <f t="shared" si="30"/>
        <v>-0.99805074916452974</v>
      </c>
      <c r="O92" s="6">
        <f t="shared" si="31"/>
        <v>0.99805074916452974</v>
      </c>
      <c r="Q92" s="6">
        <f t="shared" si="20"/>
        <v>1.5160000000000013</v>
      </c>
      <c r="R92" s="9">
        <f t="shared" si="20"/>
        <v>6.2529433909808585E-2</v>
      </c>
      <c r="S92" s="9">
        <f t="shared" si="20"/>
        <v>0</v>
      </c>
      <c r="T92" s="9">
        <f t="shared" si="21"/>
        <v>-4.0688536320411417E-2</v>
      </c>
      <c r="U92" s="9">
        <f t="shared" si="21"/>
        <v>0</v>
      </c>
    </row>
    <row r="93" spans="1:21" x14ac:dyDescent="0.55000000000000004">
      <c r="A93" s="6">
        <f t="shared" si="22"/>
        <v>81</v>
      </c>
      <c r="B93" s="6">
        <f t="shared" si="23"/>
        <v>1.5349500000000014</v>
      </c>
      <c r="C93" s="9">
        <f t="shared" si="32"/>
        <v>6.1754930252745678E-2</v>
      </c>
      <c r="D93" s="6">
        <f t="shared" si="32"/>
        <v>0</v>
      </c>
      <c r="E93" s="6">
        <f t="shared" si="24"/>
        <v>1.0038136714105215</v>
      </c>
      <c r="F93" s="6">
        <f t="shared" si="25"/>
        <v>1.0038136714105215</v>
      </c>
      <c r="G93" s="6">
        <f t="shared" si="33"/>
        <v>-4.0870905385905335E-2</v>
      </c>
      <c r="H93" s="7">
        <f t="shared" si="33"/>
        <v>0</v>
      </c>
      <c r="I93" s="6">
        <f t="shared" si="26"/>
        <v>9.2711715476711046E-3</v>
      </c>
      <c r="J93" s="9">
        <f t="shared" si="27"/>
        <v>0</v>
      </c>
      <c r="L93" s="6">
        <f t="shared" si="28"/>
        <v>6.1637509493375528E-2</v>
      </c>
      <c r="M93" s="6">
        <f t="shared" si="29"/>
        <v>6.1637509493375528E-2</v>
      </c>
      <c r="N93" s="6">
        <f t="shared" si="30"/>
        <v>-0.99809860105274861</v>
      </c>
      <c r="O93" s="6">
        <f t="shared" si="31"/>
        <v>0.99809860105274861</v>
      </c>
      <c r="Q93" s="6">
        <f t="shared" si="20"/>
        <v>1.5349500000000014</v>
      </c>
      <c r="R93" s="9">
        <f t="shared" si="20"/>
        <v>6.1754930252745678E-2</v>
      </c>
      <c r="S93" s="9">
        <f t="shared" si="20"/>
        <v>0</v>
      </c>
      <c r="T93" s="9">
        <f t="shared" si="21"/>
        <v>-4.0870905385905335E-2</v>
      </c>
      <c r="U93" s="9">
        <f t="shared" si="21"/>
        <v>0</v>
      </c>
    </row>
    <row r="94" spans="1:21" x14ac:dyDescent="0.55000000000000004">
      <c r="A94" s="6">
        <f t="shared" si="22"/>
        <v>82</v>
      </c>
      <c r="B94" s="6">
        <f t="shared" si="23"/>
        <v>1.5539000000000014</v>
      </c>
      <c r="C94" s="9">
        <f t="shared" si="32"/>
        <v>6.0977097294802073E-2</v>
      </c>
      <c r="D94" s="6">
        <f t="shared" si="32"/>
        <v>0</v>
      </c>
      <c r="E94" s="6">
        <f t="shared" si="24"/>
        <v>1.0037182063944998</v>
      </c>
      <c r="F94" s="6">
        <f t="shared" si="25"/>
        <v>1.0037182063944998</v>
      </c>
      <c r="G94" s="6">
        <f t="shared" si="33"/>
        <v>-4.1046594086733702E-2</v>
      </c>
      <c r="H94" s="7">
        <f t="shared" si="33"/>
        <v>0</v>
      </c>
      <c r="I94" s="6">
        <f t="shared" ref="I94:I111" si="34">$E$3*(C94-($B$5/2)*((L94)+(M94)))</f>
        <v>8.9258778348562072E-3</v>
      </c>
      <c r="J94" s="9">
        <f t="shared" ref="J94:J111" si="35">$E$3*(D94-($B$5/2)*(N94+O94))</f>
        <v>0</v>
      </c>
      <c r="L94" s="6">
        <f t="shared" ref="L94:L114" si="36">C94/SQRT(E94)</f>
        <v>6.0864049731392755E-2</v>
      </c>
      <c r="M94" s="6">
        <f t="shared" ref="M94:M114" si="37">C94/SQRT(F94)</f>
        <v>6.0864049731392755E-2</v>
      </c>
      <c r="N94" s="6">
        <f t="shared" ref="N94:N114" si="38">(D94-1)/SQRT(E94)</f>
        <v>-0.99814606518800375</v>
      </c>
      <c r="O94" s="6">
        <f t="shared" ref="O94:O114" si="39">(D94+1)/SQRT(F94)</f>
        <v>0.99814606518800375</v>
      </c>
      <c r="Q94" s="6">
        <f t="shared" si="20"/>
        <v>1.5539000000000014</v>
      </c>
      <c r="R94" s="9">
        <f t="shared" si="20"/>
        <v>6.0977097294802073E-2</v>
      </c>
      <c r="S94" s="9">
        <f t="shared" si="20"/>
        <v>0</v>
      </c>
      <c r="T94" s="9">
        <f t="shared" si="21"/>
        <v>-4.1046594086733702E-2</v>
      </c>
      <c r="U94" s="9">
        <f t="shared" si="21"/>
        <v>0</v>
      </c>
    </row>
    <row r="95" spans="1:21" x14ac:dyDescent="0.55000000000000004">
      <c r="A95" s="6">
        <f t="shared" si="22"/>
        <v>83</v>
      </c>
      <c r="B95" s="6">
        <f t="shared" si="23"/>
        <v>1.5728500000000014</v>
      </c>
      <c r="C95" s="9">
        <f t="shared" si="32"/>
        <v>6.0196059031813277E-2</v>
      </c>
      <c r="D95" s="6">
        <f t="shared" si="32"/>
        <v>0</v>
      </c>
      <c r="E95" s="6">
        <f t="shared" si="24"/>
        <v>1.0036235655229615</v>
      </c>
      <c r="F95" s="6">
        <f t="shared" si="25"/>
        <v>1.0036235655229615</v>
      </c>
      <c r="G95" s="6">
        <f t="shared" si="33"/>
        <v>-4.1215739471704226E-2</v>
      </c>
      <c r="H95" s="7">
        <f t="shared" si="33"/>
        <v>0</v>
      </c>
      <c r="I95" s="6">
        <f t="shared" si="34"/>
        <v>8.5878727317902047E-3</v>
      </c>
      <c r="J95" s="9">
        <f t="shared" si="35"/>
        <v>0</v>
      </c>
      <c r="L95" s="6">
        <f t="shared" si="36"/>
        <v>6.0087292353043935E-2</v>
      </c>
      <c r="M95" s="6">
        <f t="shared" si="37"/>
        <v>6.0087292353043935E-2</v>
      </c>
      <c r="N95" s="6">
        <f t="shared" si="38"/>
        <v>-0.99819312625247014</v>
      </c>
      <c r="O95" s="6">
        <f t="shared" si="39"/>
        <v>0.99819312625247014</v>
      </c>
      <c r="Q95" s="6">
        <f t="shared" si="20"/>
        <v>1.5728500000000014</v>
      </c>
      <c r="R95" s="9">
        <f t="shared" si="20"/>
        <v>6.0196059031813277E-2</v>
      </c>
      <c r="S95" s="9">
        <f t="shared" si="20"/>
        <v>0</v>
      </c>
      <c r="T95" s="9">
        <f t="shared" si="21"/>
        <v>-4.1215739471704226E-2</v>
      </c>
      <c r="U95" s="9">
        <f t="shared" si="21"/>
        <v>0</v>
      </c>
    </row>
    <row r="96" spans="1:21" x14ac:dyDescent="0.55000000000000004">
      <c r="A96" s="6">
        <f t="shared" si="22"/>
        <v>84</v>
      </c>
      <c r="B96" s="6">
        <f t="shared" si="23"/>
        <v>1.5918000000000014</v>
      </c>
      <c r="C96" s="9">
        <f t="shared" si="32"/>
        <v>5.9411936842256811E-2</v>
      </c>
      <c r="D96" s="6">
        <f t="shared" si="32"/>
        <v>0</v>
      </c>
      <c r="E96" s="6">
        <f t="shared" si="24"/>
        <v>1.0035297782393484</v>
      </c>
      <c r="F96" s="6">
        <f t="shared" si="25"/>
        <v>1.0035297782393484</v>
      </c>
      <c r="G96" s="6">
        <f t="shared" si="33"/>
        <v>-4.137847965997165E-2</v>
      </c>
      <c r="H96" s="7">
        <f t="shared" si="33"/>
        <v>0</v>
      </c>
      <c r="I96" s="6">
        <f t="shared" si="34"/>
        <v>8.257203772059617E-3</v>
      </c>
      <c r="J96" s="9">
        <f t="shared" si="35"/>
        <v>0</v>
      </c>
      <c r="L96" s="6">
        <f t="shared" si="36"/>
        <v>5.9307358134786679E-2</v>
      </c>
      <c r="M96" s="6">
        <f t="shared" si="37"/>
        <v>5.9307358134786679E-2</v>
      </c>
      <c r="N96" s="6">
        <f t="shared" si="38"/>
        <v>-0.99823976942970583</v>
      </c>
      <c r="O96" s="6">
        <f t="shared" si="39"/>
        <v>0.99823976942970583</v>
      </c>
      <c r="Q96" s="6">
        <f t="shared" si="20"/>
        <v>1.5918000000000014</v>
      </c>
      <c r="R96" s="9">
        <f t="shared" si="20"/>
        <v>5.9411936842256811E-2</v>
      </c>
      <c r="S96" s="9">
        <f t="shared" si="20"/>
        <v>0</v>
      </c>
      <c r="T96" s="9">
        <f t="shared" si="21"/>
        <v>-4.137847965997165E-2</v>
      </c>
      <c r="U96" s="9">
        <f t="shared" si="21"/>
        <v>0</v>
      </c>
    </row>
    <row r="97" spans="1:21" x14ac:dyDescent="0.55000000000000004">
      <c r="A97" s="6">
        <f t="shared" si="22"/>
        <v>85</v>
      </c>
      <c r="B97" s="6">
        <f t="shared" si="23"/>
        <v>1.6107500000000015</v>
      </c>
      <c r="C97" s="9">
        <f t="shared" si="32"/>
        <v>5.8624849470182788E-2</v>
      </c>
      <c r="D97" s="6">
        <f t="shared" si="32"/>
        <v>0</v>
      </c>
      <c r="E97" s="6">
        <f t="shared" si="24"/>
        <v>1.0034368729754015</v>
      </c>
      <c r="F97" s="6">
        <f t="shared" si="25"/>
        <v>1.0034368729754015</v>
      </c>
      <c r="G97" s="6">
        <f t="shared" si="33"/>
        <v>-4.1534953671452178E-2</v>
      </c>
      <c r="H97" s="7">
        <f t="shared" si="33"/>
        <v>0</v>
      </c>
      <c r="I97" s="6">
        <f t="shared" si="34"/>
        <v>7.9339097659518777E-3</v>
      </c>
      <c r="J97" s="9">
        <f t="shared" si="35"/>
        <v>0</v>
      </c>
      <c r="L97" s="6">
        <f t="shared" si="36"/>
        <v>5.852436532913307E-2</v>
      </c>
      <c r="M97" s="6">
        <f t="shared" si="37"/>
        <v>5.852436532913307E-2</v>
      </c>
      <c r="N97" s="6">
        <f t="shared" si="38"/>
        <v>-0.9982859803998162</v>
      </c>
      <c r="O97" s="6">
        <f t="shared" si="39"/>
        <v>0.9982859803998162</v>
      </c>
      <c r="Q97" s="6">
        <f t="shared" si="20"/>
        <v>1.6107500000000015</v>
      </c>
      <c r="R97" s="9">
        <f t="shared" si="20"/>
        <v>5.8624849470182788E-2</v>
      </c>
      <c r="S97" s="9">
        <f t="shared" si="20"/>
        <v>0</v>
      </c>
      <c r="T97" s="9">
        <f t="shared" si="21"/>
        <v>-4.1534953671452178E-2</v>
      </c>
      <c r="U97" s="9">
        <f t="shared" si="21"/>
        <v>0</v>
      </c>
    </row>
    <row r="98" spans="1:21" x14ac:dyDescent="0.55000000000000004">
      <c r="A98" s="6">
        <f t="shared" si="22"/>
        <v>86</v>
      </c>
      <c r="B98" s="6">
        <f t="shared" si="23"/>
        <v>1.6297000000000015</v>
      </c>
      <c r="C98" s="9">
        <f t="shared" si="32"/>
        <v>5.7834913011277043E-2</v>
      </c>
      <c r="D98" s="6">
        <f t="shared" si="32"/>
        <v>0</v>
      </c>
      <c r="E98" s="6">
        <f t="shared" si="24"/>
        <v>1.003344877163022</v>
      </c>
      <c r="F98" s="6">
        <f t="shared" si="25"/>
        <v>1.003344877163022</v>
      </c>
      <c r="G98" s="6">
        <f t="shared" si="33"/>
        <v>-4.1685301261516969E-2</v>
      </c>
      <c r="H98" s="7">
        <f t="shared" si="33"/>
        <v>0</v>
      </c>
      <c r="I98" s="6">
        <f t="shared" si="34"/>
        <v>7.6180210309619752E-3</v>
      </c>
      <c r="J98" s="9">
        <f t="shared" si="35"/>
        <v>0</v>
      </c>
      <c r="L98" s="6">
        <f t="shared" si="36"/>
        <v>5.7738429647793382E-2</v>
      </c>
      <c r="M98" s="6">
        <f t="shared" si="37"/>
        <v>5.7738429647793382E-2</v>
      </c>
      <c r="N98" s="6">
        <f t="shared" si="38"/>
        <v>-0.99833174533408831</v>
      </c>
      <c r="O98" s="6">
        <f t="shared" si="39"/>
        <v>0.99833174533408831</v>
      </c>
      <c r="Q98" s="6">
        <f t="shared" si="20"/>
        <v>1.6297000000000015</v>
      </c>
      <c r="R98" s="9">
        <f t="shared" si="20"/>
        <v>5.7834913011277043E-2</v>
      </c>
      <c r="S98" s="9">
        <f t="shared" si="20"/>
        <v>0</v>
      </c>
      <c r="T98" s="9">
        <f t="shared" si="21"/>
        <v>-4.1685301261516969E-2</v>
      </c>
      <c r="U98" s="9">
        <f t="shared" si="21"/>
        <v>0</v>
      </c>
    </row>
    <row r="99" spans="1:21" x14ac:dyDescent="0.55000000000000004">
      <c r="A99" s="6">
        <f t="shared" si="22"/>
        <v>87</v>
      </c>
      <c r="B99" s="6">
        <f t="shared" si="23"/>
        <v>1.6486500000000015</v>
      </c>
      <c r="C99" s="9">
        <f t="shared" si="32"/>
        <v>5.7042240901974024E-2</v>
      </c>
      <c r="D99" s="6">
        <f t="shared" si="32"/>
        <v>0</v>
      </c>
      <c r="E99" s="6">
        <f t="shared" si="24"/>
        <v>1.0032538172471188</v>
      </c>
      <c r="F99" s="6">
        <f t="shared" si="25"/>
        <v>1.0032538172471188</v>
      </c>
      <c r="G99" s="6">
        <f t="shared" si="33"/>
        <v>-4.1829662760053697E-2</v>
      </c>
      <c r="H99" s="7">
        <f t="shared" si="33"/>
        <v>0</v>
      </c>
      <c r="I99" s="6">
        <f t="shared" si="34"/>
        <v>7.309559626239413E-3</v>
      </c>
      <c r="J99" s="9">
        <f t="shared" si="35"/>
        <v>0</v>
      </c>
      <c r="L99" s="6">
        <f t="shared" si="36"/>
        <v>5.6949664247819672E-2</v>
      </c>
      <c r="M99" s="6">
        <f t="shared" si="37"/>
        <v>5.6949664247819672E-2</v>
      </c>
      <c r="N99" s="6">
        <f t="shared" si="38"/>
        <v>-0.99837705088912199</v>
      </c>
      <c r="O99" s="6">
        <f t="shared" si="39"/>
        <v>0.99837705088912199</v>
      </c>
      <c r="Q99" s="6">
        <f t="shared" si="20"/>
        <v>1.6486500000000015</v>
      </c>
      <c r="R99" s="9">
        <f t="shared" si="20"/>
        <v>5.7042240901974024E-2</v>
      </c>
      <c r="S99" s="9">
        <f t="shared" si="20"/>
        <v>0</v>
      </c>
      <c r="T99" s="9">
        <f t="shared" si="21"/>
        <v>-4.1829662760053697E-2</v>
      </c>
      <c r="U99" s="9">
        <f t="shared" si="21"/>
        <v>0</v>
      </c>
    </row>
    <row r="100" spans="1:21" x14ac:dyDescent="0.55000000000000004">
      <c r="A100" s="6">
        <f t="shared" si="22"/>
        <v>88</v>
      </c>
      <c r="B100" s="6">
        <f t="shared" si="23"/>
        <v>1.6676000000000015</v>
      </c>
      <c r="C100" s="9">
        <f t="shared" si="32"/>
        <v>5.624694391153532E-2</v>
      </c>
      <c r="D100" s="6">
        <f t="shared" si="32"/>
        <v>0</v>
      </c>
      <c r="E100" s="6">
        <f t="shared" si="24"/>
        <v>1.0031637186993874</v>
      </c>
      <c r="F100" s="6">
        <f t="shared" si="25"/>
        <v>1.0031637186993874</v>
      </c>
      <c r="G100" s="6">
        <f t="shared" si="33"/>
        <v>-4.1968178914970934E-2</v>
      </c>
      <c r="H100" s="7">
        <f t="shared" si="33"/>
        <v>0</v>
      </c>
      <c r="I100" s="6">
        <f t="shared" si="34"/>
        <v>7.0085395902341899E-3</v>
      </c>
      <c r="J100" s="9">
        <f t="shared" si="35"/>
        <v>0</v>
      </c>
      <c r="L100" s="6">
        <f t="shared" si="36"/>
        <v>5.6158179720674481E-2</v>
      </c>
      <c r="M100" s="6">
        <f t="shared" si="37"/>
        <v>5.6158179720674481E-2</v>
      </c>
      <c r="N100" s="6">
        <f t="shared" si="38"/>
        <v>-0.99842188420049194</v>
      </c>
      <c r="O100" s="6">
        <f t="shared" si="39"/>
        <v>0.99842188420049194</v>
      </c>
      <c r="Q100" s="6">
        <f t="shared" si="20"/>
        <v>1.6676000000000015</v>
      </c>
      <c r="R100" s="9">
        <f t="shared" si="20"/>
        <v>5.624694391153532E-2</v>
      </c>
      <c r="S100" s="9">
        <f t="shared" si="20"/>
        <v>0</v>
      </c>
      <c r="T100" s="9">
        <f t="shared" si="21"/>
        <v>-4.1968178914970934E-2</v>
      </c>
      <c r="U100" s="9">
        <f t="shared" si="21"/>
        <v>0</v>
      </c>
    </row>
    <row r="101" spans="1:21" x14ac:dyDescent="0.55000000000000004">
      <c r="A101" s="6">
        <f t="shared" si="22"/>
        <v>89</v>
      </c>
      <c r="B101" s="6">
        <f t="shared" si="23"/>
        <v>1.6865500000000015</v>
      </c>
      <c r="C101" s="9">
        <f t="shared" si="32"/>
        <v>5.5449130137008418E-2</v>
      </c>
      <c r="D101" s="6">
        <f t="shared" si="32"/>
        <v>0</v>
      </c>
      <c r="E101" s="6">
        <f t="shared" si="24"/>
        <v>1.003074606032951</v>
      </c>
      <c r="F101" s="6">
        <f t="shared" si="25"/>
        <v>1.003074606032951</v>
      </c>
      <c r="G101" s="6">
        <f t="shared" si="33"/>
        <v>-4.2100990740205874E-2</v>
      </c>
      <c r="H101" s="7">
        <f t="shared" si="33"/>
        <v>0</v>
      </c>
      <c r="I101" s="6">
        <f t="shared" si="34"/>
        <v>6.7149671808509536E-3</v>
      </c>
      <c r="J101" s="9">
        <f t="shared" si="35"/>
        <v>0</v>
      </c>
      <c r="L101" s="6">
        <f t="shared" si="36"/>
        <v>5.5364084084148009E-2</v>
      </c>
      <c r="M101" s="6">
        <f t="shared" si="37"/>
        <v>5.5364084084148009E-2</v>
      </c>
      <c r="N101" s="6">
        <f t="shared" si="38"/>
        <v>-0.99846623287596625</v>
      </c>
      <c r="O101" s="6">
        <f t="shared" si="39"/>
        <v>0.99846623287596625</v>
      </c>
      <c r="Q101" s="6">
        <f t="shared" si="20"/>
        <v>1.6865500000000015</v>
      </c>
      <c r="R101" s="9">
        <f t="shared" si="20"/>
        <v>5.5449130137008418E-2</v>
      </c>
      <c r="S101" s="9">
        <f t="shared" si="20"/>
        <v>0</v>
      </c>
      <c r="T101" s="9">
        <f t="shared" si="21"/>
        <v>-4.2100990740205874E-2</v>
      </c>
      <c r="U101" s="9">
        <f t="shared" si="21"/>
        <v>0</v>
      </c>
    </row>
    <row r="102" spans="1:21" x14ac:dyDescent="0.55000000000000004">
      <c r="A102" s="6">
        <f t="shared" si="22"/>
        <v>90</v>
      </c>
      <c r="B102" s="6">
        <f t="shared" si="23"/>
        <v>1.7055000000000016</v>
      </c>
      <c r="C102" s="9">
        <f t="shared" si="32"/>
        <v>5.4648905000979457E-2</v>
      </c>
      <c r="D102" s="6">
        <f t="shared" si="32"/>
        <v>0</v>
      </c>
      <c r="E102" s="6">
        <f t="shared" si="24"/>
        <v>1.002986502817806</v>
      </c>
      <c r="F102" s="6">
        <f t="shared" si="25"/>
        <v>1.002986502817806</v>
      </c>
      <c r="G102" s="6">
        <f t="shared" si="33"/>
        <v>-4.2228239368283002E-2</v>
      </c>
      <c r="H102" s="7">
        <f t="shared" si="33"/>
        <v>0</v>
      </c>
      <c r="I102" s="6">
        <f t="shared" si="34"/>
        <v>6.4288411174029071E-3</v>
      </c>
      <c r="J102" s="9">
        <f t="shared" si="35"/>
        <v>0</v>
      </c>
      <c r="L102" s="6">
        <f t="shared" si="36"/>
        <v>5.4567482777046483E-2</v>
      </c>
      <c r="M102" s="6">
        <f t="shared" si="37"/>
        <v>5.4567482777046483E-2</v>
      </c>
      <c r="N102" s="6">
        <f t="shared" si="38"/>
        <v>-0.99851008498831739</v>
      </c>
      <c r="O102" s="6">
        <f t="shared" si="39"/>
        <v>0.99851008498831739</v>
      </c>
      <c r="Q102" s="6">
        <f t="shared" si="20"/>
        <v>1.7055000000000016</v>
      </c>
      <c r="R102" s="9">
        <f t="shared" si="20"/>
        <v>5.4648905000979457E-2</v>
      </c>
      <c r="S102" s="9">
        <f t="shared" si="20"/>
        <v>0</v>
      </c>
      <c r="T102" s="9">
        <f t="shared" si="21"/>
        <v>-4.2228239368283002E-2</v>
      </c>
      <c r="U102" s="9">
        <f t="shared" si="21"/>
        <v>0</v>
      </c>
    </row>
    <row r="103" spans="1:21" x14ac:dyDescent="0.55000000000000004">
      <c r="A103" s="6">
        <f t="shared" si="22"/>
        <v>91</v>
      </c>
      <c r="B103" s="6">
        <f t="shared" si="23"/>
        <v>1.7244500000000016</v>
      </c>
      <c r="C103" s="9">
        <f t="shared" si="32"/>
        <v>5.3846371252033134E-2</v>
      </c>
      <c r="D103" s="6">
        <f t="shared" si="32"/>
        <v>0</v>
      </c>
      <c r="E103" s="6">
        <f t="shared" si="24"/>
        <v>1.0028994316970117</v>
      </c>
      <c r="F103" s="6">
        <f t="shared" si="25"/>
        <v>1.0028994316970117</v>
      </c>
      <c r="G103" s="6">
        <f t="shared" si="33"/>
        <v>-4.2350065907457789E-2</v>
      </c>
      <c r="H103" s="7">
        <f t="shared" si="33"/>
        <v>0</v>
      </c>
      <c r="I103" s="6">
        <f t="shared" si="34"/>
        <v>6.1501528237496725E-3</v>
      </c>
      <c r="J103" s="9">
        <f t="shared" si="35"/>
        <v>0</v>
      </c>
      <c r="L103" s="6">
        <f t="shared" si="36"/>
        <v>5.3768478656572687E-2</v>
      </c>
      <c r="M103" s="6">
        <f t="shared" si="37"/>
        <v>5.3768478656572687E-2</v>
      </c>
      <c r="N103" s="6">
        <f t="shared" si="38"/>
        <v>-0.99855342906774791</v>
      </c>
      <c r="O103" s="6">
        <f t="shared" si="39"/>
        <v>0.99855342906774791</v>
      </c>
      <c r="Q103" s="6">
        <f t="shared" si="20"/>
        <v>1.7244500000000016</v>
      </c>
      <c r="R103" s="9">
        <f t="shared" si="20"/>
        <v>5.3846371252033134E-2</v>
      </c>
      <c r="S103" s="9">
        <f t="shared" si="20"/>
        <v>0</v>
      </c>
      <c r="T103" s="9">
        <f t="shared" si="21"/>
        <v>-4.2350065907457789E-2</v>
      </c>
      <c r="U103" s="9">
        <f t="shared" si="21"/>
        <v>0</v>
      </c>
    </row>
    <row r="104" spans="1:21" x14ac:dyDescent="0.55000000000000004">
      <c r="A104" s="6">
        <f t="shared" si="22"/>
        <v>92</v>
      </c>
      <c r="B104" s="6">
        <f t="shared" si="23"/>
        <v>1.7434000000000016</v>
      </c>
      <c r="C104" s="9">
        <f t="shared" si="32"/>
        <v>5.3041628967832419E-2</v>
      </c>
      <c r="D104" s="6">
        <f t="shared" si="32"/>
        <v>0</v>
      </c>
      <c r="E104" s="6">
        <f t="shared" si="24"/>
        <v>1.0028134144035612</v>
      </c>
      <c r="F104" s="6">
        <f t="shared" si="25"/>
        <v>1.0028134144035612</v>
      </c>
      <c r="G104" s="6">
        <f t="shared" si="33"/>
        <v>-4.2466611303467842E-2</v>
      </c>
      <c r="H104" s="7">
        <f t="shared" si="33"/>
        <v>0</v>
      </c>
      <c r="I104" s="6">
        <f t="shared" si="34"/>
        <v>5.8788866719764604E-3</v>
      </c>
      <c r="J104" s="9">
        <f t="shared" si="35"/>
        <v>0</v>
      </c>
      <c r="L104" s="6">
        <f t="shared" si="36"/>
        <v>5.2967171998319441E-2</v>
      </c>
      <c r="M104" s="6">
        <f t="shared" si="37"/>
        <v>5.2967171998319441E-2</v>
      </c>
      <c r="N104" s="6">
        <f t="shared" si="38"/>
        <v>-0.9985962540939658</v>
      </c>
      <c r="O104" s="6">
        <f t="shared" si="39"/>
        <v>0.9985962540939658</v>
      </c>
      <c r="Q104" s="6">
        <f t="shared" si="20"/>
        <v>1.7434000000000016</v>
      </c>
      <c r="R104" s="9">
        <f t="shared" si="20"/>
        <v>5.3041628967832419E-2</v>
      </c>
      <c r="S104" s="9">
        <f t="shared" si="20"/>
        <v>0</v>
      </c>
      <c r="T104" s="9">
        <f t="shared" si="21"/>
        <v>-4.2466611303467842E-2</v>
      </c>
      <c r="U104" s="9">
        <f t="shared" si="21"/>
        <v>0</v>
      </c>
    </row>
    <row r="105" spans="1:21" x14ac:dyDescent="0.55000000000000004">
      <c r="A105" s="6">
        <f t="shared" si="22"/>
        <v>93</v>
      </c>
      <c r="B105" s="6">
        <f t="shared" si="23"/>
        <v>1.7623500000000016</v>
      </c>
      <c r="C105" s="9">
        <f t="shared" si="32"/>
        <v>5.2234775560730577E-2</v>
      </c>
      <c r="D105" s="6">
        <f t="shared" si="32"/>
        <v>0</v>
      </c>
      <c r="E105" s="6">
        <f t="shared" si="24"/>
        <v>1.0027284717778799</v>
      </c>
      <c r="F105" s="6">
        <f t="shared" si="25"/>
        <v>1.0027284717778799</v>
      </c>
      <c r="G105" s="6">
        <f t="shared" si="33"/>
        <v>-4.2578016205901799E-2</v>
      </c>
      <c r="H105" s="7">
        <f t="shared" si="33"/>
        <v>0</v>
      </c>
      <c r="I105" s="6">
        <f t="shared" si="34"/>
        <v>5.6150202260409031E-3</v>
      </c>
      <c r="J105" s="9">
        <f t="shared" si="35"/>
        <v>0</v>
      </c>
      <c r="L105" s="6">
        <f t="shared" si="36"/>
        <v>5.2163660498795811E-2</v>
      </c>
      <c r="M105" s="6">
        <f t="shared" si="37"/>
        <v>5.2163660498795811E-2</v>
      </c>
      <c r="N105" s="6">
        <f t="shared" si="38"/>
        <v>-0.99863854948793485</v>
      </c>
      <c r="O105" s="6">
        <f t="shared" si="39"/>
        <v>0.99863854948793485</v>
      </c>
      <c r="Q105" s="6">
        <f t="shared" si="20"/>
        <v>1.7623500000000016</v>
      </c>
      <c r="R105" s="9">
        <f t="shared" si="20"/>
        <v>5.2234775560730577E-2</v>
      </c>
      <c r="S105" s="9">
        <f t="shared" si="20"/>
        <v>0</v>
      </c>
      <c r="T105" s="9">
        <f t="shared" si="21"/>
        <v>-4.2578016205901799E-2</v>
      </c>
      <c r="U105" s="9">
        <f t="shared" si="21"/>
        <v>0</v>
      </c>
    </row>
    <row r="106" spans="1:21" x14ac:dyDescent="0.55000000000000004">
      <c r="A106" s="6">
        <f t="shared" si="22"/>
        <v>94</v>
      </c>
      <c r="B106" s="6">
        <f t="shared" si="23"/>
        <v>1.7813000000000017</v>
      </c>
      <c r="C106" s="9">
        <f t="shared" si="32"/>
        <v>5.1425905785828015E-2</v>
      </c>
      <c r="D106" s="6">
        <f t="shared" si="32"/>
        <v>0</v>
      </c>
      <c r="E106" s="6">
        <f t="shared" si="24"/>
        <v>1.0026446237858928</v>
      </c>
      <c r="F106" s="6">
        <f t="shared" si="25"/>
        <v>1.0026446237858928</v>
      </c>
      <c r="G106" s="6">
        <f t="shared" si="33"/>
        <v>-4.2684420839185271E-2</v>
      </c>
      <c r="H106" s="7">
        <f t="shared" si="33"/>
        <v>0</v>
      </c>
      <c r="I106" s="6">
        <f t="shared" si="34"/>
        <v>5.3585244848270959E-3</v>
      </c>
      <c r="J106" s="9">
        <f t="shared" si="35"/>
        <v>0</v>
      </c>
      <c r="L106" s="6">
        <f t="shared" si="36"/>
        <v>5.1358039280405623E-2</v>
      </c>
      <c r="M106" s="6">
        <f t="shared" si="37"/>
        <v>5.1358039280405623E-2</v>
      </c>
      <c r="N106" s="6">
        <f t="shared" si="38"/>
        <v>-0.99868030510332606</v>
      </c>
      <c r="O106" s="6">
        <f t="shared" si="39"/>
        <v>0.99868030510332606</v>
      </c>
      <c r="Q106" s="6">
        <f t="shared" si="20"/>
        <v>1.7813000000000017</v>
      </c>
      <c r="R106" s="9">
        <f t="shared" si="20"/>
        <v>5.1425905785828015E-2</v>
      </c>
      <c r="S106" s="9">
        <f t="shared" si="20"/>
        <v>0</v>
      </c>
      <c r="T106" s="9">
        <f t="shared" si="21"/>
        <v>-4.2684420839185271E-2</v>
      </c>
      <c r="U106" s="9">
        <f t="shared" si="21"/>
        <v>0</v>
      </c>
    </row>
    <row r="107" spans="1:21" x14ac:dyDescent="0.55000000000000004">
      <c r="A107" s="6">
        <f t="shared" si="22"/>
        <v>95</v>
      </c>
      <c r="B107" s="6">
        <f t="shared" si="23"/>
        <v>1.8002500000000017</v>
      </c>
      <c r="C107" s="9">
        <f t="shared" si="32"/>
        <v>5.0615111751386638E-2</v>
      </c>
      <c r="D107" s="6">
        <f t="shared" si="32"/>
        <v>0</v>
      </c>
      <c r="E107" s="6">
        <f t="shared" si="24"/>
        <v>1.0025618895376054</v>
      </c>
      <c r="F107" s="6">
        <f t="shared" si="25"/>
        <v>1.0025618895376054</v>
      </c>
      <c r="G107" s="6">
        <f t="shared" si="33"/>
        <v>-4.2785964878172746E-2</v>
      </c>
      <c r="H107" s="7">
        <f t="shared" si="33"/>
        <v>0</v>
      </c>
      <c r="I107" s="6">
        <f t="shared" si="34"/>
        <v>5.109364124077048E-3</v>
      </c>
      <c r="J107" s="9">
        <f t="shared" si="35"/>
        <v>0</v>
      </c>
      <c r="L107" s="6">
        <f t="shared" si="36"/>
        <v>5.055040089879774E-2</v>
      </c>
      <c r="M107" s="6">
        <f t="shared" si="37"/>
        <v>5.055040089879774E-2</v>
      </c>
      <c r="N107" s="6">
        <f t="shared" si="38"/>
        <v>-0.99872151121770225</v>
      </c>
      <c r="O107" s="6">
        <f t="shared" si="39"/>
        <v>0.99872151121770225</v>
      </c>
      <c r="Q107" s="6">
        <f t="shared" si="20"/>
        <v>1.8002500000000017</v>
      </c>
      <c r="R107" s="9">
        <f t="shared" si="20"/>
        <v>5.0615111751386638E-2</v>
      </c>
      <c r="S107" s="9">
        <f t="shared" si="20"/>
        <v>0</v>
      </c>
      <c r="T107" s="9">
        <f t="shared" si="21"/>
        <v>-4.2785964878172746E-2</v>
      </c>
      <c r="U107" s="9">
        <f t="shared" si="21"/>
        <v>0</v>
      </c>
    </row>
    <row r="108" spans="1:21" x14ac:dyDescent="0.55000000000000004">
      <c r="A108" s="6">
        <f t="shared" si="22"/>
        <v>96</v>
      </c>
      <c r="B108" s="6">
        <f t="shared" si="23"/>
        <v>1.8192000000000017</v>
      </c>
      <c r="C108" s="9">
        <f t="shared" si="32"/>
        <v>4.9802482931514895E-2</v>
      </c>
      <c r="D108" s="6">
        <f t="shared" si="32"/>
        <v>0</v>
      </c>
      <c r="E108" s="6">
        <f t="shared" si="24"/>
        <v>1.0024802873061438</v>
      </c>
      <c r="F108" s="6">
        <f t="shared" si="25"/>
        <v>1.0024802873061438</v>
      </c>
      <c r="G108" s="6">
        <f t="shared" si="33"/>
        <v>-4.2882787328324005E-2</v>
      </c>
      <c r="H108" s="7">
        <f t="shared" si="33"/>
        <v>0</v>
      </c>
      <c r="I108" s="6">
        <f t="shared" si="34"/>
        <v>4.8674977367086422E-3</v>
      </c>
      <c r="J108" s="9">
        <f t="shared" si="35"/>
        <v>0</v>
      </c>
      <c r="L108" s="6">
        <f t="shared" si="36"/>
        <v>4.974083535250743E-2</v>
      </c>
      <c r="M108" s="6">
        <f t="shared" si="37"/>
        <v>4.974083535250743E-2</v>
      </c>
      <c r="N108" s="6">
        <f t="shared" si="38"/>
        <v>-0.99876215852345684</v>
      </c>
      <c r="O108" s="6">
        <f t="shared" si="39"/>
        <v>0.99876215852345684</v>
      </c>
      <c r="Q108" s="6">
        <f t="shared" si="20"/>
        <v>1.8192000000000017</v>
      </c>
      <c r="R108" s="9">
        <f t="shared" si="20"/>
        <v>4.9802482931514895E-2</v>
      </c>
      <c r="S108" s="9">
        <f t="shared" si="20"/>
        <v>0</v>
      </c>
      <c r="T108" s="9">
        <f t="shared" si="21"/>
        <v>-4.2882787328324005E-2</v>
      </c>
      <c r="U108" s="9">
        <f t="shared" si="21"/>
        <v>0</v>
      </c>
    </row>
    <row r="109" spans="1:21" x14ac:dyDescent="0.55000000000000004">
      <c r="A109" s="6">
        <f t="shared" si="22"/>
        <v>97</v>
      </c>
      <c r="B109" s="6">
        <f t="shared" si="23"/>
        <v>1.8381500000000017</v>
      </c>
      <c r="C109" s="9">
        <f t="shared" ref="C109:D128" si="40">C108+$B$3*G108-($B$3^2)*I108</f>
        <v>4.8988106181037154E-2</v>
      </c>
      <c r="D109" s="6">
        <f t="shared" si="40"/>
        <v>0</v>
      </c>
      <c r="E109" s="6">
        <f t="shared" si="24"/>
        <v>1.0023998345472045</v>
      </c>
      <c r="F109" s="6">
        <f t="shared" si="25"/>
        <v>1.0023998345472045</v>
      </c>
      <c r="G109" s="6">
        <f t="shared" ref="G109:H128" si="41">G108-$B$3*I108</f>
        <v>-4.2975026410434637E-2</v>
      </c>
      <c r="H109" s="7">
        <f t="shared" si="41"/>
        <v>0</v>
      </c>
      <c r="I109" s="6">
        <f t="shared" si="34"/>
        <v>4.6328780710549666E-3</v>
      </c>
      <c r="J109" s="9">
        <f t="shared" si="35"/>
        <v>0</v>
      </c>
      <c r="L109" s="6">
        <f t="shared" si="36"/>
        <v>4.8929430094808414E-2</v>
      </c>
      <c r="M109" s="6">
        <f t="shared" si="37"/>
        <v>4.8929430094808414E-2</v>
      </c>
      <c r="N109" s="6">
        <f t="shared" si="38"/>
        <v>-0.99880223811853641</v>
      </c>
      <c r="O109" s="6">
        <f t="shared" si="39"/>
        <v>0.99880223811853641</v>
      </c>
      <c r="Q109" s="6">
        <f t="shared" si="20"/>
        <v>1.8381500000000017</v>
      </c>
      <c r="R109" s="9">
        <f t="shared" si="20"/>
        <v>4.8988106181037154E-2</v>
      </c>
      <c r="S109" s="9">
        <f t="shared" si="20"/>
        <v>0</v>
      </c>
      <c r="T109" s="9">
        <f t="shared" si="21"/>
        <v>-4.2975026410434637E-2</v>
      </c>
      <c r="U109" s="9">
        <f t="shared" si="21"/>
        <v>0</v>
      </c>
    </row>
    <row r="110" spans="1:21" x14ac:dyDescent="0.55000000000000004">
      <c r="A110" s="6">
        <f t="shared" si="22"/>
        <v>98</v>
      </c>
      <c r="B110" s="6">
        <f t="shared" si="23"/>
        <v>1.8571000000000017</v>
      </c>
      <c r="C110" s="9">
        <f t="shared" si="40"/>
        <v>4.8172065752461912E-2</v>
      </c>
      <c r="D110" s="6">
        <f t="shared" si="40"/>
        <v>0</v>
      </c>
      <c r="E110" s="6">
        <f t="shared" si="24"/>
        <v>1.0023205479188595</v>
      </c>
      <c r="F110" s="6">
        <f t="shared" si="25"/>
        <v>1.0023205479188595</v>
      </c>
      <c r="G110" s="6">
        <f t="shared" si="41"/>
        <v>-4.3062819449881128E-2</v>
      </c>
      <c r="H110" s="7">
        <f t="shared" si="41"/>
        <v>0</v>
      </c>
      <c r="I110" s="6">
        <f t="shared" si="34"/>
        <v>4.405452266592196E-3</v>
      </c>
      <c r="J110" s="9">
        <f t="shared" si="35"/>
        <v>0</v>
      </c>
      <c r="L110" s="6">
        <f t="shared" si="36"/>
        <v>4.8116270047695545E-2</v>
      </c>
      <c r="M110" s="6">
        <f t="shared" si="37"/>
        <v>4.8116270047695545E-2</v>
      </c>
      <c r="N110" s="6">
        <f t="shared" si="38"/>
        <v>-0.9988417414969688</v>
      </c>
      <c r="O110" s="6">
        <f t="shared" si="39"/>
        <v>0.9988417414969688</v>
      </c>
      <c r="Q110" s="6">
        <f t="shared" si="20"/>
        <v>1.8571000000000017</v>
      </c>
      <c r="R110" s="9">
        <f t="shared" si="20"/>
        <v>4.8172065752461912E-2</v>
      </c>
      <c r="S110" s="9">
        <f t="shared" si="20"/>
        <v>0</v>
      </c>
      <c r="T110" s="9">
        <f t="shared" si="21"/>
        <v>-4.3062819449881128E-2</v>
      </c>
      <c r="U110" s="9">
        <f t="shared" si="21"/>
        <v>0</v>
      </c>
    </row>
    <row r="111" spans="1:21" x14ac:dyDescent="0.55000000000000004">
      <c r="A111" s="6">
        <f t="shared" si="22"/>
        <v>99</v>
      </c>
      <c r="B111" s="6">
        <f t="shared" si="23"/>
        <v>1.8760500000000018</v>
      </c>
      <c r="C111" s="9">
        <f t="shared" si="40"/>
        <v>4.7354443314964099E-2</v>
      </c>
      <c r="D111" s="6">
        <f t="shared" si="40"/>
        <v>0</v>
      </c>
      <c r="E111" s="6">
        <f t="shared" si="24"/>
        <v>1.0022424433016701</v>
      </c>
      <c r="F111" s="6">
        <f t="shared" si="25"/>
        <v>1.0022424433016701</v>
      </c>
      <c r="G111" s="6">
        <f t="shared" si="41"/>
        <v>-4.3146302770333052E-2</v>
      </c>
      <c r="H111" s="7">
        <f t="shared" si="41"/>
        <v>0</v>
      </c>
      <c r="I111" s="6">
        <f t="shared" si="34"/>
        <v>4.1851620867429254E-3</v>
      </c>
      <c r="J111" s="9">
        <f t="shared" si="35"/>
        <v>0</v>
      </c>
      <c r="L111" s="6">
        <f t="shared" si="36"/>
        <v>4.7301437617918621E-2</v>
      </c>
      <c r="M111" s="6">
        <f t="shared" si="37"/>
        <v>4.7301437617918621E-2</v>
      </c>
      <c r="N111" s="6">
        <f t="shared" si="38"/>
        <v>-0.99888066053922486</v>
      </c>
      <c r="O111" s="6">
        <f t="shared" si="39"/>
        <v>0.99888066053922486</v>
      </c>
      <c r="Q111" s="6">
        <f t="shared" si="20"/>
        <v>1.8760500000000018</v>
      </c>
      <c r="R111" s="9">
        <f t="shared" si="20"/>
        <v>4.7354443314964099E-2</v>
      </c>
      <c r="S111" s="9">
        <f t="shared" si="20"/>
        <v>0</v>
      </c>
      <c r="T111" s="9">
        <f t="shared" si="21"/>
        <v>-4.3146302770333052E-2</v>
      </c>
      <c r="U111" s="9">
        <f t="shared" si="21"/>
        <v>0</v>
      </c>
    </row>
    <row r="112" spans="1:21" x14ac:dyDescent="0.55000000000000004">
      <c r="A112" s="6">
        <f t="shared" si="22"/>
        <v>100</v>
      </c>
      <c r="B112" s="6">
        <f t="shared" si="23"/>
        <v>1.8950000000000018</v>
      </c>
      <c r="C112" s="9">
        <f t="shared" si="40"/>
        <v>4.6535317975298029E-2</v>
      </c>
      <c r="D112" s="6">
        <f t="shared" si="40"/>
        <v>0</v>
      </c>
      <c r="E112" s="6">
        <f t="shared" si="24"/>
        <v>1.0021655358190622</v>
      </c>
      <c r="F112" s="6">
        <f t="shared" si="25"/>
        <v>1.0021655358190622</v>
      </c>
      <c r="G112" s="6">
        <f t="shared" si="41"/>
        <v>-4.3225611591876829E-2</v>
      </c>
      <c r="H112" s="7">
        <f t="shared" si="41"/>
        <v>0</v>
      </c>
      <c r="I112" s="6">
        <f t="shared" ref="I112:I175" si="42">$E$3*(C112-($B$5/2)*((L112)+(M112)))</f>
        <v>3.9719441483906243E-3</v>
      </c>
      <c r="J112" s="9">
        <f t="shared" ref="J112:J175" si="43">$E$3*(D112-($B$5/2)*(N112+O112))</f>
        <v>0</v>
      </c>
      <c r="L112" s="6">
        <f t="shared" si="36"/>
        <v>4.6485012714988505E-2</v>
      </c>
      <c r="M112" s="6">
        <f t="shared" si="37"/>
        <v>4.6485012714988505E-2</v>
      </c>
      <c r="N112" s="6">
        <f t="shared" si="38"/>
        <v>-0.99891898750243358</v>
      </c>
      <c r="O112" s="6">
        <f t="shared" si="39"/>
        <v>0.99891898750243358</v>
      </c>
      <c r="Q112" s="6">
        <f t="shared" si="20"/>
        <v>1.8950000000000018</v>
      </c>
      <c r="R112" s="9">
        <f t="shared" si="20"/>
        <v>4.6535317975298029E-2</v>
      </c>
      <c r="S112" s="9">
        <f t="shared" si="20"/>
        <v>0</v>
      </c>
      <c r="T112" s="9">
        <f t="shared" si="21"/>
        <v>-4.3225611591876829E-2</v>
      </c>
      <c r="U112" s="9">
        <f t="shared" si="21"/>
        <v>0</v>
      </c>
    </row>
    <row r="113" spans="1:21" x14ac:dyDescent="0.55000000000000004">
      <c r="A113" s="6">
        <f t="shared" si="22"/>
        <v>101</v>
      </c>
      <c r="B113" s="6">
        <f t="shared" si="23"/>
        <v>1.9139500000000018</v>
      </c>
      <c r="C113" s="9">
        <f t="shared" si="40"/>
        <v>4.5714766300558422E-2</v>
      </c>
      <c r="D113" s="6">
        <f t="shared" si="40"/>
        <v>0</v>
      </c>
      <c r="E113" s="6">
        <f t="shared" si="24"/>
        <v>1.0020898398579148</v>
      </c>
      <c r="F113" s="6">
        <f t="shared" si="25"/>
        <v>1.0020898398579148</v>
      </c>
      <c r="G113" s="6">
        <f t="shared" si="41"/>
        <v>-4.3300879933488828E-2</v>
      </c>
      <c r="H113" s="7">
        <f t="shared" si="41"/>
        <v>0</v>
      </c>
      <c r="I113" s="6">
        <f t="shared" si="42"/>
        <v>3.7657301477512788E-3</v>
      </c>
      <c r="J113" s="9">
        <f t="shared" si="43"/>
        <v>0</v>
      </c>
      <c r="L113" s="6">
        <f t="shared" si="36"/>
        <v>4.5667072771077448E-2</v>
      </c>
      <c r="M113" s="6">
        <f t="shared" si="37"/>
        <v>4.5667072771077448E-2</v>
      </c>
      <c r="N113" s="6">
        <f t="shared" si="38"/>
        <v>-0.99895671501047589</v>
      </c>
      <c r="O113" s="6">
        <f t="shared" si="39"/>
        <v>0.99895671501047589</v>
      </c>
      <c r="Q113" s="6">
        <f t="shared" si="20"/>
        <v>1.9139500000000018</v>
      </c>
      <c r="R113" s="9">
        <f t="shared" si="20"/>
        <v>4.5714766300558422E-2</v>
      </c>
      <c r="S113" s="9">
        <f t="shared" si="20"/>
        <v>0</v>
      </c>
      <c r="T113" s="9">
        <f t="shared" si="21"/>
        <v>-4.3300879933488828E-2</v>
      </c>
      <c r="U113" s="9">
        <f t="shared" si="21"/>
        <v>0</v>
      </c>
    </row>
    <row r="114" spans="1:21" x14ac:dyDescent="0.55000000000000004">
      <c r="A114" s="6">
        <f t="shared" si="22"/>
        <v>102</v>
      </c>
      <c r="B114" s="6">
        <f t="shared" si="23"/>
        <v>1.9329000000000018</v>
      </c>
      <c r="C114" s="9">
        <f t="shared" si="40"/>
        <v>4.4892862342708423E-2</v>
      </c>
      <c r="D114" s="6">
        <f t="shared" si="40"/>
        <v>0</v>
      </c>
      <c r="E114" s="6">
        <f t="shared" si="24"/>
        <v>1.0020153690893214</v>
      </c>
      <c r="F114" s="6">
        <f t="shared" si="25"/>
        <v>1.0020153690893214</v>
      </c>
      <c r="G114" s="6">
        <f t="shared" si="41"/>
        <v>-4.3372240519788718E-2</v>
      </c>
      <c r="H114" s="7">
        <f t="shared" si="41"/>
        <v>0</v>
      </c>
      <c r="I114" s="6">
        <f t="shared" si="42"/>
        <v>3.5664470822932264E-3</v>
      </c>
      <c r="J114" s="9">
        <f t="shared" si="43"/>
        <v>0</v>
      </c>
      <c r="L114" s="6">
        <f t="shared" si="36"/>
        <v>4.4847692762736459E-2</v>
      </c>
      <c r="M114" s="6">
        <f t="shared" si="37"/>
        <v>4.4847692762736459E-2</v>
      </c>
      <c r="N114" s="6">
        <f t="shared" si="38"/>
        <v>-0.99899383604397629</v>
      </c>
      <c r="O114" s="6">
        <f t="shared" si="39"/>
        <v>0.99899383604397629</v>
      </c>
      <c r="Q114" s="6">
        <f t="shared" si="20"/>
        <v>1.9329000000000018</v>
      </c>
      <c r="R114" s="9">
        <f t="shared" si="20"/>
        <v>4.4892862342708423E-2</v>
      </c>
      <c r="S114" s="9">
        <f t="shared" si="20"/>
        <v>0</v>
      </c>
      <c r="T114" s="9">
        <f t="shared" si="21"/>
        <v>-4.3372240519788718E-2</v>
      </c>
      <c r="U114" s="9">
        <f t="shared" si="21"/>
        <v>0</v>
      </c>
    </row>
    <row r="115" spans="1:21" x14ac:dyDescent="0.55000000000000004">
      <c r="A115" s="6">
        <f t="shared" si="22"/>
        <v>103</v>
      </c>
      <c r="B115" s="6">
        <f t="shared" si="23"/>
        <v>1.9518500000000019</v>
      </c>
      <c r="C115" s="9">
        <f t="shared" si="40"/>
        <v>4.4069677664795054E-2</v>
      </c>
      <c r="D115" s="6">
        <f t="shared" si="40"/>
        <v>0</v>
      </c>
      <c r="E115" s="6">
        <f t="shared" si="24"/>
        <v>1.0019421364894789</v>
      </c>
      <c r="F115" s="6">
        <f t="shared" si="25"/>
        <v>1.0019421364894789</v>
      </c>
      <c r="G115" s="6">
        <f t="shared" si="41"/>
        <v>-4.3439824691998176E-2</v>
      </c>
      <c r="H115" s="7">
        <f t="shared" si="41"/>
        <v>0</v>
      </c>
      <c r="I115" s="6">
        <f t="shared" si="42"/>
        <v>3.3740174683956374E-3</v>
      </c>
      <c r="J115" s="9">
        <f t="shared" si="43"/>
        <v>0</v>
      </c>
      <c r="L115" s="6">
        <f t="shared" ref="L115:L178" si="44">C115/SQRT(E115)</f>
        <v>4.4026945234354083E-2</v>
      </c>
      <c r="M115" s="6">
        <f t="shared" ref="M115:M178" si="45">C115/SQRT(F115)</f>
        <v>4.4026945234354083E-2</v>
      </c>
      <c r="N115" s="6">
        <f t="shared" ref="N115:N178" si="46">(D115-1)/SQRT(E115)</f>
        <v>-0.99903034393021883</v>
      </c>
      <c r="O115" s="6">
        <f t="shared" ref="O115:O178" si="47">(D115+1)/SQRT(F115)</f>
        <v>0.99903034393021883</v>
      </c>
      <c r="Q115" s="6">
        <f t="shared" si="20"/>
        <v>1.9518500000000019</v>
      </c>
      <c r="R115" s="9">
        <f t="shared" si="20"/>
        <v>4.4069677664795054E-2</v>
      </c>
      <c r="S115" s="9">
        <f t="shared" si="20"/>
        <v>0</v>
      </c>
      <c r="T115" s="9">
        <f t="shared" si="21"/>
        <v>-4.3439824691998176E-2</v>
      </c>
      <c r="U115" s="9">
        <f t="shared" si="21"/>
        <v>0</v>
      </c>
    </row>
    <row r="116" spans="1:21" x14ac:dyDescent="0.55000000000000004">
      <c r="A116" s="6">
        <f t="shared" si="22"/>
        <v>104</v>
      </c>
      <c r="B116" s="6">
        <f t="shared" si="23"/>
        <v>1.9708000000000019</v>
      </c>
      <c r="C116" s="9">
        <f t="shared" si="40"/>
        <v>4.3245281368773737E-2</v>
      </c>
      <c r="D116" s="6">
        <f t="shared" si="40"/>
        <v>0</v>
      </c>
      <c r="E116" s="6">
        <f t="shared" si="24"/>
        <v>1.0018701543606645</v>
      </c>
      <c r="F116" s="6">
        <f t="shared" si="25"/>
        <v>1.0018701543606645</v>
      </c>
      <c r="G116" s="6">
        <f t="shared" si="41"/>
        <v>-4.3503762323024275E-2</v>
      </c>
      <c r="H116" s="7">
        <f t="shared" si="41"/>
        <v>0</v>
      </c>
      <c r="I116" s="6">
        <f t="shared" si="42"/>
        <v>3.1883595545062122E-3</v>
      </c>
      <c r="J116" s="9">
        <f t="shared" si="43"/>
        <v>0</v>
      </c>
      <c r="L116" s="6">
        <f t="shared" si="44"/>
        <v>4.3204900323281246E-2</v>
      </c>
      <c r="M116" s="6">
        <f t="shared" si="45"/>
        <v>4.3204900323281246E-2</v>
      </c>
      <c r="N116" s="6">
        <f t="shared" si="46"/>
        <v>-0.99906623233299974</v>
      </c>
      <c r="O116" s="6">
        <f t="shared" si="47"/>
        <v>0.99906623233299974</v>
      </c>
      <c r="Q116" s="6">
        <f t="shared" si="20"/>
        <v>1.9708000000000019</v>
      </c>
      <c r="R116" s="9">
        <f t="shared" si="20"/>
        <v>4.3245281368773737E-2</v>
      </c>
      <c r="S116" s="9">
        <f t="shared" si="20"/>
        <v>0</v>
      </c>
      <c r="T116" s="9">
        <f t="shared" si="21"/>
        <v>-4.3503762323024275E-2</v>
      </c>
      <c r="U116" s="9">
        <f t="shared" si="21"/>
        <v>0</v>
      </c>
    </row>
    <row r="117" spans="1:21" x14ac:dyDescent="0.55000000000000004">
      <c r="A117" s="6">
        <f t="shared" si="22"/>
        <v>105</v>
      </c>
      <c r="B117" s="6">
        <f t="shared" si="23"/>
        <v>1.9897500000000019</v>
      </c>
      <c r="C117" s="9">
        <f t="shared" si="40"/>
        <v>4.2419740124865504E-2</v>
      </c>
      <c r="D117" s="6">
        <f t="shared" si="40"/>
        <v>0</v>
      </c>
      <c r="E117" s="6">
        <f t="shared" si="24"/>
        <v>1.0017994343522612</v>
      </c>
      <c r="F117" s="6">
        <f t="shared" si="25"/>
        <v>1.0017994343522612</v>
      </c>
      <c r="G117" s="6">
        <f t="shared" si="41"/>
        <v>-4.3564181736582171E-2</v>
      </c>
      <c r="H117" s="7">
        <f t="shared" si="41"/>
        <v>0</v>
      </c>
      <c r="I117" s="6">
        <f t="shared" si="42"/>
        <v>3.0093875295411541E-3</v>
      </c>
      <c r="J117" s="9">
        <f t="shared" si="43"/>
        <v>0</v>
      </c>
      <c r="L117" s="6">
        <f t="shared" si="44"/>
        <v>4.2381625786549054E-2</v>
      </c>
      <c r="M117" s="6">
        <f t="shared" si="45"/>
        <v>4.2381625786549054E-2</v>
      </c>
      <c r="N117" s="6">
        <f t="shared" si="46"/>
        <v>-0.99910149524244474</v>
      </c>
      <c r="O117" s="6">
        <f t="shared" si="47"/>
        <v>0.99910149524244474</v>
      </c>
      <c r="Q117" s="6">
        <f t="shared" si="20"/>
        <v>1.9897500000000019</v>
      </c>
      <c r="R117" s="9">
        <f t="shared" si="20"/>
        <v>4.2419740124865504E-2</v>
      </c>
      <c r="S117" s="9">
        <f t="shared" si="20"/>
        <v>0</v>
      </c>
      <c r="T117" s="9">
        <f t="shared" si="21"/>
        <v>-4.3564181736582171E-2</v>
      </c>
      <c r="U117" s="9">
        <f t="shared" si="21"/>
        <v>0</v>
      </c>
    </row>
    <row r="118" spans="1:21" x14ac:dyDescent="0.55000000000000004">
      <c r="A118" s="6">
        <f t="shared" si="22"/>
        <v>106</v>
      </c>
      <c r="B118" s="6">
        <f t="shared" si="23"/>
        <v>2.0087000000000019</v>
      </c>
      <c r="C118" s="9">
        <f t="shared" si="40"/>
        <v>4.1593118202371944E-2</v>
      </c>
      <c r="D118" s="6">
        <f t="shared" si="40"/>
        <v>0</v>
      </c>
      <c r="E118" s="6">
        <f t="shared" si="24"/>
        <v>1.0017299874817964</v>
      </c>
      <c r="F118" s="6">
        <f t="shared" si="25"/>
        <v>1.0017299874817964</v>
      </c>
      <c r="G118" s="6">
        <f t="shared" si="41"/>
        <v>-4.3621209630266979E-2</v>
      </c>
      <c r="H118" s="7">
        <f t="shared" si="41"/>
        <v>0</v>
      </c>
      <c r="I118" s="6">
        <f t="shared" si="42"/>
        <v>2.8370117263225038E-3</v>
      </c>
      <c r="J118" s="9">
        <f t="shared" si="43"/>
        <v>0</v>
      </c>
      <c r="L118" s="6">
        <f t="shared" si="44"/>
        <v>4.155718702910717E-2</v>
      </c>
      <c r="M118" s="6">
        <f t="shared" si="45"/>
        <v>4.155718702910717E-2</v>
      </c>
      <c r="N118" s="6">
        <f t="shared" si="46"/>
        <v>-0.99913612696480336</v>
      </c>
      <c r="O118" s="6">
        <f t="shared" si="47"/>
        <v>0.99913612696480336</v>
      </c>
      <c r="Q118" s="6">
        <f t="shared" si="20"/>
        <v>2.0087000000000019</v>
      </c>
      <c r="R118" s="9">
        <f t="shared" si="20"/>
        <v>4.1593118202371944E-2</v>
      </c>
      <c r="S118" s="9">
        <f t="shared" si="20"/>
        <v>0</v>
      </c>
      <c r="T118" s="9">
        <f t="shared" si="21"/>
        <v>-4.3621209630266979E-2</v>
      </c>
      <c r="U118" s="9">
        <f t="shared" si="21"/>
        <v>0</v>
      </c>
    </row>
    <row r="119" spans="1:21" x14ac:dyDescent="0.55000000000000004">
      <c r="A119" s="6">
        <f t="shared" si="22"/>
        <v>107</v>
      </c>
      <c r="B119" s="6">
        <f t="shared" si="23"/>
        <v>2.0276500000000017</v>
      </c>
      <c r="C119" s="9">
        <f t="shared" si="40"/>
        <v>4.0765477501874932E-2</v>
      </c>
      <c r="D119" s="6">
        <f t="shared" si="40"/>
        <v>0</v>
      </c>
      <c r="E119" s="6">
        <f t="shared" si="24"/>
        <v>1.0016618241559558</v>
      </c>
      <c r="F119" s="6">
        <f t="shared" si="25"/>
        <v>1.0016618241559558</v>
      </c>
      <c r="G119" s="6">
        <f t="shared" si="41"/>
        <v>-4.3674971002480793E-2</v>
      </c>
      <c r="H119" s="7">
        <f t="shared" si="41"/>
        <v>0</v>
      </c>
      <c r="I119" s="6">
        <f t="shared" si="42"/>
        <v>2.671138819866567E-3</v>
      </c>
      <c r="J119" s="9">
        <f t="shared" si="43"/>
        <v>0</v>
      </c>
      <c r="L119" s="6">
        <f t="shared" si="44"/>
        <v>4.0731647133512197E-2</v>
      </c>
      <c r="M119" s="6">
        <f t="shared" si="45"/>
        <v>4.0731647133512197E-2</v>
      </c>
      <c r="N119" s="6">
        <f t="shared" si="46"/>
        <v>-0.99917012211224121</v>
      </c>
      <c r="O119" s="6">
        <f t="shared" si="47"/>
        <v>0.99917012211224121</v>
      </c>
      <c r="Q119" s="6">
        <f t="shared" si="20"/>
        <v>2.0276500000000017</v>
      </c>
      <c r="R119" s="9">
        <f t="shared" si="20"/>
        <v>4.0765477501874932E-2</v>
      </c>
      <c r="S119" s="9">
        <f t="shared" si="20"/>
        <v>0</v>
      </c>
      <c r="T119" s="9">
        <f t="shared" si="21"/>
        <v>-4.3674971002480793E-2</v>
      </c>
      <c r="U119" s="9">
        <f t="shared" si="21"/>
        <v>0</v>
      </c>
    </row>
    <row r="120" spans="1:21" x14ac:dyDescent="0.55000000000000004">
      <c r="A120" s="6">
        <f t="shared" si="22"/>
        <v>108</v>
      </c>
      <c r="B120" s="6">
        <f t="shared" si="23"/>
        <v>2.0466000000000015</v>
      </c>
      <c r="C120" s="9">
        <f t="shared" si="40"/>
        <v>3.9936877588749857E-2</v>
      </c>
      <c r="D120" s="6">
        <f t="shared" si="40"/>
        <v>0</v>
      </c>
      <c r="E120" s="6">
        <f t="shared" si="24"/>
        <v>1.0015949541915388</v>
      </c>
      <c r="F120" s="6">
        <f t="shared" si="25"/>
        <v>1.0015949541915388</v>
      </c>
      <c r="G120" s="6">
        <f t="shared" si="41"/>
        <v>-4.3725589083117265E-2</v>
      </c>
      <c r="H120" s="7">
        <f t="shared" si="41"/>
        <v>0</v>
      </c>
      <c r="I120" s="6">
        <f t="shared" si="42"/>
        <v>2.5116720203508438E-3</v>
      </c>
      <c r="J120" s="9">
        <f t="shared" si="43"/>
        <v>0</v>
      </c>
      <c r="L120" s="6">
        <f t="shared" si="44"/>
        <v>3.9905066890996946E-2</v>
      </c>
      <c r="M120" s="6">
        <f t="shared" si="45"/>
        <v>3.9905066890996946E-2</v>
      </c>
      <c r="N120" s="6">
        <f t="shared" si="46"/>
        <v>-0.99920347559264688</v>
      </c>
      <c r="O120" s="6">
        <f t="shared" si="47"/>
        <v>0.99920347559264688</v>
      </c>
      <c r="Q120" s="6">
        <f t="shared" si="20"/>
        <v>2.0466000000000015</v>
      </c>
      <c r="R120" s="9">
        <f t="shared" si="20"/>
        <v>3.9936877588749857E-2</v>
      </c>
      <c r="S120" s="9">
        <f t="shared" si="20"/>
        <v>0</v>
      </c>
      <c r="T120" s="9">
        <f t="shared" si="21"/>
        <v>-4.3725589083117265E-2</v>
      </c>
      <c r="U120" s="9">
        <f t="shared" si="21"/>
        <v>0</v>
      </c>
    </row>
    <row r="121" spans="1:21" x14ac:dyDescent="0.55000000000000004">
      <c r="A121" s="6">
        <f t="shared" si="22"/>
        <v>109</v>
      </c>
      <c r="B121" s="6">
        <f t="shared" si="23"/>
        <v>2.0655500000000013</v>
      </c>
      <c r="C121" s="9">
        <f t="shared" si="40"/>
        <v>3.9107375727923097E-2</v>
      </c>
      <c r="D121" s="6">
        <f t="shared" si="40"/>
        <v>0</v>
      </c>
      <c r="E121" s="6">
        <f t="shared" si="24"/>
        <v>1.0015293868363249</v>
      </c>
      <c r="F121" s="6">
        <f t="shared" si="25"/>
        <v>1.0015293868363249</v>
      </c>
      <c r="G121" s="6">
        <f t="shared" si="41"/>
        <v>-4.3773185267902914E-2</v>
      </c>
      <c r="H121" s="7">
        <f t="shared" si="41"/>
        <v>0</v>
      </c>
      <c r="I121" s="6">
        <f t="shared" si="42"/>
        <v>2.3585112606279847E-3</v>
      </c>
      <c r="J121" s="9">
        <f t="shared" si="43"/>
        <v>0</v>
      </c>
      <c r="L121" s="6">
        <f t="shared" si="44"/>
        <v>3.907750483385302E-2</v>
      </c>
      <c r="M121" s="6">
        <f t="shared" si="45"/>
        <v>3.907750483385302E-2</v>
      </c>
      <c r="N121" s="6">
        <f t="shared" si="46"/>
        <v>-0.99923618259946945</v>
      </c>
      <c r="O121" s="6">
        <f t="shared" si="47"/>
        <v>0.99923618259946945</v>
      </c>
      <c r="Q121" s="6">
        <f t="shared" si="20"/>
        <v>2.0655500000000013</v>
      </c>
      <c r="R121" s="9">
        <f t="shared" si="20"/>
        <v>3.9107375727923097E-2</v>
      </c>
      <c r="S121" s="9">
        <f t="shared" si="20"/>
        <v>0</v>
      </c>
      <c r="T121" s="9">
        <f t="shared" si="21"/>
        <v>-4.3773185267902914E-2</v>
      </c>
      <c r="U121" s="9">
        <f t="shared" si="21"/>
        <v>0</v>
      </c>
    </row>
    <row r="122" spans="1:21" x14ac:dyDescent="0.55000000000000004">
      <c r="A122" s="6">
        <f t="shared" si="22"/>
        <v>110</v>
      </c>
      <c r="B122" s="6">
        <f t="shared" si="23"/>
        <v>2.0845000000000011</v>
      </c>
      <c r="C122" s="9">
        <f t="shared" si="40"/>
        <v>3.8277026919806369E-2</v>
      </c>
      <c r="D122" s="6">
        <f t="shared" si="40"/>
        <v>0</v>
      </c>
      <c r="E122" s="6">
        <f t="shared" si="24"/>
        <v>1.0014651307898197</v>
      </c>
      <c r="F122" s="6">
        <f t="shared" si="25"/>
        <v>1.0014651307898197</v>
      </c>
      <c r="G122" s="6">
        <f t="shared" si="41"/>
        <v>-4.3817879056291816E-2</v>
      </c>
      <c r="H122" s="7">
        <f t="shared" si="41"/>
        <v>0</v>
      </c>
      <c r="I122" s="6">
        <f t="shared" si="42"/>
        <v>2.2115533781503389E-3</v>
      </c>
      <c r="J122" s="9">
        <f t="shared" si="43"/>
        <v>0</v>
      </c>
      <c r="L122" s="6">
        <f t="shared" si="44"/>
        <v>3.8249017269061068E-2</v>
      </c>
      <c r="M122" s="6">
        <f t="shared" si="45"/>
        <v>3.8249017269061068E-2</v>
      </c>
      <c r="N122" s="6">
        <f t="shared" si="46"/>
        <v>-0.99926823860160341</v>
      </c>
      <c r="O122" s="6">
        <f t="shared" si="47"/>
        <v>0.99926823860160341</v>
      </c>
      <c r="Q122" s="6">
        <f t="shared" si="20"/>
        <v>2.0845000000000011</v>
      </c>
      <c r="R122" s="9">
        <f t="shared" si="20"/>
        <v>3.8277026919806369E-2</v>
      </c>
      <c r="S122" s="9">
        <f t="shared" si="20"/>
        <v>0</v>
      </c>
      <c r="T122" s="9">
        <f t="shared" si="21"/>
        <v>-4.3817879056291816E-2</v>
      </c>
      <c r="U122" s="9">
        <f t="shared" si="21"/>
        <v>0</v>
      </c>
    </row>
    <row r="123" spans="1:21" x14ac:dyDescent="0.55000000000000004">
      <c r="A123" s="6">
        <f t="shared" si="22"/>
        <v>111</v>
      </c>
      <c r="B123" s="6">
        <f t="shared" si="23"/>
        <v>2.1034500000000009</v>
      </c>
      <c r="C123" s="9">
        <f t="shared" si="40"/>
        <v>3.7445883937342661E-2</v>
      </c>
      <c r="D123" s="6">
        <f t="shared" si="40"/>
        <v>0</v>
      </c>
      <c r="E123" s="6">
        <f t="shared" si="24"/>
        <v>1.0014021942238489</v>
      </c>
      <c r="F123" s="6">
        <f t="shared" si="25"/>
        <v>1.0014021942238489</v>
      </c>
      <c r="G123" s="6">
        <f t="shared" si="41"/>
        <v>-4.3859787992807764E-2</v>
      </c>
      <c r="H123" s="7">
        <f t="shared" si="41"/>
        <v>0</v>
      </c>
      <c r="I123" s="6">
        <f t="shared" si="42"/>
        <v>2.0706922912273077E-3</v>
      </c>
      <c r="J123" s="9">
        <f t="shared" si="43"/>
        <v>0</v>
      </c>
      <c r="L123" s="6">
        <f t="shared" si="44"/>
        <v>3.7419658313104384E-2</v>
      </c>
      <c r="M123" s="6">
        <f t="shared" si="45"/>
        <v>3.7419658313104384E-2</v>
      </c>
      <c r="N123" s="6">
        <f t="shared" si="46"/>
        <v>-0.99929963933333343</v>
      </c>
      <c r="O123" s="6">
        <f t="shared" si="47"/>
        <v>0.99929963933333343</v>
      </c>
      <c r="Q123" s="6">
        <f t="shared" si="20"/>
        <v>2.1034500000000009</v>
      </c>
      <c r="R123" s="9">
        <f t="shared" si="20"/>
        <v>3.7445883937342661E-2</v>
      </c>
      <c r="S123" s="9">
        <f t="shared" si="20"/>
        <v>0</v>
      </c>
      <c r="T123" s="9">
        <f t="shared" si="21"/>
        <v>-4.3859787992807764E-2</v>
      </c>
      <c r="U123" s="9">
        <f t="shared" si="21"/>
        <v>0</v>
      </c>
    </row>
    <row r="124" spans="1:21" x14ac:dyDescent="0.55000000000000004">
      <c r="A124" s="6">
        <f t="shared" si="22"/>
        <v>112</v>
      </c>
      <c r="B124" s="6">
        <f t="shared" si="23"/>
        <v>2.1224000000000007</v>
      </c>
      <c r="C124" s="9">
        <f t="shared" si="40"/>
        <v>3.661399736410044E-2</v>
      </c>
      <c r="D124" s="6">
        <f t="shared" si="40"/>
        <v>0</v>
      </c>
      <c r="E124" s="6">
        <f t="shared" si="24"/>
        <v>1.0013405848029784</v>
      </c>
      <c r="F124" s="6">
        <f t="shared" si="25"/>
        <v>1.0013405848029784</v>
      </c>
      <c r="G124" s="6">
        <f t="shared" si="41"/>
        <v>-4.3899027611726524E-2</v>
      </c>
      <c r="H124" s="7">
        <f t="shared" si="41"/>
        <v>0</v>
      </c>
      <c r="I124" s="6">
        <f t="shared" si="42"/>
        <v>1.9358191695113985E-3</v>
      </c>
      <c r="J124" s="9">
        <f t="shared" si="43"/>
        <v>0</v>
      </c>
      <c r="L124" s="6">
        <f t="shared" si="44"/>
        <v>3.6589479927903887E-2</v>
      </c>
      <c r="M124" s="6">
        <f t="shared" si="45"/>
        <v>3.6589479927903887E-2</v>
      </c>
      <c r="N124" s="6">
        <f t="shared" si="46"/>
        <v>-0.99933038078435577</v>
      </c>
      <c r="O124" s="6">
        <f t="shared" si="47"/>
        <v>0.99933038078435577</v>
      </c>
      <c r="Q124" s="6">
        <f t="shared" si="20"/>
        <v>2.1224000000000007</v>
      </c>
      <c r="R124" s="9">
        <f t="shared" si="20"/>
        <v>3.661399736410044E-2</v>
      </c>
      <c r="S124" s="9">
        <f t="shared" si="20"/>
        <v>0</v>
      </c>
      <c r="T124" s="9">
        <f t="shared" si="21"/>
        <v>-4.3899027611726524E-2</v>
      </c>
      <c r="U124" s="9">
        <f t="shared" si="21"/>
        <v>0</v>
      </c>
    </row>
    <row r="125" spans="1:21" x14ac:dyDescent="0.55000000000000004">
      <c r="A125" s="6">
        <f t="shared" si="22"/>
        <v>113</v>
      </c>
      <c r="B125" s="6">
        <f t="shared" si="23"/>
        <v>2.1413500000000005</v>
      </c>
      <c r="C125" s="9">
        <f t="shared" si="40"/>
        <v>3.5781415633354907E-2</v>
      </c>
      <c r="D125" s="6">
        <f t="shared" si="40"/>
        <v>0</v>
      </c>
      <c r="E125" s="6">
        <f t="shared" si="24"/>
        <v>1.0012803097047269</v>
      </c>
      <c r="F125" s="6">
        <f t="shared" si="25"/>
        <v>1.0012803097047269</v>
      </c>
      <c r="G125" s="6">
        <f t="shared" si="41"/>
        <v>-4.3935711384988765E-2</v>
      </c>
      <c r="H125" s="7">
        <f t="shared" si="41"/>
        <v>0</v>
      </c>
      <c r="I125" s="6">
        <f t="shared" si="42"/>
        <v>1.8068225986713508E-3</v>
      </c>
      <c r="J125" s="9">
        <f t="shared" si="43"/>
        <v>0</v>
      </c>
      <c r="L125" s="6">
        <f t="shared" si="44"/>
        <v>3.5758531957813769E-2</v>
      </c>
      <c r="M125" s="6">
        <f t="shared" si="45"/>
        <v>3.5758531957813769E-2</v>
      </c>
      <c r="N125" s="6">
        <f t="shared" si="46"/>
        <v>-0.99936045918988714</v>
      </c>
      <c r="O125" s="6">
        <f t="shared" si="47"/>
        <v>0.99936045918988714</v>
      </c>
      <c r="Q125" s="6">
        <f t="shared" si="20"/>
        <v>2.1413500000000005</v>
      </c>
      <c r="R125" s="9">
        <f t="shared" si="20"/>
        <v>3.5781415633354907E-2</v>
      </c>
      <c r="S125" s="9">
        <f t="shared" si="20"/>
        <v>0</v>
      </c>
      <c r="T125" s="9">
        <f t="shared" si="21"/>
        <v>-4.3935711384988765E-2</v>
      </c>
      <c r="U125" s="9">
        <f t="shared" si="21"/>
        <v>0</v>
      </c>
    </row>
    <row r="126" spans="1:21" x14ac:dyDescent="0.55000000000000004">
      <c r="A126" s="6">
        <f t="shared" si="22"/>
        <v>114</v>
      </c>
      <c r="B126" s="6">
        <f t="shared" si="23"/>
        <v>2.1603000000000003</v>
      </c>
      <c r="C126" s="9">
        <f t="shared" si="40"/>
        <v>3.4948185068097132E-2</v>
      </c>
      <c r="D126" s="6">
        <f t="shared" si="40"/>
        <v>0</v>
      </c>
      <c r="E126" s="6">
        <f t="shared" si="24"/>
        <v>1.001221375639554</v>
      </c>
      <c r="F126" s="6">
        <f t="shared" si="25"/>
        <v>1.001221375639554</v>
      </c>
      <c r="G126" s="6">
        <f t="shared" si="41"/>
        <v>-4.3969950673233588E-2</v>
      </c>
      <c r="H126" s="7">
        <f t="shared" si="41"/>
        <v>0</v>
      </c>
      <c r="I126" s="6">
        <f t="shared" si="42"/>
        <v>1.6835887391986304E-3</v>
      </c>
      <c r="J126" s="9">
        <f t="shared" si="43"/>
        <v>0</v>
      </c>
      <c r="L126" s="6">
        <f t="shared" si="44"/>
        <v>3.4926862167619317E-2</v>
      </c>
      <c r="M126" s="6">
        <f t="shared" si="45"/>
        <v>3.4926862167619317E-2</v>
      </c>
      <c r="N126" s="6">
        <f t="shared" si="46"/>
        <v>-0.99938987102087651</v>
      </c>
      <c r="O126" s="6">
        <f t="shared" si="47"/>
        <v>0.99938987102087651</v>
      </c>
      <c r="Q126" s="6">
        <f t="shared" si="20"/>
        <v>2.1603000000000003</v>
      </c>
      <c r="R126" s="9">
        <f t="shared" si="20"/>
        <v>3.4948185068097132E-2</v>
      </c>
      <c r="S126" s="9">
        <f t="shared" si="20"/>
        <v>0</v>
      </c>
      <c r="T126" s="9">
        <f t="shared" si="21"/>
        <v>-4.3969950673233588E-2</v>
      </c>
      <c r="U126" s="9">
        <f t="shared" si="21"/>
        <v>0</v>
      </c>
    </row>
    <row r="127" spans="1:21" x14ac:dyDescent="0.55000000000000004">
      <c r="A127" s="6">
        <f t="shared" si="22"/>
        <v>115</v>
      </c>
      <c r="B127" s="6">
        <f t="shared" si="23"/>
        <v>2.1792500000000001</v>
      </c>
      <c r="C127" s="9">
        <f t="shared" si="40"/>
        <v>3.4114349921914137E-2</v>
      </c>
      <c r="D127" s="6">
        <f t="shared" si="40"/>
        <v>0</v>
      </c>
      <c r="E127" s="6">
        <f t="shared" si="24"/>
        <v>1.0011637888705949</v>
      </c>
      <c r="F127" s="6">
        <f t="shared" si="25"/>
        <v>1.0011637888705949</v>
      </c>
      <c r="G127" s="6">
        <f t="shared" si="41"/>
        <v>-4.4001854679841398E-2</v>
      </c>
      <c r="H127" s="7">
        <f t="shared" si="41"/>
        <v>0</v>
      </c>
      <c r="I127" s="6">
        <f t="shared" si="42"/>
        <v>1.56600147931991E-3</v>
      </c>
      <c r="J127" s="9">
        <f t="shared" si="43"/>
        <v>0</v>
      </c>
      <c r="L127" s="6">
        <f t="shared" si="44"/>
        <v>3.4094516281480344E-2</v>
      </c>
      <c r="M127" s="6">
        <f t="shared" si="45"/>
        <v>3.4094516281480344E-2</v>
      </c>
      <c r="N127" s="6">
        <f t="shared" si="46"/>
        <v>-0.99941861297432921</v>
      </c>
      <c r="O127" s="6">
        <f t="shared" si="47"/>
        <v>0.99941861297432921</v>
      </c>
      <c r="Q127" s="6">
        <f t="shared" si="20"/>
        <v>2.1792500000000001</v>
      </c>
      <c r="R127" s="9">
        <f t="shared" si="20"/>
        <v>3.4114349921914137E-2</v>
      </c>
      <c r="S127" s="9">
        <f t="shared" si="20"/>
        <v>0</v>
      </c>
      <c r="T127" s="9">
        <f t="shared" si="21"/>
        <v>-4.4001854679841398E-2</v>
      </c>
      <c r="U127" s="9">
        <f t="shared" si="21"/>
        <v>0</v>
      </c>
    </row>
    <row r="128" spans="1:21" x14ac:dyDescent="0.55000000000000004">
      <c r="A128" s="6">
        <f t="shared" si="22"/>
        <v>116</v>
      </c>
      <c r="B128" s="6">
        <f t="shared" si="23"/>
        <v>2.1981999999999999</v>
      </c>
      <c r="C128" s="9">
        <f t="shared" si="40"/>
        <v>3.3279952420684919E-2</v>
      </c>
      <c r="D128" s="6">
        <f t="shared" si="40"/>
        <v>0</v>
      </c>
      <c r="E128" s="6">
        <f t="shared" si="24"/>
        <v>1.001107555233123</v>
      </c>
      <c r="F128" s="6">
        <f t="shared" si="25"/>
        <v>1.001107555233123</v>
      </c>
      <c r="G128" s="6">
        <f t="shared" si="41"/>
        <v>-4.4031530407874511E-2</v>
      </c>
      <c r="H128" s="7">
        <f t="shared" si="41"/>
        <v>0</v>
      </c>
      <c r="I128" s="6">
        <f t="shared" si="42"/>
        <v>1.4539425820149806E-3</v>
      </c>
      <c r="J128" s="9">
        <f t="shared" si="43"/>
        <v>0</v>
      </c>
      <c r="L128" s="6">
        <f t="shared" si="44"/>
        <v>3.32615380227652E-2</v>
      </c>
      <c r="M128" s="6">
        <f t="shared" si="45"/>
        <v>3.32615380227652E-2</v>
      </c>
      <c r="N128" s="6">
        <f t="shared" si="46"/>
        <v>-0.99944668196375552</v>
      </c>
      <c r="O128" s="6">
        <f t="shared" si="47"/>
        <v>0.99944668196375552</v>
      </c>
      <c r="Q128" s="6">
        <f t="shared" si="20"/>
        <v>2.1981999999999999</v>
      </c>
      <c r="R128" s="9">
        <f t="shared" si="20"/>
        <v>3.3279952420684919E-2</v>
      </c>
      <c r="S128" s="9">
        <f t="shared" si="20"/>
        <v>0</v>
      </c>
      <c r="T128" s="9">
        <f t="shared" si="21"/>
        <v>-4.4031530407874511E-2</v>
      </c>
      <c r="U128" s="9">
        <f t="shared" si="21"/>
        <v>0</v>
      </c>
    </row>
    <row r="129" spans="1:21" x14ac:dyDescent="0.55000000000000004">
      <c r="A129" s="6">
        <f t="shared" si="22"/>
        <v>117</v>
      </c>
      <c r="B129" s="6">
        <f t="shared" si="23"/>
        <v>2.2171499999999997</v>
      </c>
      <c r="C129" s="9">
        <f t="shared" ref="C129:D149" si="48">C128+$B$3*G128-($B$3^2)*I128</f>
        <v>3.2445032805039638E-2</v>
      </c>
      <c r="D129" s="6">
        <f t="shared" si="48"/>
        <v>0</v>
      </c>
      <c r="E129" s="6">
        <f t="shared" si="24"/>
        <v>1.0010526801537201</v>
      </c>
      <c r="F129" s="6">
        <f t="shared" si="25"/>
        <v>1.0010526801537201</v>
      </c>
      <c r="G129" s="6">
        <f t="shared" ref="G129:H149" si="49">G128-$B$3*I128</f>
        <v>-4.4059082619803694E-2</v>
      </c>
      <c r="H129" s="7">
        <f t="shared" si="49"/>
        <v>0</v>
      </c>
      <c r="I129" s="6">
        <f t="shared" si="42"/>
        <v>1.3472918261373576E-3</v>
      </c>
      <c r="J129" s="9">
        <f t="shared" si="43"/>
        <v>0</v>
      </c>
      <c r="L129" s="6">
        <f t="shared" si="44"/>
        <v>3.2427969154722652E-2</v>
      </c>
      <c r="M129" s="6">
        <f t="shared" si="45"/>
        <v>3.2427969154722652E-2</v>
      </c>
      <c r="N129" s="6">
        <f t="shared" si="46"/>
        <v>-0.99947407510975506</v>
      </c>
      <c r="O129" s="6">
        <f t="shared" si="47"/>
        <v>0.99947407510975506</v>
      </c>
      <c r="Q129" s="6">
        <f t="shared" si="20"/>
        <v>2.2171499999999997</v>
      </c>
      <c r="R129" s="9">
        <f t="shared" si="20"/>
        <v>3.2445032805039638E-2</v>
      </c>
      <c r="S129" s="9">
        <f t="shared" si="20"/>
        <v>0</v>
      </c>
      <c r="T129" s="9">
        <f t="shared" si="21"/>
        <v>-4.4059082619803694E-2</v>
      </c>
      <c r="U129" s="9">
        <f t="shared" si="21"/>
        <v>0</v>
      </c>
    </row>
    <row r="130" spans="1:21" x14ac:dyDescent="0.55000000000000004">
      <c r="A130" s="6">
        <f t="shared" si="22"/>
        <v>118</v>
      </c>
      <c r="B130" s="6">
        <f t="shared" si="23"/>
        <v>2.2360999999999995</v>
      </c>
      <c r="C130" s="9">
        <f t="shared" si="48"/>
        <v>3.1609629373531359E-2</v>
      </c>
      <c r="D130" s="6">
        <f t="shared" si="48"/>
        <v>0</v>
      </c>
      <c r="E130" s="6">
        <f t="shared" si="24"/>
        <v>1.000999168669132</v>
      </c>
      <c r="F130" s="6">
        <f t="shared" si="25"/>
        <v>1.000999168669132</v>
      </c>
      <c r="G130" s="6">
        <f t="shared" si="49"/>
        <v>-4.4084613799908995E-2</v>
      </c>
      <c r="H130" s="7">
        <f t="shared" si="49"/>
        <v>0</v>
      </c>
      <c r="I130" s="6">
        <f t="shared" si="42"/>
        <v>1.2459271416556596E-3</v>
      </c>
      <c r="J130" s="9">
        <f t="shared" si="43"/>
        <v>0</v>
      </c>
      <c r="L130" s="6">
        <f t="shared" si="44"/>
        <v>3.1593849521940776E-2</v>
      </c>
      <c r="M130" s="6">
        <f t="shared" si="45"/>
        <v>3.1593849521940776E-2</v>
      </c>
      <c r="N130" s="6">
        <f t="shared" si="46"/>
        <v>-0.99950078973074596</v>
      </c>
      <c r="O130" s="6">
        <f t="shared" si="47"/>
        <v>0.99950078973074596</v>
      </c>
      <c r="Q130" s="6">
        <f t="shared" si="20"/>
        <v>2.2360999999999995</v>
      </c>
      <c r="R130" s="9">
        <f t="shared" si="20"/>
        <v>3.1609629373531359E-2</v>
      </c>
      <c r="S130" s="9">
        <f t="shared" si="20"/>
        <v>0</v>
      </c>
      <c r="T130" s="9">
        <f t="shared" si="21"/>
        <v>-4.4084613799908995E-2</v>
      </c>
      <c r="U130" s="9">
        <f t="shared" si="21"/>
        <v>0</v>
      </c>
    </row>
    <row r="131" spans="1:21" x14ac:dyDescent="0.55000000000000004">
      <c r="A131" s="6">
        <f t="shared" si="22"/>
        <v>119</v>
      </c>
      <c r="B131" s="6">
        <f t="shared" si="23"/>
        <v>2.2550499999999993</v>
      </c>
      <c r="C131" s="9">
        <f t="shared" si="48"/>
        <v>3.0773778526471698E-2</v>
      </c>
      <c r="D131" s="6">
        <f t="shared" si="48"/>
        <v>0</v>
      </c>
      <c r="E131" s="6">
        <f t="shared" si="24"/>
        <v>1.0009470254447963</v>
      </c>
      <c r="F131" s="6">
        <f t="shared" si="25"/>
        <v>1.0009470254447963</v>
      </c>
      <c r="G131" s="6">
        <f t="shared" si="49"/>
        <v>-4.4108224119243367E-2</v>
      </c>
      <c r="H131" s="7">
        <f t="shared" si="49"/>
        <v>0</v>
      </c>
      <c r="I131" s="6">
        <f t="shared" si="42"/>
        <v>1.1497247390595926E-3</v>
      </c>
      <c r="J131" s="9">
        <f t="shared" si="43"/>
        <v>0</v>
      </c>
      <c r="L131" s="6">
        <f t="shared" si="44"/>
        <v>3.0759217092543648E-2</v>
      </c>
      <c r="M131" s="6">
        <f t="shared" si="45"/>
        <v>3.0759217092543648E-2</v>
      </c>
      <c r="N131" s="6">
        <f t="shared" si="46"/>
        <v>-0.99952682333384812</v>
      </c>
      <c r="O131" s="6">
        <f t="shared" si="47"/>
        <v>0.99952682333384812</v>
      </c>
      <c r="Q131" s="6">
        <f t="shared" si="20"/>
        <v>2.2550499999999993</v>
      </c>
      <c r="R131" s="9">
        <f t="shared" si="20"/>
        <v>3.0773778526471698E-2</v>
      </c>
      <c r="S131" s="9">
        <f t="shared" si="20"/>
        <v>0</v>
      </c>
      <c r="T131" s="9">
        <f t="shared" si="21"/>
        <v>-4.4108224119243367E-2</v>
      </c>
      <c r="U131" s="9">
        <f t="shared" si="21"/>
        <v>0</v>
      </c>
    </row>
    <row r="132" spans="1:21" x14ac:dyDescent="0.55000000000000004">
      <c r="A132" s="6">
        <f t="shared" si="22"/>
        <v>120</v>
      </c>
      <c r="B132" s="6">
        <f t="shared" si="23"/>
        <v>2.2739999999999991</v>
      </c>
      <c r="C132" s="9">
        <f t="shared" si="48"/>
        <v>2.9937514810383929E-2</v>
      </c>
      <c r="D132" s="6">
        <f t="shared" si="48"/>
        <v>0</v>
      </c>
      <c r="E132" s="6">
        <f t="shared" si="24"/>
        <v>1.000896254793022</v>
      </c>
      <c r="F132" s="6">
        <f t="shared" si="25"/>
        <v>1.000896254793022</v>
      </c>
      <c r="G132" s="6">
        <f t="shared" si="49"/>
        <v>-4.4130011403048543E-2</v>
      </c>
      <c r="H132" s="7">
        <f t="shared" si="49"/>
        <v>0</v>
      </c>
      <c r="I132" s="6">
        <f t="shared" si="42"/>
        <v>1.0585592329650523E-3</v>
      </c>
      <c r="J132" s="9">
        <f t="shared" si="43"/>
        <v>0</v>
      </c>
      <c r="L132" s="6">
        <f t="shared" si="44"/>
        <v>2.9924108001078985E-2</v>
      </c>
      <c r="M132" s="6">
        <f t="shared" si="45"/>
        <v>2.9924108001078985E-2</v>
      </c>
      <c r="N132" s="6">
        <f t="shared" si="46"/>
        <v>-0.99955217360593029</v>
      </c>
      <c r="O132" s="6">
        <f t="shared" si="47"/>
        <v>0.99955217360593029</v>
      </c>
      <c r="Q132" s="6">
        <f t="shared" si="20"/>
        <v>2.2739999999999991</v>
      </c>
      <c r="R132" s="9">
        <f t="shared" si="20"/>
        <v>2.9937514810383929E-2</v>
      </c>
      <c r="S132" s="9">
        <f t="shared" si="20"/>
        <v>0</v>
      </c>
      <c r="T132" s="9">
        <f t="shared" si="21"/>
        <v>-4.4130011403048543E-2</v>
      </c>
      <c r="U132" s="9">
        <f t="shared" si="21"/>
        <v>0</v>
      </c>
    </row>
    <row r="133" spans="1:21" x14ac:dyDescent="0.55000000000000004">
      <c r="A133" s="6">
        <f t="shared" si="22"/>
        <v>121</v>
      </c>
      <c r="B133" s="6">
        <f t="shared" si="23"/>
        <v>2.2929499999999989</v>
      </c>
      <c r="C133" s="9">
        <f t="shared" si="48"/>
        <v>2.9100870963029202E-2</v>
      </c>
      <c r="D133" s="6">
        <f t="shared" si="48"/>
        <v>0</v>
      </c>
      <c r="E133" s="6">
        <f t="shared" si="24"/>
        <v>1.000846860690807</v>
      </c>
      <c r="F133" s="6">
        <f t="shared" si="25"/>
        <v>1.000846860690807</v>
      </c>
      <c r="G133" s="6">
        <f t="shared" si="49"/>
        <v>-4.4150071100513229E-2</v>
      </c>
      <c r="H133" s="7">
        <f t="shared" si="49"/>
        <v>0</v>
      </c>
      <c r="I133" s="6">
        <f t="shared" si="42"/>
        <v>9.7230375997888635E-4</v>
      </c>
      <c r="J133" s="9">
        <f t="shared" si="43"/>
        <v>0</v>
      </c>
      <c r="L133" s="6">
        <f t="shared" si="44"/>
        <v>2.9088556592051583E-2</v>
      </c>
      <c r="M133" s="6">
        <f t="shared" si="45"/>
        <v>2.9088556592051583E-2</v>
      </c>
      <c r="N133" s="6">
        <f t="shared" si="46"/>
        <v>-0.99957683840482769</v>
      </c>
      <c r="O133" s="6">
        <f t="shared" si="47"/>
        <v>0.99957683840482769</v>
      </c>
      <c r="Q133" s="6">
        <f t="shared" si="20"/>
        <v>2.2929499999999989</v>
      </c>
      <c r="R133" s="9">
        <f t="shared" si="20"/>
        <v>2.9100870963029202E-2</v>
      </c>
      <c r="S133" s="9">
        <f t="shared" si="20"/>
        <v>0</v>
      </c>
      <c r="T133" s="9">
        <f t="shared" si="21"/>
        <v>-4.4150071100513229E-2</v>
      </c>
      <c r="U133" s="9">
        <f t="shared" si="21"/>
        <v>0</v>
      </c>
    </row>
    <row r="134" spans="1:21" x14ac:dyDescent="0.55000000000000004">
      <c r="A134" s="6">
        <f t="shared" si="22"/>
        <v>122</v>
      </c>
      <c r="B134" s="6">
        <f t="shared" si="23"/>
        <v>2.3118999999999987</v>
      </c>
      <c r="C134" s="9">
        <f t="shared" si="48"/>
        <v>2.8263877958963509E-2</v>
      </c>
      <c r="D134" s="6">
        <f t="shared" si="48"/>
        <v>0</v>
      </c>
      <c r="E134" s="6">
        <f t="shared" si="24"/>
        <v>1.0007988467972793</v>
      </c>
      <c r="F134" s="6">
        <f t="shared" si="25"/>
        <v>1.0007988467972793</v>
      </c>
      <c r="G134" s="6">
        <f t="shared" si="49"/>
        <v>-4.4168496256764826E-2</v>
      </c>
      <c r="H134" s="7">
        <f t="shared" si="49"/>
        <v>0</v>
      </c>
      <c r="I134" s="6">
        <f t="shared" si="42"/>
        <v>8.9083009089700564E-4</v>
      </c>
      <c r="J134" s="9">
        <f t="shared" si="43"/>
        <v>0</v>
      </c>
      <c r="L134" s="6">
        <f t="shared" si="44"/>
        <v>2.8252595464059272E-2</v>
      </c>
      <c r="M134" s="6">
        <f t="shared" si="45"/>
        <v>2.8252595464059272E-2</v>
      </c>
      <c r="N134" s="6">
        <f t="shared" si="46"/>
        <v>-0.99960081575073956</v>
      </c>
      <c r="O134" s="6">
        <f t="shared" si="47"/>
        <v>0.99960081575073956</v>
      </c>
      <c r="Q134" s="6">
        <f t="shared" si="20"/>
        <v>2.3118999999999987</v>
      </c>
      <c r="R134" s="9">
        <f t="shared" si="20"/>
        <v>2.8263877958963509E-2</v>
      </c>
      <c r="S134" s="9">
        <f t="shared" si="20"/>
        <v>0</v>
      </c>
      <c r="T134" s="9">
        <f t="shared" si="21"/>
        <v>-4.4168496256764826E-2</v>
      </c>
      <c r="U134" s="9">
        <f t="shared" si="21"/>
        <v>0</v>
      </c>
    </row>
    <row r="135" spans="1:21" x14ac:dyDescent="0.55000000000000004">
      <c r="A135" s="6">
        <f t="shared" si="22"/>
        <v>123</v>
      </c>
      <c r="B135" s="6">
        <f t="shared" si="23"/>
        <v>2.3308499999999985</v>
      </c>
      <c r="C135" s="9">
        <f t="shared" si="48"/>
        <v>2.7426565055585099E-2</v>
      </c>
      <c r="D135" s="6">
        <f t="shared" si="48"/>
        <v>0</v>
      </c>
      <c r="E135" s="6">
        <f t="shared" si="24"/>
        <v>1.0007522164707483</v>
      </c>
      <c r="F135" s="6">
        <f t="shared" si="25"/>
        <v>1.0007522164707483</v>
      </c>
      <c r="G135" s="6">
        <f t="shared" si="49"/>
        <v>-4.4185377486987323E-2</v>
      </c>
      <c r="H135" s="7">
        <f t="shared" si="49"/>
        <v>0</v>
      </c>
      <c r="I135" s="6">
        <f t="shared" si="42"/>
        <v>8.1400873730898412E-4</v>
      </c>
      <c r="J135" s="9">
        <f t="shared" si="43"/>
        <v>0</v>
      </c>
      <c r="L135" s="6">
        <f t="shared" si="44"/>
        <v>2.741625551449018E-2</v>
      </c>
      <c r="M135" s="6">
        <f t="shared" si="45"/>
        <v>2.741625551449018E-2</v>
      </c>
      <c r="N135" s="6">
        <f t="shared" si="46"/>
        <v>-0.99962410381781219</v>
      </c>
      <c r="O135" s="6">
        <f t="shared" si="47"/>
        <v>0.99962410381781219</v>
      </c>
      <c r="Q135" s="6">
        <f t="shared" si="20"/>
        <v>2.3308499999999985</v>
      </c>
      <c r="R135" s="9">
        <f t="shared" si="20"/>
        <v>2.7426565055585099E-2</v>
      </c>
      <c r="S135" s="9">
        <f t="shared" si="20"/>
        <v>0</v>
      </c>
      <c r="T135" s="9">
        <f t="shared" si="21"/>
        <v>-4.4185377486987323E-2</v>
      </c>
      <c r="U135" s="9">
        <f t="shared" si="21"/>
        <v>0</v>
      </c>
    </row>
    <row r="136" spans="1:21" x14ac:dyDescent="0.55000000000000004">
      <c r="A136" s="6">
        <f t="shared" si="22"/>
        <v>124</v>
      </c>
      <c r="B136" s="6">
        <f t="shared" si="23"/>
        <v>2.3497999999999983</v>
      </c>
      <c r="C136" s="9">
        <f t="shared" si="48"/>
        <v>2.6588959839634101E-2</v>
      </c>
      <c r="D136" s="6">
        <f t="shared" si="48"/>
        <v>0</v>
      </c>
      <c r="E136" s="6">
        <f t="shared" si="24"/>
        <v>1.0007069727853537</v>
      </c>
      <c r="F136" s="6">
        <f t="shared" si="25"/>
        <v>1.0007069727853537</v>
      </c>
      <c r="G136" s="6">
        <f t="shared" si="49"/>
        <v>-4.4200802952559327E-2</v>
      </c>
      <c r="H136" s="7">
        <f t="shared" si="49"/>
        <v>0</v>
      </c>
      <c r="I136" s="6">
        <f t="shared" si="42"/>
        <v>7.4170905270310957E-4</v>
      </c>
      <c r="J136" s="9">
        <f t="shared" si="43"/>
        <v>0</v>
      </c>
      <c r="L136" s="6">
        <f t="shared" si="44"/>
        <v>2.6579565984741836E-2</v>
      </c>
      <c r="M136" s="6">
        <f t="shared" si="45"/>
        <v>2.6579565984741836E-2</v>
      </c>
      <c r="N136" s="6">
        <f t="shared" si="46"/>
        <v>-0.99964670092591357</v>
      </c>
      <c r="O136" s="6">
        <f t="shared" si="47"/>
        <v>0.99964670092591357</v>
      </c>
      <c r="Q136" s="6">
        <f t="shared" si="20"/>
        <v>2.3497999999999983</v>
      </c>
      <c r="R136" s="9">
        <f t="shared" si="20"/>
        <v>2.6588959839634101E-2</v>
      </c>
      <c r="S136" s="9">
        <f t="shared" si="20"/>
        <v>0</v>
      </c>
      <c r="T136" s="9">
        <f t="shared" si="21"/>
        <v>-4.4200802952559327E-2</v>
      </c>
      <c r="U136" s="9">
        <f t="shared" si="21"/>
        <v>0</v>
      </c>
    </row>
    <row r="137" spans="1:21" x14ac:dyDescent="0.55000000000000004">
      <c r="A137" s="6">
        <f t="shared" si="22"/>
        <v>125</v>
      </c>
      <c r="B137" s="6">
        <f t="shared" si="23"/>
        <v>2.3687499999999981</v>
      </c>
      <c r="C137" s="9">
        <f t="shared" si="48"/>
        <v>2.5751088274108005E-2</v>
      </c>
      <c r="D137" s="6">
        <f t="shared" si="48"/>
        <v>0</v>
      </c>
      <c r="E137" s="6">
        <f t="shared" si="24"/>
        <v>1.0006631185473009</v>
      </c>
      <c r="F137" s="6">
        <f t="shared" si="25"/>
        <v>1.0006631185473009</v>
      </c>
      <c r="G137" s="6">
        <f t="shared" si="49"/>
        <v>-4.421485833910805E-2</v>
      </c>
      <c r="H137" s="7">
        <f t="shared" si="49"/>
        <v>0</v>
      </c>
      <c r="I137" s="6">
        <f t="shared" si="42"/>
        <v>6.7379932816283023E-4</v>
      </c>
      <c r="J137" s="9">
        <f t="shared" si="43"/>
        <v>0</v>
      </c>
      <c r="L137" s="6">
        <f t="shared" si="44"/>
        <v>2.5742554505924647E-2</v>
      </c>
      <c r="M137" s="6">
        <f t="shared" si="45"/>
        <v>2.5742554505924647E-2</v>
      </c>
      <c r="N137" s="6">
        <f t="shared" si="46"/>
        <v>-0.99966860553260817</v>
      </c>
      <c r="O137" s="6">
        <f t="shared" si="47"/>
        <v>0.99966860553260817</v>
      </c>
      <c r="Q137" s="6">
        <f t="shared" si="20"/>
        <v>2.3687499999999981</v>
      </c>
      <c r="R137" s="9">
        <f t="shared" si="20"/>
        <v>2.5751088274108005E-2</v>
      </c>
      <c r="S137" s="9">
        <f t="shared" si="20"/>
        <v>0</v>
      </c>
      <c r="T137" s="9">
        <f t="shared" si="21"/>
        <v>-4.421485833910805E-2</v>
      </c>
      <c r="U137" s="9">
        <f t="shared" si="21"/>
        <v>0</v>
      </c>
    </row>
    <row r="138" spans="1:21" x14ac:dyDescent="0.55000000000000004">
      <c r="A138" s="6">
        <f t="shared" si="22"/>
        <v>126</v>
      </c>
      <c r="B138" s="6">
        <f t="shared" si="23"/>
        <v>2.3876999999999979</v>
      </c>
      <c r="C138" s="9">
        <f t="shared" si="48"/>
        <v>2.4912974745558664E-2</v>
      </c>
      <c r="D138" s="6">
        <f t="shared" si="48"/>
        <v>0</v>
      </c>
      <c r="E138" s="6">
        <f t="shared" si="24"/>
        <v>1.0006206563106728</v>
      </c>
      <c r="F138" s="6">
        <f t="shared" si="25"/>
        <v>1.0006206563106728</v>
      </c>
      <c r="G138" s="6">
        <f t="shared" si="49"/>
        <v>-4.4227626836376738E-2</v>
      </c>
      <c r="H138" s="7">
        <f t="shared" si="49"/>
        <v>0</v>
      </c>
      <c r="I138" s="6">
        <f t="shared" si="42"/>
        <v>6.1014688276609058E-4</v>
      </c>
      <c r="J138" s="9">
        <f t="shared" si="43"/>
        <v>0</v>
      </c>
      <c r="L138" s="6">
        <f t="shared" si="44"/>
        <v>2.4905247145013971E-2</v>
      </c>
      <c r="M138" s="6">
        <f t="shared" si="45"/>
        <v>2.4905247145013971E-2</v>
      </c>
      <c r="N138" s="6">
        <f t="shared" si="46"/>
        <v>-0.99968981622533581</v>
      </c>
      <c r="O138" s="6">
        <f t="shared" si="47"/>
        <v>0.99968981622533581</v>
      </c>
      <c r="Q138" s="6">
        <f t="shared" si="20"/>
        <v>2.3876999999999979</v>
      </c>
      <c r="R138" s="9">
        <f t="shared" si="20"/>
        <v>2.4912974745558664E-2</v>
      </c>
      <c r="S138" s="9">
        <f t="shared" si="20"/>
        <v>0</v>
      </c>
      <c r="T138" s="9">
        <f t="shared" si="21"/>
        <v>-4.4227626836376738E-2</v>
      </c>
      <c r="U138" s="9">
        <f t="shared" si="21"/>
        <v>0</v>
      </c>
    </row>
    <row r="139" spans="1:21" x14ac:dyDescent="0.55000000000000004">
      <c r="A139" s="6">
        <f t="shared" si="22"/>
        <v>127</v>
      </c>
      <c r="B139" s="6">
        <f t="shared" si="23"/>
        <v>2.4066499999999977</v>
      </c>
      <c r="C139" s="9">
        <f t="shared" si="48"/>
        <v>2.4074642111738358E-2</v>
      </c>
      <c r="D139" s="6">
        <f t="shared" si="48"/>
        <v>0</v>
      </c>
      <c r="E139" s="6">
        <f t="shared" si="24"/>
        <v>1.0005795883928084</v>
      </c>
      <c r="F139" s="6">
        <f t="shared" si="25"/>
        <v>1.0005795883928084</v>
      </c>
      <c r="G139" s="6">
        <f t="shared" si="49"/>
        <v>-4.4239189119805157E-2</v>
      </c>
      <c r="H139" s="7">
        <f t="shared" si="49"/>
        <v>0</v>
      </c>
      <c r="I139" s="6">
        <f t="shared" si="42"/>
        <v>5.5061814880041828E-4</v>
      </c>
      <c r="J139" s="9">
        <f t="shared" si="43"/>
        <v>0</v>
      </c>
      <c r="L139" s="6">
        <f t="shared" si="44"/>
        <v>2.4067668451416932E-2</v>
      </c>
      <c r="M139" s="6">
        <f t="shared" si="45"/>
        <v>2.4067668451416932E-2</v>
      </c>
      <c r="N139" s="6">
        <f t="shared" si="46"/>
        <v>-0.99971033171379831</v>
      </c>
      <c r="O139" s="6">
        <f t="shared" si="47"/>
        <v>0.99971033171379831</v>
      </c>
      <c r="Q139" s="6">
        <f t="shared" si="20"/>
        <v>2.4066499999999977</v>
      </c>
      <c r="R139" s="9">
        <f t="shared" si="20"/>
        <v>2.4074642111738358E-2</v>
      </c>
      <c r="S139" s="9">
        <f t="shared" si="20"/>
        <v>0</v>
      </c>
      <c r="T139" s="9">
        <f t="shared" si="21"/>
        <v>-4.4239189119805157E-2</v>
      </c>
      <c r="U139" s="9">
        <f t="shared" si="21"/>
        <v>0</v>
      </c>
    </row>
    <row r="140" spans="1:21" x14ac:dyDescent="0.55000000000000004">
      <c r="A140" s="6">
        <f t="shared" si="22"/>
        <v>128</v>
      </c>
      <c r="B140" s="6">
        <f t="shared" si="23"/>
        <v>2.4255999999999975</v>
      </c>
      <c r="C140" s="9">
        <f t="shared" si="48"/>
        <v>2.3236111749564269E-2</v>
      </c>
      <c r="D140" s="6">
        <f t="shared" si="48"/>
        <v>0</v>
      </c>
      <c r="E140" s="6">
        <f t="shared" si="24"/>
        <v>1.0005399168892382</v>
      </c>
      <c r="F140" s="6">
        <f t="shared" si="25"/>
        <v>1.0005399168892382</v>
      </c>
      <c r="G140" s="6">
        <f t="shared" si="49"/>
        <v>-4.4249623333724925E-2</v>
      </c>
      <c r="H140" s="7">
        <f t="shared" si="49"/>
        <v>0</v>
      </c>
      <c r="I140" s="6">
        <f t="shared" si="42"/>
        <v>4.9507875191128002E-4</v>
      </c>
      <c r="J140" s="9">
        <f t="shared" si="43"/>
        <v>0</v>
      </c>
      <c r="L140" s="6">
        <f t="shared" si="44"/>
        <v>2.3229841503921791E-2</v>
      </c>
      <c r="M140" s="6">
        <f t="shared" si="45"/>
        <v>2.3229841503921791E-2</v>
      </c>
      <c r="N140" s="6">
        <f t="shared" si="46"/>
        <v>-0.999730150822562</v>
      </c>
      <c r="O140" s="6">
        <f t="shared" si="47"/>
        <v>0.999730150822562</v>
      </c>
      <c r="Q140" s="6">
        <f t="shared" si="20"/>
        <v>2.4255999999999975</v>
      </c>
      <c r="R140" s="9">
        <f t="shared" si="20"/>
        <v>2.3236111749564269E-2</v>
      </c>
      <c r="S140" s="9">
        <f t="shared" si="20"/>
        <v>0</v>
      </c>
      <c r="T140" s="9">
        <f t="shared" si="21"/>
        <v>-4.4249623333724925E-2</v>
      </c>
      <c r="U140" s="9">
        <f t="shared" si="21"/>
        <v>0</v>
      </c>
    </row>
    <row r="141" spans="1:21" x14ac:dyDescent="0.55000000000000004">
      <c r="A141" s="6">
        <f t="shared" si="22"/>
        <v>129</v>
      </c>
      <c r="B141" s="6">
        <f t="shared" si="23"/>
        <v>2.4445499999999973</v>
      </c>
      <c r="C141" s="9">
        <f t="shared" si="48"/>
        <v>2.2397403603372674E-2</v>
      </c>
      <c r="D141" s="6">
        <f t="shared" si="48"/>
        <v>0</v>
      </c>
      <c r="E141" s="6">
        <f t="shared" si="24"/>
        <v>1.0005016436881724</v>
      </c>
      <c r="F141" s="6">
        <f t="shared" si="25"/>
        <v>1.0005016436881724</v>
      </c>
      <c r="G141" s="6">
        <f t="shared" si="49"/>
        <v>-4.4259005076073644E-2</v>
      </c>
      <c r="H141" s="7">
        <f t="shared" si="49"/>
        <v>0</v>
      </c>
      <c r="I141" s="6">
        <f t="shared" si="42"/>
        <v>4.4339358631053998E-4</v>
      </c>
      <c r="J141" s="9">
        <f t="shared" si="43"/>
        <v>0</v>
      </c>
      <c r="L141" s="6">
        <f t="shared" si="44"/>
        <v>2.2391787957999624E-2</v>
      </c>
      <c r="M141" s="6">
        <f t="shared" si="45"/>
        <v>2.2391787957999624E-2</v>
      </c>
      <c r="N141" s="6">
        <f t="shared" si="46"/>
        <v>-0.99974927248387824</v>
      </c>
      <c r="O141" s="6">
        <f t="shared" si="47"/>
        <v>0.99974927248387824</v>
      </c>
      <c r="Q141" s="6">
        <f t="shared" ref="Q141:S204" si="50">B141</f>
        <v>2.4445499999999973</v>
      </c>
      <c r="R141" s="9">
        <f t="shared" si="50"/>
        <v>2.2397403603372674E-2</v>
      </c>
      <c r="S141" s="9">
        <f t="shared" si="50"/>
        <v>0</v>
      </c>
      <c r="T141" s="9">
        <f t="shared" ref="T141:U204" si="51">G141</f>
        <v>-4.4259005076073644E-2</v>
      </c>
      <c r="U141" s="9">
        <f t="shared" si="51"/>
        <v>0</v>
      </c>
    </row>
    <row r="142" spans="1:21" x14ac:dyDescent="0.55000000000000004">
      <c r="A142" s="6">
        <f t="shared" ref="A142:A205" si="52">A141+1</f>
        <v>130</v>
      </c>
      <c r="B142" s="6">
        <f t="shared" ref="B142:B205" si="53">B141+$B$3</f>
        <v>2.4634999999999971</v>
      </c>
      <c r="C142" s="9">
        <f t="shared" si="48"/>
        <v>2.1558536233435753E-2</v>
      </c>
      <c r="D142" s="6">
        <f t="shared" si="48"/>
        <v>0</v>
      </c>
      <c r="E142" s="6">
        <f t="shared" si="24"/>
        <v>1.0004647704845284</v>
      </c>
      <c r="F142" s="6">
        <f t="shared" si="25"/>
        <v>1.0004647704845284</v>
      </c>
      <c r="G142" s="6">
        <f t="shared" si="49"/>
        <v>-4.4267407384534233E-2</v>
      </c>
      <c r="H142" s="7">
        <f t="shared" si="49"/>
        <v>0</v>
      </c>
      <c r="I142" s="6">
        <f t="shared" si="42"/>
        <v>3.9542688518144078E-4</v>
      </c>
      <c r="J142" s="9">
        <f t="shared" si="43"/>
        <v>0</v>
      </c>
      <c r="L142" s="6">
        <f t="shared" si="44"/>
        <v>2.155352809342943E-2</v>
      </c>
      <c r="M142" s="6">
        <f t="shared" si="45"/>
        <v>2.155352809342943E-2</v>
      </c>
      <c r="N142" s="6">
        <f t="shared" si="46"/>
        <v>-0.9997676957307261</v>
      </c>
      <c r="O142" s="6">
        <f t="shared" si="47"/>
        <v>0.9997676957307261</v>
      </c>
      <c r="Q142" s="6">
        <f t="shared" si="50"/>
        <v>2.4634999999999971</v>
      </c>
      <c r="R142" s="9">
        <f t="shared" si="50"/>
        <v>2.1558536233435753E-2</v>
      </c>
      <c r="S142" s="9">
        <f t="shared" si="50"/>
        <v>0</v>
      </c>
      <c r="T142" s="9">
        <f t="shared" si="51"/>
        <v>-4.4267407384534233E-2</v>
      </c>
      <c r="U142" s="9">
        <f t="shared" si="51"/>
        <v>0</v>
      </c>
    </row>
    <row r="143" spans="1:21" x14ac:dyDescent="0.55000000000000004">
      <c r="A143" s="6">
        <f t="shared" si="52"/>
        <v>131</v>
      </c>
      <c r="B143" s="6">
        <f t="shared" si="53"/>
        <v>2.4824499999999969</v>
      </c>
      <c r="C143" s="9">
        <f t="shared" si="48"/>
        <v>2.0719526864715791E-2</v>
      </c>
      <c r="D143" s="6">
        <f t="shared" si="48"/>
        <v>0</v>
      </c>
      <c r="E143" s="6">
        <f t="shared" ref="E143:E206" si="54">C143^2+((D143-1)^2)</f>
        <v>1.0004292987934977</v>
      </c>
      <c r="F143" s="6">
        <f t="shared" ref="F143:F206" si="55">C143^2+((D143+1)^2)</f>
        <v>1.0004292987934977</v>
      </c>
      <c r="G143" s="6">
        <f t="shared" si="49"/>
        <v>-4.4274900724008422E-2</v>
      </c>
      <c r="H143" s="7">
        <f t="shared" si="49"/>
        <v>0</v>
      </c>
      <c r="I143" s="6">
        <f t="shared" si="42"/>
        <v>3.5104228641433591E-4</v>
      </c>
      <c r="J143" s="9">
        <f t="shared" si="43"/>
        <v>0</v>
      </c>
      <c r="L143" s="6">
        <f t="shared" si="44"/>
        <v>2.0715080862219789E-2</v>
      </c>
      <c r="M143" s="6">
        <f t="shared" si="45"/>
        <v>2.0715080862219789E-2</v>
      </c>
      <c r="N143" s="6">
        <f t="shared" si="46"/>
        <v>-0.99978541969008117</v>
      </c>
      <c r="O143" s="6">
        <f t="shared" si="47"/>
        <v>0.99978541969008117</v>
      </c>
      <c r="Q143" s="6">
        <f t="shared" si="50"/>
        <v>2.4824499999999969</v>
      </c>
      <c r="R143" s="9">
        <f t="shared" si="50"/>
        <v>2.0719526864715791E-2</v>
      </c>
      <c r="S143" s="9">
        <f t="shared" si="50"/>
        <v>0</v>
      </c>
      <c r="T143" s="9">
        <f t="shared" si="51"/>
        <v>-4.4274900724008422E-2</v>
      </c>
      <c r="U143" s="9">
        <f t="shared" si="51"/>
        <v>0</v>
      </c>
    </row>
    <row r="144" spans="1:21" x14ac:dyDescent="0.55000000000000004">
      <c r="A144" s="6">
        <f t="shared" si="52"/>
        <v>132</v>
      </c>
      <c r="B144" s="6">
        <f t="shared" si="53"/>
        <v>2.5013999999999967</v>
      </c>
      <c r="C144" s="9">
        <f t="shared" si="48"/>
        <v>1.9880391435833176E-2</v>
      </c>
      <c r="D144" s="6">
        <f t="shared" si="48"/>
        <v>0</v>
      </c>
      <c r="E144" s="6">
        <f t="shared" si="54"/>
        <v>1.0003952299636421</v>
      </c>
      <c r="F144" s="6">
        <f t="shared" si="55"/>
        <v>1.0003952299636421</v>
      </c>
      <c r="G144" s="6">
        <f t="shared" si="49"/>
        <v>-4.4281552975335974E-2</v>
      </c>
      <c r="H144" s="7">
        <f t="shared" si="49"/>
        <v>0</v>
      </c>
      <c r="I144" s="6">
        <f t="shared" si="42"/>
        <v>3.1010289381644217E-4</v>
      </c>
      <c r="J144" s="9">
        <f t="shared" si="43"/>
        <v>0</v>
      </c>
      <c r="L144" s="6">
        <f t="shared" si="44"/>
        <v>1.9876463936801626E-2</v>
      </c>
      <c r="M144" s="6">
        <f t="shared" si="45"/>
        <v>1.9876463936801626E-2</v>
      </c>
      <c r="N144" s="6">
        <f t="shared" si="46"/>
        <v>-0.99980244357641423</v>
      </c>
      <c r="O144" s="6">
        <f t="shared" si="47"/>
        <v>0.99980244357641423</v>
      </c>
      <c r="Q144" s="6">
        <f t="shared" si="50"/>
        <v>2.5013999999999967</v>
      </c>
      <c r="R144" s="9">
        <f t="shared" si="50"/>
        <v>1.9880391435833176E-2</v>
      </c>
      <c r="S144" s="9">
        <f t="shared" si="50"/>
        <v>0</v>
      </c>
      <c r="T144" s="9">
        <f t="shared" si="51"/>
        <v>-4.4281552975335974E-2</v>
      </c>
      <c r="U144" s="9">
        <f t="shared" si="51"/>
        <v>0</v>
      </c>
    </row>
    <row r="145" spans="1:21" x14ac:dyDescent="0.55000000000000004">
      <c r="A145" s="6">
        <f t="shared" si="52"/>
        <v>133</v>
      </c>
      <c r="B145" s="6">
        <f t="shared" si="53"/>
        <v>2.5203499999999965</v>
      </c>
      <c r="C145" s="9">
        <f t="shared" si="48"/>
        <v>1.9041144648226132E-2</v>
      </c>
      <c r="D145" s="6">
        <f t="shared" si="48"/>
        <v>0</v>
      </c>
      <c r="E145" s="6">
        <f t="shared" si="54"/>
        <v>1.0003625651895147</v>
      </c>
      <c r="F145" s="6">
        <f t="shared" si="55"/>
        <v>1.0003625651895147</v>
      </c>
      <c r="G145" s="6">
        <f t="shared" si="49"/>
        <v>-4.4287429425173795E-2</v>
      </c>
      <c r="H145" s="7">
        <f t="shared" si="49"/>
        <v>0</v>
      </c>
      <c r="I145" s="6">
        <f t="shared" si="42"/>
        <v>2.724713339421691E-4</v>
      </c>
      <c r="J145" s="9">
        <f t="shared" si="43"/>
        <v>0</v>
      </c>
      <c r="L145" s="6">
        <f t="shared" si="44"/>
        <v>1.9037693758468179E-2</v>
      </c>
      <c r="M145" s="6">
        <f t="shared" si="45"/>
        <v>1.9037693758468179E-2</v>
      </c>
      <c r="N145" s="6">
        <f t="shared" si="46"/>
        <v>-0.99981876668542224</v>
      </c>
      <c r="O145" s="6">
        <f t="shared" si="47"/>
        <v>0.99981876668542224</v>
      </c>
      <c r="Q145" s="6">
        <f t="shared" si="50"/>
        <v>2.5203499999999965</v>
      </c>
      <c r="R145" s="9">
        <f t="shared" si="50"/>
        <v>1.9041144648226132E-2</v>
      </c>
      <c r="S145" s="9">
        <f t="shared" si="50"/>
        <v>0</v>
      </c>
      <c r="T145" s="9">
        <f t="shared" si="51"/>
        <v>-4.4287429425173795E-2</v>
      </c>
      <c r="U145" s="9">
        <f t="shared" si="51"/>
        <v>0</v>
      </c>
    </row>
    <row r="146" spans="1:21" x14ac:dyDescent="0.55000000000000004">
      <c r="A146" s="6">
        <f t="shared" si="52"/>
        <v>134</v>
      </c>
      <c r="B146" s="6">
        <f t="shared" si="53"/>
        <v>2.5392999999999963</v>
      </c>
      <c r="C146" s="9">
        <f t="shared" si="48"/>
        <v>1.8201800015481891E-2</v>
      </c>
      <c r="D146" s="6">
        <f t="shared" si="48"/>
        <v>0</v>
      </c>
      <c r="E146" s="6">
        <f t="shared" si="54"/>
        <v>1.0003313055238037</v>
      </c>
      <c r="F146" s="6">
        <f t="shared" si="55"/>
        <v>1.0003313055238037</v>
      </c>
      <c r="G146" s="6">
        <f t="shared" si="49"/>
        <v>-4.4292592756952E-2</v>
      </c>
      <c r="H146" s="7">
        <f t="shared" si="49"/>
        <v>0</v>
      </c>
      <c r="I146" s="6">
        <f t="shared" si="42"/>
        <v>2.380098086987981E-4</v>
      </c>
      <c r="J146" s="9">
        <f t="shared" si="43"/>
        <v>0</v>
      </c>
      <c r="L146" s="6">
        <f t="shared" si="44"/>
        <v>1.819878558603991E-2</v>
      </c>
      <c r="M146" s="6">
        <f t="shared" si="45"/>
        <v>1.819878558603991E-2</v>
      </c>
      <c r="N146" s="6">
        <f t="shared" si="46"/>
        <v>-0.99983438838799366</v>
      </c>
      <c r="O146" s="6">
        <f t="shared" si="47"/>
        <v>0.99983438838799366</v>
      </c>
      <c r="Q146" s="6">
        <f t="shared" si="50"/>
        <v>2.5392999999999963</v>
      </c>
      <c r="R146" s="9">
        <f t="shared" si="50"/>
        <v>1.8201800015481891E-2</v>
      </c>
      <c r="S146" s="9">
        <f t="shared" si="50"/>
        <v>0</v>
      </c>
      <c r="T146" s="9">
        <f t="shared" si="51"/>
        <v>-4.4292592756952E-2</v>
      </c>
      <c r="U146" s="9">
        <f t="shared" si="51"/>
        <v>0</v>
      </c>
    </row>
    <row r="147" spans="1:21" x14ac:dyDescent="0.55000000000000004">
      <c r="A147" s="6">
        <f t="shared" si="52"/>
        <v>135</v>
      </c>
      <c r="B147" s="6">
        <f t="shared" si="53"/>
        <v>2.5582499999999961</v>
      </c>
      <c r="C147" s="9">
        <f t="shared" si="48"/>
        <v>1.7362369912820322E-2</v>
      </c>
      <c r="D147" s="6">
        <f t="shared" si="48"/>
        <v>0</v>
      </c>
      <c r="E147" s="6">
        <f t="shared" si="54"/>
        <v>1.0003014518889897</v>
      </c>
      <c r="F147" s="6">
        <f t="shared" si="55"/>
        <v>1.0003014518889897</v>
      </c>
      <c r="G147" s="6">
        <f t="shared" si="49"/>
        <v>-4.4297103042826844E-2</v>
      </c>
      <c r="H147" s="7">
        <f t="shared" si="49"/>
        <v>0</v>
      </c>
      <c r="I147" s="6">
        <f t="shared" si="42"/>
        <v>2.0658014387543868E-4</v>
      </c>
      <c r="J147" s="9">
        <f t="shared" si="43"/>
        <v>0</v>
      </c>
      <c r="L147" s="6">
        <f t="shared" si="44"/>
        <v>1.7359753544733514E-2</v>
      </c>
      <c r="M147" s="6">
        <f t="shared" si="45"/>
        <v>1.7359753544733514E-2</v>
      </c>
      <c r="N147" s="6">
        <f t="shared" si="46"/>
        <v>-0.99984930812441242</v>
      </c>
      <c r="O147" s="6">
        <f t="shared" si="47"/>
        <v>0.99984930812441242</v>
      </c>
      <c r="Q147" s="6">
        <f t="shared" si="50"/>
        <v>2.5582499999999961</v>
      </c>
      <c r="R147" s="9">
        <f t="shared" si="50"/>
        <v>1.7362369912820322E-2</v>
      </c>
      <c r="S147" s="9">
        <f t="shared" si="50"/>
        <v>0</v>
      </c>
      <c r="T147" s="9">
        <f t="shared" si="51"/>
        <v>-4.4297103042826844E-2</v>
      </c>
      <c r="U147" s="9">
        <f t="shared" si="51"/>
        <v>0</v>
      </c>
    </row>
    <row r="148" spans="1:21" x14ac:dyDescent="0.55000000000000004">
      <c r="A148" s="6">
        <f t="shared" si="52"/>
        <v>136</v>
      </c>
      <c r="B148" s="6">
        <f t="shared" si="53"/>
        <v>2.5771999999999959</v>
      </c>
      <c r="C148" s="9">
        <f t="shared" si="48"/>
        <v>1.6522865626712638E-2</v>
      </c>
      <c r="D148" s="6">
        <f t="shared" si="48"/>
        <v>0</v>
      </c>
      <c r="E148" s="6">
        <f t="shared" si="54"/>
        <v>1.0002730050885185</v>
      </c>
      <c r="F148" s="6">
        <f t="shared" si="55"/>
        <v>1.0002730050885185</v>
      </c>
      <c r="G148" s="6">
        <f t="shared" si="49"/>
        <v>-4.4301017736553282E-2</v>
      </c>
      <c r="H148" s="7">
        <f t="shared" si="49"/>
        <v>0</v>
      </c>
      <c r="I148" s="6">
        <f t="shared" si="42"/>
        <v>1.7804383375825242E-4</v>
      </c>
      <c r="J148" s="9">
        <f t="shared" si="43"/>
        <v>0</v>
      </c>
      <c r="L148" s="6">
        <f t="shared" si="44"/>
        <v>1.6520610675215562E-2</v>
      </c>
      <c r="M148" s="6">
        <f t="shared" si="45"/>
        <v>1.6520610675215562E-2</v>
      </c>
      <c r="N148" s="6">
        <f t="shared" si="46"/>
        <v>-0.99986352539880063</v>
      </c>
      <c r="O148" s="6">
        <f t="shared" si="47"/>
        <v>0.99986352539880063</v>
      </c>
      <c r="Q148" s="6">
        <f t="shared" si="50"/>
        <v>2.5771999999999959</v>
      </c>
      <c r="R148" s="9">
        <f t="shared" si="50"/>
        <v>1.6522865626712638E-2</v>
      </c>
      <c r="S148" s="9">
        <f t="shared" si="50"/>
        <v>0</v>
      </c>
      <c r="T148" s="9">
        <f t="shared" si="51"/>
        <v>-4.4301017736553282E-2</v>
      </c>
      <c r="U148" s="9">
        <f t="shared" si="51"/>
        <v>0</v>
      </c>
    </row>
    <row r="149" spans="1:21" x14ac:dyDescent="0.55000000000000004">
      <c r="A149" s="6">
        <f t="shared" si="52"/>
        <v>137</v>
      </c>
      <c r="B149" s="6">
        <f t="shared" si="53"/>
        <v>2.5961499999999957</v>
      </c>
      <c r="C149" s="9">
        <f t="shared" si="48"/>
        <v>1.5683297404619143E-2</v>
      </c>
      <c r="D149" s="6">
        <f t="shared" si="48"/>
        <v>0</v>
      </c>
      <c r="E149" s="6">
        <f t="shared" si="54"/>
        <v>1.0002459658174818</v>
      </c>
      <c r="F149" s="6">
        <f t="shared" si="55"/>
        <v>1.0002459658174818</v>
      </c>
      <c r="G149" s="6">
        <f t="shared" si="49"/>
        <v>-4.4304391667203E-2</v>
      </c>
      <c r="H149" s="7">
        <f t="shared" si="49"/>
        <v>0</v>
      </c>
      <c r="I149" s="6">
        <f t="shared" si="42"/>
        <v>1.5226208198945942E-4</v>
      </c>
      <c r="J149" s="9">
        <f t="shared" si="43"/>
        <v>0</v>
      </c>
      <c r="L149" s="6">
        <f t="shared" si="44"/>
        <v>1.5681368982822765E-2</v>
      </c>
      <c r="M149" s="6">
        <f t="shared" si="45"/>
        <v>1.5681368982822765E-2</v>
      </c>
      <c r="N149" s="6">
        <f t="shared" si="46"/>
        <v>-0.9998770397738036</v>
      </c>
      <c r="O149" s="6">
        <f t="shared" si="47"/>
        <v>0.9998770397738036</v>
      </c>
      <c r="Q149" s="6">
        <f t="shared" si="50"/>
        <v>2.5961499999999957</v>
      </c>
      <c r="R149" s="9">
        <f t="shared" si="50"/>
        <v>1.5683297404619143E-2</v>
      </c>
      <c r="S149" s="9">
        <f t="shared" si="50"/>
        <v>0</v>
      </c>
      <c r="T149" s="9">
        <f t="shared" si="51"/>
        <v>-4.4304391667203E-2</v>
      </c>
      <c r="U149" s="9">
        <f t="shared" si="51"/>
        <v>0</v>
      </c>
    </row>
    <row r="150" spans="1:21" x14ac:dyDescent="0.55000000000000004">
      <c r="A150" s="6">
        <f t="shared" si="52"/>
        <v>138</v>
      </c>
      <c r="B150" s="6">
        <f t="shared" si="53"/>
        <v>2.6150999999999955</v>
      </c>
      <c r="C150" s="9">
        <f t="shared" ref="C150:D168" si="56">C149+$B$3*G149-($B$3^2)*I149</f>
        <v>1.4843674504831348E-2</v>
      </c>
      <c r="D150" s="6">
        <f t="shared" si="56"/>
        <v>0</v>
      </c>
      <c r="E150" s="6">
        <f t="shared" si="54"/>
        <v>1.0002203346728054</v>
      </c>
      <c r="F150" s="6">
        <f t="shared" si="55"/>
        <v>1.0002203346728054</v>
      </c>
      <c r="G150" s="6">
        <f t="shared" ref="G150:H168" si="57">G149-$B$3*I149</f>
        <v>-4.4307277033656702E-2</v>
      </c>
      <c r="H150" s="7">
        <f t="shared" si="57"/>
        <v>0</v>
      </c>
      <c r="I150" s="6">
        <f t="shared" si="42"/>
        <v>1.2909583883311882E-4</v>
      </c>
      <c r="J150" s="9">
        <f t="shared" si="43"/>
        <v>0</v>
      </c>
      <c r="L150" s="6">
        <f t="shared" si="44"/>
        <v>1.4842039486932114E-2</v>
      </c>
      <c r="M150" s="6">
        <f t="shared" si="45"/>
        <v>1.4842039486932114E-2</v>
      </c>
      <c r="N150" s="6">
        <f t="shared" si="46"/>
        <v>-0.9998898508655184</v>
      </c>
      <c r="O150" s="6">
        <f t="shared" si="47"/>
        <v>0.9998898508655184</v>
      </c>
      <c r="Q150" s="6">
        <f t="shared" si="50"/>
        <v>2.6150999999999955</v>
      </c>
      <c r="R150" s="9">
        <f t="shared" si="50"/>
        <v>1.4843674504831348E-2</v>
      </c>
      <c r="S150" s="9">
        <f t="shared" si="50"/>
        <v>0</v>
      </c>
      <c r="T150" s="9">
        <f t="shared" si="51"/>
        <v>-4.4307277033656702E-2</v>
      </c>
      <c r="U150" s="9">
        <f t="shared" si="51"/>
        <v>0</v>
      </c>
    </row>
    <row r="151" spans="1:21" x14ac:dyDescent="0.55000000000000004">
      <c r="A151" s="6">
        <f t="shared" si="52"/>
        <v>139</v>
      </c>
      <c r="B151" s="6">
        <f t="shared" si="53"/>
        <v>2.6340499999999953</v>
      </c>
      <c r="C151" s="9">
        <f t="shared" si="56"/>
        <v>1.4004005246405089E-2</v>
      </c>
      <c r="D151" s="6">
        <f t="shared" si="56"/>
        <v>0</v>
      </c>
      <c r="E151" s="6">
        <f t="shared" si="54"/>
        <v>1.0001961121629412</v>
      </c>
      <c r="F151" s="6">
        <f t="shared" si="55"/>
        <v>1.0001961121629412</v>
      </c>
      <c r="G151" s="6">
        <f t="shared" si="57"/>
        <v>-4.4309723399802589E-2</v>
      </c>
      <c r="H151" s="7">
        <f t="shared" si="57"/>
        <v>0</v>
      </c>
      <c r="I151" s="6">
        <f t="shared" si="42"/>
        <v>1.0840583501601766E-4</v>
      </c>
      <c r="J151" s="9">
        <f t="shared" si="43"/>
        <v>0</v>
      </c>
      <c r="L151" s="6">
        <f t="shared" si="44"/>
        <v>1.4002632270465394E-2</v>
      </c>
      <c r="M151" s="6">
        <f t="shared" si="45"/>
        <v>1.4002632270465394E-2</v>
      </c>
      <c r="N151" s="6">
        <f t="shared" si="46"/>
        <v>-0.99990195833866546</v>
      </c>
      <c r="O151" s="6">
        <f t="shared" si="47"/>
        <v>0.99990195833866546</v>
      </c>
      <c r="Q151" s="6">
        <f t="shared" si="50"/>
        <v>2.6340499999999953</v>
      </c>
      <c r="R151" s="9">
        <f t="shared" si="50"/>
        <v>1.4004005246405089E-2</v>
      </c>
      <c r="S151" s="9">
        <f t="shared" si="50"/>
        <v>0</v>
      </c>
      <c r="T151" s="9">
        <f t="shared" si="51"/>
        <v>-4.4309723399802589E-2</v>
      </c>
      <c r="U151" s="9">
        <f t="shared" si="51"/>
        <v>0</v>
      </c>
    </row>
    <row r="152" spans="1:21" x14ac:dyDescent="0.55000000000000004">
      <c r="A152" s="6">
        <f t="shared" si="52"/>
        <v>140</v>
      </c>
      <c r="B152" s="6">
        <f t="shared" si="53"/>
        <v>2.6529999999999951</v>
      </c>
      <c r="C152" s="9">
        <f t="shared" si="56"/>
        <v>1.316429705917246E-2</v>
      </c>
      <c r="D152" s="6">
        <f t="shared" si="56"/>
        <v>0</v>
      </c>
      <c r="E152" s="6">
        <f t="shared" si="54"/>
        <v>1.0001732987170622</v>
      </c>
      <c r="F152" s="6">
        <f t="shared" si="55"/>
        <v>1.0001732987170622</v>
      </c>
      <c r="G152" s="6">
        <f t="shared" si="57"/>
        <v>-4.4311777690376142E-2</v>
      </c>
      <c r="H152" s="7">
        <f t="shared" si="57"/>
        <v>0</v>
      </c>
      <c r="I152" s="6">
        <f t="shared" si="42"/>
        <v>9.0052612303646856E-5</v>
      </c>
      <c r="J152" s="9">
        <f t="shared" si="43"/>
        <v>0</v>
      </c>
      <c r="L152" s="6">
        <f t="shared" si="44"/>
        <v>1.3163156529513874E-2</v>
      </c>
      <c r="M152" s="6">
        <f t="shared" si="45"/>
        <v>1.3163156529513874E-2</v>
      </c>
      <c r="N152" s="6">
        <f t="shared" si="46"/>
        <v>-0.99991336190200963</v>
      </c>
      <c r="O152" s="6">
        <f t="shared" si="47"/>
        <v>0.99991336190200963</v>
      </c>
      <c r="Q152" s="6">
        <f t="shared" si="50"/>
        <v>2.6529999999999951</v>
      </c>
      <c r="R152" s="9">
        <f t="shared" si="50"/>
        <v>1.316429705917246E-2</v>
      </c>
      <c r="S152" s="9">
        <f t="shared" si="50"/>
        <v>0</v>
      </c>
      <c r="T152" s="9">
        <f t="shared" si="51"/>
        <v>-4.4311777690376142E-2</v>
      </c>
      <c r="U152" s="9">
        <f t="shared" si="51"/>
        <v>0</v>
      </c>
    </row>
    <row r="153" spans="1:21" x14ac:dyDescent="0.55000000000000004">
      <c r="A153" s="6">
        <f t="shared" si="52"/>
        <v>141</v>
      </c>
      <c r="B153" s="6">
        <f t="shared" si="53"/>
        <v>2.6719499999999949</v>
      </c>
      <c r="C153" s="9">
        <f t="shared" si="56"/>
        <v>1.2324556533821623E-2</v>
      </c>
      <c r="D153" s="6">
        <f t="shared" si="56"/>
        <v>0</v>
      </c>
      <c r="E153" s="6">
        <f t="shared" si="54"/>
        <v>1.0001518946937553</v>
      </c>
      <c r="F153" s="6">
        <f t="shared" si="55"/>
        <v>1.0001518946937553</v>
      </c>
      <c r="G153" s="6">
        <f t="shared" si="57"/>
        <v>-4.4313484187379293E-2</v>
      </c>
      <c r="H153" s="7">
        <f t="shared" si="57"/>
        <v>0</v>
      </c>
      <c r="I153" s="6">
        <f t="shared" si="42"/>
        <v>7.3896550986446937E-5</v>
      </c>
      <c r="J153" s="9">
        <f t="shared" si="43"/>
        <v>0</v>
      </c>
      <c r="L153" s="6">
        <f t="shared" si="44"/>
        <v>1.2323620623069994E-2</v>
      </c>
      <c r="M153" s="6">
        <f t="shared" si="45"/>
        <v>1.2323620623069994E-2</v>
      </c>
      <c r="N153" s="6">
        <f t="shared" si="46"/>
        <v>-0.99992406130402656</v>
      </c>
      <c r="O153" s="6">
        <f t="shared" si="47"/>
        <v>0.99992406130402656</v>
      </c>
      <c r="Q153" s="6">
        <f t="shared" si="50"/>
        <v>2.6719499999999949</v>
      </c>
      <c r="R153" s="9">
        <f t="shared" si="50"/>
        <v>1.2324556533821623E-2</v>
      </c>
      <c r="S153" s="9">
        <f t="shared" si="50"/>
        <v>0</v>
      </c>
      <c r="T153" s="9">
        <f t="shared" si="51"/>
        <v>-4.4313484187379293E-2</v>
      </c>
      <c r="U153" s="9">
        <f t="shared" si="51"/>
        <v>0</v>
      </c>
    </row>
    <row r="154" spans="1:21" x14ac:dyDescent="0.55000000000000004">
      <c r="A154" s="6">
        <f t="shared" si="52"/>
        <v>142</v>
      </c>
      <c r="B154" s="6">
        <f t="shared" si="53"/>
        <v>2.6908999999999947</v>
      </c>
      <c r="C154" s="9">
        <f t="shared" si="56"/>
        <v>1.1484789472034584E-2</v>
      </c>
      <c r="D154" s="6">
        <f t="shared" si="56"/>
        <v>0</v>
      </c>
      <c r="E154" s="6">
        <f t="shared" si="54"/>
        <v>1.0001319003892171</v>
      </c>
      <c r="F154" s="6">
        <f t="shared" si="55"/>
        <v>1.0001319003892171</v>
      </c>
      <c r="G154" s="6">
        <f t="shared" si="57"/>
        <v>-4.4314884527020489E-2</v>
      </c>
      <c r="H154" s="7">
        <f t="shared" si="57"/>
        <v>0</v>
      </c>
      <c r="I154" s="6">
        <f t="shared" si="42"/>
        <v>5.9797894444383438E-5</v>
      </c>
      <c r="J154" s="9">
        <f t="shared" si="43"/>
        <v>0</v>
      </c>
      <c r="L154" s="6">
        <f t="shared" si="44"/>
        <v>1.1484032122854031E-2</v>
      </c>
      <c r="M154" s="6">
        <f t="shared" si="45"/>
        <v>1.1484032122854031E-2</v>
      </c>
      <c r="N154" s="6">
        <f t="shared" si="46"/>
        <v>-0.99993405632881671</v>
      </c>
      <c r="O154" s="6">
        <f t="shared" si="47"/>
        <v>0.99993405632881671</v>
      </c>
      <c r="Q154" s="6">
        <f t="shared" si="50"/>
        <v>2.6908999999999947</v>
      </c>
      <c r="R154" s="9">
        <f t="shared" si="50"/>
        <v>1.1484789472034584E-2</v>
      </c>
      <c r="S154" s="9">
        <f t="shared" si="50"/>
        <v>0</v>
      </c>
      <c r="T154" s="9">
        <f t="shared" si="51"/>
        <v>-4.4314884527020489E-2</v>
      </c>
      <c r="U154" s="9">
        <f t="shared" si="51"/>
        <v>0</v>
      </c>
    </row>
    <row r="155" spans="1:21" x14ac:dyDescent="0.55000000000000004">
      <c r="A155" s="6">
        <f t="shared" si="52"/>
        <v>143</v>
      </c>
      <c r="B155" s="6">
        <f t="shared" si="53"/>
        <v>2.7098499999999945</v>
      </c>
      <c r="C155" s="9">
        <f t="shared" si="56"/>
        <v>1.0645000936674155E-2</v>
      </c>
      <c r="D155" s="6">
        <f t="shared" si="56"/>
        <v>0</v>
      </c>
      <c r="E155" s="6">
        <f t="shared" si="54"/>
        <v>1.0001133160449418</v>
      </c>
      <c r="F155" s="6">
        <f t="shared" si="55"/>
        <v>1.0001133160449418</v>
      </c>
      <c r="G155" s="6">
        <f t="shared" si="57"/>
        <v>-4.4316017697120208E-2</v>
      </c>
      <c r="H155" s="7">
        <f t="shared" si="57"/>
        <v>0</v>
      </c>
      <c r="I155" s="6">
        <f t="shared" si="42"/>
        <v>4.7616770957638082E-5</v>
      </c>
      <c r="J155" s="9">
        <f t="shared" si="43"/>
        <v>0</v>
      </c>
      <c r="L155" s="6">
        <f t="shared" si="44"/>
        <v>1.0644397863224823E-2</v>
      </c>
      <c r="M155" s="6">
        <f t="shared" si="45"/>
        <v>1.0644397863224823E-2</v>
      </c>
      <c r="N155" s="6">
        <f t="shared" si="46"/>
        <v>-0.99994334679227181</v>
      </c>
      <c r="O155" s="6">
        <f t="shared" si="47"/>
        <v>0.99994334679227181</v>
      </c>
      <c r="Q155" s="6">
        <f t="shared" si="50"/>
        <v>2.7098499999999945</v>
      </c>
      <c r="R155" s="9">
        <f t="shared" si="50"/>
        <v>1.0645000936674155E-2</v>
      </c>
      <c r="S155" s="9">
        <f t="shared" si="50"/>
        <v>0</v>
      </c>
      <c r="T155" s="9">
        <f t="shared" si="51"/>
        <v>-4.4316017697120208E-2</v>
      </c>
      <c r="U155" s="9">
        <f t="shared" si="51"/>
        <v>0</v>
      </c>
    </row>
    <row r="156" spans="1:21" x14ac:dyDescent="0.55000000000000004">
      <c r="A156" s="6">
        <f t="shared" si="52"/>
        <v>144</v>
      </c>
      <c r="B156" s="6">
        <f t="shared" si="53"/>
        <v>2.7287999999999943</v>
      </c>
      <c r="C156" s="9">
        <f t="shared" si="56"/>
        <v>9.8051953020122339E-3</v>
      </c>
      <c r="D156" s="6">
        <f t="shared" si="56"/>
        <v>0</v>
      </c>
      <c r="E156" s="6">
        <f t="shared" si="54"/>
        <v>1.0000961418549106</v>
      </c>
      <c r="F156" s="6">
        <f t="shared" si="55"/>
        <v>1.0000961418549106</v>
      </c>
      <c r="G156" s="6">
        <f t="shared" si="57"/>
        <v>-4.4316920034929853E-2</v>
      </c>
      <c r="H156" s="7">
        <f t="shared" si="57"/>
        <v>0</v>
      </c>
      <c r="I156" s="6">
        <f t="shared" si="42"/>
        <v>3.7213212941474706E-5</v>
      </c>
      <c r="J156" s="9">
        <f t="shared" si="43"/>
        <v>0</v>
      </c>
      <c r="L156" s="6">
        <f t="shared" si="44"/>
        <v>9.8047239911644383E-3</v>
      </c>
      <c r="M156" s="6">
        <f t="shared" si="45"/>
        <v>9.8047239911644383E-3</v>
      </c>
      <c r="N156" s="6">
        <f t="shared" si="46"/>
        <v>-0.99995193253848824</v>
      </c>
      <c r="O156" s="6">
        <f t="shared" si="47"/>
        <v>0.99995193253848824</v>
      </c>
      <c r="Q156" s="6">
        <f t="shared" si="50"/>
        <v>2.7287999999999943</v>
      </c>
      <c r="R156" s="9">
        <f t="shared" si="50"/>
        <v>9.8051953020122339E-3</v>
      </c>
      <c r="S156" s="9">
        <f t="shared" si="50"/>
        <v>0</v>
      </c>
      <c r="T156" s="9">
        <f t="shared" si="51"/>
        <v>-4.4316920034929853E-2</v>
      </c>
      <c r="U156" s="9">
        <f t="shared" si="51"/>
        <v>0</v>
      </c>
    </row>
    <row r="157" spans="1:21" x14ac:dyDescent="0.55000000000000004">
      <c r="A157" s="6">
        <f t="shared" si="52"/>
        <v>145</v>
      </c>
      <c r="B157" s="6">
        <f t="shared" si="53"/>
        <v>2.7477499999999941</v>
      </c>
      <c r="C157" s="9">
        <f t="shared" si="56"/>
        <v>8.9653763039925123E-3</v>
      </c>
      <c r="D157" s="6">
        <f t="shared" si="56"/>
        <v>0</v>
      </c>
      <c r="E157" s="6">
        <f t="shared" si="54"/>
        <v>1.0000803779722722</v>
      </c>
      <c r="F157" s="6">
        <f t="shared" si="55"/>
        <v>1.0000803779722722</v>
      </c>
      <c r="G157" s="6">
        <f t="shared" si="57"/>
        <v>-4.4317625225315092E-2</v>
      </c>
      <c r="H157" s="7">
        <f t="shared" si="57"/>
        <v>0</v>
      </c>
      <c r="I157" s="6">
        <f t="shared" si="42"/>
        <v>2.8447173772380969E-5</v>
      </c>
      <c r="J157" s="9">
        <f t="shared" si="43"/>
        <v>0</v>
      </c>
      <c r="L157" s="6">
        <f t="shared" si="44"/>
        <v>8.9650160163277752E-3</v>
      </c>
      <c r="M157" s="6">
        <f t="shared" si="45"/>
        <v>8.9650160163277752E-3</v>
      </c>
      <c r="N157" s="6">
        <f t="shared" si="46"/>
        <v>-0.99995981343643359</v>
      </c>
      <c r="O157" s="6">
        <f t="shared" si="47"/>
        <v>0.99995981343643359</v>
      </c>
      <c r="Q157" s="6">
        <f t="shared" si="50"/>
        <v>2.7477499999999941</v>
      </c>
      <c r="R157" s="9">
        <f t="shared" si="50"/>
        <v>8.9653763039925123E-3</v>
      </c>
      <c r="S157" s="9">
        <f t="shared" si="50"/>
        <v>0</v>
      </c>
      <c r="T157" s="9">
        <f t="shared" si="51"/>
        <v>-4.4317625225315092E-2</v>
      </c>
      <c r="U157" s="9">
        <f t="shared" si="51"/>
        <v>0</v>
      </c>
    </row>
    <row r="158" spans="1:21" x14ac:dyDescent="0.55000000000000004">
      <c r="A158" s="6">
        <f t="shared" si="52"/>
        <v>146</v>
      </c>
      <c r="B158" s="6">
        <f t="shared" si="53"/>
        <v>2.7666999999999939</v>
      </c>
      <c r="C158" s="9">
        <f t="shared" si="56"/>
        <v>8.1255470905215715E-3</v>
      </c>
      <c r="D158" s="6">
        <f t="shared" si="56"/>
        <v>0</v>
      </c>
      <c r="E158" s="6">
        <f t="shared" si="54"/>
        <v>1.0000660245155202</v>
      </c>
      <c r="F158" s="6">
        <f t="shared" si="55"/>
        <v>1.0000660245155202</v>
      </c>
      <c r="G158" s="6">
        <f t="shared" si="57"/>
        <v>-4.4318164299258077E-2</v>
      </c>
      <c r="H158" s="7">
        <f t="shared" si="57"/>
        <v>0</v>
      </c>
      <c r="I158" s="6">
        <f t="shared" si="42"/>
        <v>2.1178542384777509E-5</v>
      </c>
      <c r="J158" s="9">
        <f t="shared" si="43"/>
        <v>0</v>
      </c>
      <c r="L158" s="6">
        <f t="shared" si="44"/>
        <v>8.1252788611487908E-3</v>
      </c>
      <c r="M158" s="6">
        <f t="shared" si="45"/>
        <v>8.1252788611487908E-3</v>
      </c>
      <c r="N158" s="6">
        <f t="shared" si="46"/>
        <v>-0.99996698937686368</v>
      </c>
      <c r="O158" s="6">
        <f t="shared" si="47"/>
        <v>0.99996698937686368</v>
      </c>
      <c r="Q158" s="6">
        <f t="shared" si="50"/>
        <v>2.7666999999999939</v>
      </c>
      <c r="R158" s="9">
        <f t="shared" si="50"/>
        <v>8.1255470905215715E-3</v>
      </c>
      <c r="S158" s="9">
        <f t="shared" si="50"/>
        <v>0</v>
      </c>
      <c r="T158" s="9">
        <f t="shared" si="51"/>
        <v>-4.4318164299258077E-2</v>
      </c>
      <c r="U158" s="9">
        <f t="shared" si="51"/>
        <v>0</v>
      </c>
    </row>
    <row r="159" spans="1:21" x14ac:dyDescent="0.55000000000000004">
      <c r="A159" s="6">
        <f t="shared" si="52"/>
        <v>147</v>
      </c>
      <c r="B159" s="6">
        <f t="shared" si="53"/>
        <v>2.7856499999999937</v>
      </c>
      <c r="C159" s="9">
        <f t="shared" si="56"/>
        <v>7.2857102717831142E-3</v>
      </c>
      <c r="D159" s="6">
        <f t="shared" si="56"/>
        <v>0</v>
      </c>
      <c r="E159" s="6">
        <f t="shared" si="54"/>
        <v>1.0000530815741644</v>
      </c>
      <c r="F159" s="6">
        <f t="shared" si="55"/>
        <v>1.0000530815741644</v>
      </c>
      <c r="G159" s="6">
        <f t="shared" si="57"/>
        <v>-4.4318565632636267E-2</v>
      </c>
      <c r="H159" s="7">
        <f t="shared" si="57"/>
        <v>0</v>
      </c>
      <c r="I159" s="6">
        <f t="shared" si="42"/>
        <v>1.5267155809162354E-5</v>
      </c>
      <c r="J159" s="9">
        <f t="shared" si="43"/>
        <v>0</v>
      </c>
      <c r="L159" s="6">
        <f t="shared" si="44"/>
        <v>7.2855169109959346E-3</v>
      </c>
      <c r="M159" s="6">
        <f t="shared" si="45"/>
        <v>7.2855169109959346E-3</v>
      </c>
      <c r="N159" s="6">
        <f t="shared" si="46"/>
        <v>-0.99997346026949108</v>
      </c>
      <c r="O159" s="6">
        <f t="shared" si="47"/>
        <v>0.99997346026949108</v>
      </c>
      <c r="Q159" s="6">
        <f t="shared" si="50"/>
        <v>2.7856499999999937</v>
      </c>
      <c r="R159" s="9">
        <f t="shared" si="50"/>
        <v>7.2857102717831142E-3</v>
      </c>
      <c r="S159" s="9">
        <f t="shared" si="50"/>
        <v>0</v>
      </c>
      <c r="T159" s="9">
        <f t="shared" si="51"/>
        <v>-4.4318565632636267E-2</v>
      </c>
      <c r="U159" s="9">
        <f t="shared" si="51"/>
        <v>0</v>
      </c>
    </row>
    <row r="160" spans="1:21" x14ac:dyDescent="0.55000000000000004">
      <c r="A160" s="6">
        <f t="shared" si="52"/>
        <v>148</v>
      </c>
      <c r="B160" s="6">
        <f t="shared" si="53"/>
        <v>2.8045999999999935</v>
      </c>
      <c r="C160" s="9">
        <f t="shared" si="56"/>
        <v>6.4458679705708382E-3</v>
      </c>
      <c r="D160" s="6">
        <f t="shared" si="56"/>
        <v>0</v>
      </c>
      <c r="E160" s="6">
        <f t="shared" si="54"/>
        <v>1.0000415492138941</v>
      </c>
      <c r="F160" s="6">
        <f t="shared" si="55"/>
        <v>1.0000415492138941</v>
      </c>
      <c r="G160" s="6">
        <f t="shared" si="57"/>
        <v>-4.431885494523885E-2</v>
      </c>
      <c r="H160" s="7">
        <f t="shared" si="57"/>
        <v>0</v>
      </c>
      <c r="I160" s="6">
        <f t="shared" si="42"/>
        <v>1.0572809827010077E-5</v>
      </c>
      <c r="J160" s="9">
        <f t="shared" si="43"/>
        <v>0</v>
      </c>
      <c r="L160" s="6">
        <f t="shared" si="44"/>
        <v>6.4457340643700759E-3</v>
      </c>
      <c r="M160" s="6">
        <f t="shared" si="45"/>
        <v>6.4457340643700759E-3</v>
      </c>
      <c r="N160" s="6">
        <f t="shared" si="46"/>
        <v>-0.99997922604040701</v>
      </c>
      <c r="O160" s="6">
        <f t="shared" si="47"/>
        <v>0.99997922604040701</v>
      </c>
      <c r="Q160" s="6">
        <f t="shared" si="50"/>
        <v>2.8045999999999935</v>
      </c>
      <c r="R160" s="9">
        <f t="shared" si="50"/>
        <v>6.4458679705708382E-3</v>
      </c>
      <c r="S160" s="9">
        <f t="shared" si="50"/>
        <v>0</v>
      </c>
      <c r="T160" s="9">
        <f t="shared" si="51"/>
        <v>-4.431885494523885E-2</v>
      </c>
      <c r="U160" s="9">
        <f t="shared" si="51"/>
        <v>0</v>
      </c>
    </row>
    <row r="161" spans="1:21" x14ac:dyDescent="0.55000000000000004">
      <c r="A161" s="6">
        <f t="shared" si="52"/>
        <v>149</v>
      </c>
      <c r="B161" s="6">
        <f t="shared" si="53"/>
        <v>2.8235499999999933</v>
      </c>
      <c r="C161" s="9">
        <f t="shared" si="56"/>
        <v>5.6060218726361214E-3</v>
      </c>
      <c r="D161" s="6">
        <f t="shared" si="56"/>
        <v>0</v>
      </c>
      <c r="E161" s="6">
        <f t="shared" si="54"/>
        <v>1.0000314274812365</v>
      </c>
      <c r="F161" s="6">
        <f t="shared" si="55"/>
        <v>1.0000314274812365</v>
      </c>
      <c r="G161" s="6">
        <f t="shared" si="57"/>
        <v>-4.4319055299985075E-2</v>
      </c>
      <c r="H161" s="7">
        <f t="shared" si="57"/>
        <v>0</v>
      </c>
      <c r="I161" s="6">
        <f t="shared" si="42"/>
        <v>6.9552679211007166E-6</v>
      </c>
      <c r="J161" s="9">
        <f t="shared" si="43"/>
        <v>0</v>
      </c>
      <c r="L161" s="6">
        <f t="shared" si="44"/>
        <v>5.605933783138832E-3</v>
      </c>
      <c r="M161" s="6">
        <f t="shared" si="45"/>
        <v>5.605933783138832E-3</v>
      </c>
      <c r="N161" s="6">
        <f t="shared" si="46"/>
        <v>-0.99998428662975447</v>
      </c>
      <c r="O161" s="6">
        <f t="shared" si="47"/>
        <v>0.99998428662975447</v>
      </c>
      <c r="Q161" s="6">
        <f t="shared" si="50"/>
        <v>2.8235499999999933</v>
      </c>
      <c r="R161" s="9">
        <f t="shared" si="50"/>
        <v>5.6060218726361214E-3</v>
      </c>
      <c r="S161" s="9">
        <f t="shared" si="50"/>
        <v>0</v>
      </c>
      <c r="T161" s="9">
        <f t="shared" si="51"/>
        <v>-4.4319055299985075E-2</v>
      </c>
      <c r="U161" s="9">
        <f t="shared" si="51"/>
        <v>0</v>
      </c>
    </row>
    <row r="162" spans="1:21" x14ac:dyDescent="0.55000000000000004">
      <c r="A162" s="6">
        <f t="shared" si="52"/>
        <v>150</v>
      </c>
      <c r="B162" s="6">
        <f t="shared" si="53"/>
        <v>2.8424999999999931</v>
      </c>
      <c r="C162" s="9">
        <f t="shared" si="56"/>
        <v>4.7661732770473064E-3</v>
      </c>
      <c r="D162" s="6">
        <f t="shared" si="56"/>
        <v>0</v>
      </c>
      <c r="E162" s="6">
        <f t="shared" si="54"/>
        <v>1.0000227164077069</v>
      </c>
      <c r="F162" s="6">
        <f t="shared" si="55"/>
        <v>1.0000227164077069</v>
      </c>
      <c r="G162" s="6">
        <f t="shared" si="57"/>
        <v>-4.4319187102312183E-2</v>
      </c>
      <c r="H162" s="7">
        <f t="shared" si="57"/>
        <v>0</v>
      </c>
      <c r="I162" s="6">
        <f t="shared" si="42"/>
        <v>4.2742686917355557E-6</v>
      </c>
      <c r="J162" s="9">
        <f t="shared" si="43"/>
        <v>0</v>
      </c>
      <c r="L162" s="6">
        <f t="shared" si="44"/>
        <v>4.7661191428019249E-3</v>
      </c>
      <c r="M162" s="6">
        <f t="shared" si="45"/>
        <v>4.7661191428019249E-3</v>
      </c>
      <c r="N162" s="6">
        <f t="shared" si="46"/>
        <v>-0.9999886419896562</v>
      </c>
      <c r="O162" s="6">
        <f t="shared" si="47"/>
        <v>0.9999886419896562</v>
      </c>
      <c r="Q162" s="6">
        <f t="shared" si="50"/>
        <v>2.8424999999999931</v>
      </c>
      <c r="R162" s="9">
        <f t="shared" si="50"/>
        <v>4.7661732770473064E-3</v>
      </c>
      <c r="S162" s="9">
        <f t="shared" si="50"/>
        <v>0</v>
      </c>
      <c r="T162" s="9">
        <f t="shared" si="51"/>
        <v>-4.4319187102312183E-2</v>
      </c>
      <c r="U162" s="9">
        <f t="shared" si="51"/>
        <v>0</v>
      </c>
    </row>
    <row r="163" spans="1:21" x14ac:dyDescent="0.55000000000000004">
      <c r="A163" s="6">
        <f t="shared" si="52"/>
        <v>151</v>
      </c>
      <c r="B163" s="6">
        <f t="shared" si="53"/>
        <v>2.8614499999999929</v>
      </c>
      <c r="C163" s="9">
        <f t="shared" si="56"/>
        <v>3.9263231465579175E-3</v>
      </c>
      <c r="D163" s="6">
        <f t="shared" si="56"/>
        <v>0</v>
      </c>
      <c r="E163" s="6">
        <f t="shared" si="54"/>
        <v>1.0000154160134511</v>
      </c>
      <c r="F163" s="6">
        <f t="shared" si="55"/>
        <v>1.0000154160134511</v>
      </c>
      <c r="G163" s="6">
        <f t="shared" si="57"/>
        <v>-4.4319268099703893E-2</v>
      </c>
      <c r="H163" s="7">
        <f t="shared" si="57"/>
        <v>0</v>
      </c>
      <c r="I163" s="6">
        <f t="shared" si="42"/>
        <v>2.3895319199802564E-6</v>
      </c>
      <c r="J163" s="9">
        <f t="shared" si="43"/>
        <v>0</v>
      </c>
      <c r="L163" s="6">
        <f t="shared" si="44"/>
        <v>3.9262928827826071E-3</v>
      </c>
      <c r="M163" s="6">
        <f t="shared" si="45"/>
        <v>3.9262928827826071E-3</v>
      </c>
      <c r="N163" s="6">
        <f t="shared" si="46"/>
        <v>-0.99999229208239337</v>
      </c>
      <c r="O163" s="6">
        <f t="shared" si="47"/>
        <v>0.99999229208239337</v>
      </c>
      <c r="Q163" s="6">
        <f t="shared" si="50"/>
        <v>2.8614499999999929</v>
      </c>
      <c r="R163" s="9">
        <f t="shared" si="50"/>
        <v>3.9263231465579175E-3</v>
      </c>
      <c r="S163" s="9">
        <f t="shared" si="50"/>
        <v>0</v>
      </c>
      <c r="T163" s="9">
        <f t="shared" si="51"/>
        <v>-4.4319268099703893E-2</v>
      </c>
      <c r="U163" s="9">
        <f t="shared" si="51"/>
        <v>0</v>
      </c>
    </row>
    <row r="164" spans="1:21" x14ac:dyDescent="0.55000000000000004">
      <c r="A164" s="6">
        <f t="shared" si="52"/>
        <v>152</v>
      </c>
      <c r="B164" s="6">
        <f t="shared" si="53"/>
        <v>2.8803999999999927</v>
      </c>
      <c r="C164" s="9">
        <f t="shared" si="56"/>
        <v>3.0864721579816424E-3</v>
      </c>
      <c r="D164" s="6">
        <f t="shared" si="56"/>
        <v>0</v>
      </c>
      <c r="E164" s="6">
        <f t="shared" si="54"/>
        <v>1.0000095263103821</v>
      </c>
      <c r="F164" s="6">
        <f t="shared" si="55"/>
        <v>1.0000095263103821</v>
      </c>
      <c r="G164" s="6">
        <f t="shared" si="57"/>
        <v>-4.4319313381333776E-2</v>
      </c>
      <c r="H164" s="7">
        <f t="shared" si="57"/>
        <v>0</v>
      </c>
      <c r="I164" s="6">
        <f t="shared" si="42"/>
        <v>1.1607634507893419E-6</v>
      </c>
      <c r="J164" s="9">
        <f t="shared" si="43"/>
        <v>0</v>
      </c>
      <c r="L164" s="6">
        <f t="shared" si="44"/>
        <v>3.086457456740797E-3</v>
      </c>
      <c r="M164" s="6">
        <f t="shared" si="45"/>
        <v>3.086457456740797E-3</v>
      </c>
      <c r="N164" s="6">
        <f t="shared" si="46"/>
        <v>-0.99999523687884007</v>
      </c>
      <c r="O164" s="6">
        <f t="shared" si="47"/>
        <v>0.99999523687884007</v>
      </c>
      <c r="Q164" s="6">
        <f t="shared" si="50"/>
        <v>2.8803999999999927</v>
      </c>
      <c r="R164" s="9">
        <f t="shared" si="50"/>
        <v>3.0864721579816424E-3</v>
      </c>
      <c r="S164" s="9">
        <f t="shared" si="50"/>
        <v>0</v>
      </c>
      <c r="T164" s="9">
        <f t="shared" si="51"/>
        <v>-4.4319313381333776E-2</v>
      </c>
      <c r="U164" s="9">
        <f t="shared" si="51"/>
        <v>0</v>
      </c>
    </row>
    <row r="165" spans="1:21" x14ac:dyDescent="0.55000000000000004">
      <c r="A165" s="6">
        <f t="shared" si="52"/>
        <v>153</v>
      </c>
      <c r="B165" s="6">
        <f t="shared" si="53"/>
        <v>2.8993499999999925</v>
      </c>
      <c r="C165" s="9">
        <f t="shared" si="56"/>
        <v>2.24662075257231E-3</v>
      </c>
      <c r="D165" s="6">
        <f t="shared" si="56"/>
        <v>0</v>
      </c>
      <c r="E165" s="6">
        <f t="shared" si="54"/>
        <v>1.0000050473048059</v>
      </c>
      <c r="F165" s="6">
        <f t="shared" si="55"/>
        <v>1.0000050473048059</v>
      </c>
      <c r="G165" s="6">
        <f t="shared" si="57"/>
        <v>-4.4319335377801167E-2</v>
      </c>
      <c r="H165" s="7">
        <f t="shared" si="57"/>
        <v>0</v>
      </c>
      <c r="I165" s="6">
        <f t="shared" si="42"/>
        <v>4.4765907342016963E-7</v>
      </c>
      <c r="J165" s="9">
        <f t="shared" si="43"/>
        <v>0</v>
      </c>
      <c r="L165" s="6">
        <f t="shared" si="44"/>
        <v>2.2466150829039116E-3</v>
      </c>
      <c r="M165" s="6">
        <f t="shared" si="45"/>
        <v>2.2466150829039116E-3</v>
      </c>
      <c r="N165" s="6">
        <f t="shared" si="46"/>
        <v>-0.99999747635715031</v>
      </c>
      <c r="O165" s="6">
        <f t="shared" si="47"/>
        <v>0.99999747635715031</v>
      </c>
      <c r="Q165" s="6">
        <f t="shared" si="50"/>
        <v>2.8993499999999925</v>
      </c>
      <c r="R165" s="9">
        <f t="shared" si="50"/>
        <v>2.24662075257231E-3</v>
      </c>
      <c r="S165" s="9">
        <f t="shared" si="50"/>
        <v>0</v>
      </c>
      <c r="T165" s="9">
        <f t="shared" si="51"/>
        <v>-4.4319335377801167E-2</v>
      </c>
      <c r="U165" s="9">
        <f t="shared" si="51"/>
        <v>0</v>
      </c>
    </row>
    <row r="166" spans="1:21" x14ac:dyDescent="0.55000000000000004">
      <c r="A166" s="6">
        <f t="shared" si="52"/>
        <v>154</v>
      </c>
      <c r="B166" s="6">
        <f t="shared" si="53"/>
        <v>2.9182999999999923</v>
      </c>
      <c r="C166" s="9">
        <f t="shared" si="56"/>
        <v>1.4067691864074854E-3</v>
      </c>
      <c r="D166" s="6">
        <f t="shared" si="56"/>
        <v>0</v>
      </c>
      <c r="E166" s="6">
        <f t="shared" si="54"/>
        <v>1.0000019789995438</v>
      </c>
      <c r="F166" s="6">
        <f t="shared" si="55"/>
        <v>1.0000019789995438</v>
      </c>
      <c r="G166" s="6">
        <f t="shared" si="57"/>
        <v>-4.4319343860940608E-2</v>
      </c>
      <c r="H166" s="7">
        <f t="shared" si="57"/>
        <v>0</v>
      </c>
      <c r="I166" s="6">
        <f t="shared" si="42"/>
        <v>1.0990757690410304E-7</v>
      </c>
      <c r="J166" s="9">
        <f t="shared" si="43"/>
        <v>0</v>
      </c>
      <c r="L166" s="6">
        <f t="shared" si="44"/>
        <v>1.4067677944117625E-3</v>
      </c>
      <c r="M166" s="6">
        <f t="shared" si="45"/>
        <v>1.4067677944117625E-3</v>
      </c>
      <c r="N166" s="6">
        <f t="shared" si="46"/>
        <v>-0.99999901050169682</v>
      </c>
      <c r="O166" s="6">
        <f t="shared" si="47"/>
        <v>0.99999901050169682</v>
      </c>
      <c r="Q166" s="6">
        <f t="shared" si="50"/>
        <v>2.9182999999999923</v>
      </c>
      <c r="R166" s="9">
        <f t="shared" si="50"/>
        <v>1.4067691864074854E-3</v>
      </c>
      <c r="S166" s="9">
        <f t="shared" si="50"/>
        <v>0</v>
      </c>
      <c r="T166" s="9">
        <f t="shared" si="51"/>
        <v>-4.4319343860940608E-2</v>
      </c>
      <c r="U166" s="9">
        <f t="shared" si="51"/>
        <v>0</v>
      </c>
    </row>
    <row r="167" spans="1:21" x14ac:dyDescent="0.55000000000000004">
      <c r="A167" s="6">
        <f t="shared" si="52"/>
        <v>155</v>
      </c>
      <c r="B167" s="6">
        <f t="shared" si="53"/>
        <v>2.9372499999999921</v>
      </c>
      <c r="C167" s="9">
        <f t="shared" si="56"/>
        <v>5.6691758077457514E-4</v>
      </c>
      <c r="D167" s="6">
        <f t="shared" si="56"/>
        <v>0</v>
      </c>
      <c r="E167" s="6">
        <f t="shared" si="54"/>
        <v>1.0000003213955433</v>
      </c>
      <c r="F167" s="6">
        <f t="shared" si="55"/>
        <v>1.0000003213955433</v>
      </c>
      <c r="G167" s="6">
        <f t="shared" si="57"/>
        <v>-4.4319345943689192E-2</v>
      </c>
      <c r="H167" s="7">
        <f t="shared" si="57"/>
        <v>0</v>
      </c>
      <c r="I167" s="6">
        <f t="shared" si="42"/>
        <v>7.1931548070877475E-9</v>
      </c>
      <c r="J167" s="9">
        <f t="shared" si="43"/>
        <v>0</v>
      </c>
      <c r="L167" s="6">
        <f t="shared" si="44"/>
        <v>5.6691748967220524E-4</v>
      </c>
      <c r="M167" s="6">
        <f t="shared" si="45"/>
        <v>5.6691748967220524E-4</v>
      </c>
      <c r="N167" s="6">
        <f t="shared" si="46"/>
        <v>-0.99999983930226721</v>
      </c>
      <c r="O167" s="6">
        <f t="shared" si="47"/>
        <v>0.99999983930226721</v>
      </c>
      <c r="Q167" s="6">
        <f t="shared" si="50"/>
        <v>2.9372499999999921</v>
      </c>
      <c r="R167" s="9">
        <f t="shared" si="50"/>
        <v>5.6691758077457514E-4</v>
      </c>
      <c r="S167" s="9">
        <f t="shared" si="50"/>
        <v>0</v>
      </c>
      <c r="T167" s="9">
        <f t="shared" si="51"/>
        <v>-4.4319345943689192E-2</v>
      </c>
      <c r="U167" s="9">
        <f t="shared" si="51"/>
        <v>0</v>
      </c>
    </row>
    <row r="168" spans="1:21" x14ac:dyDescent="0.55000000000000004">
      <c r="A168" s="6">
        <f t="shared" si="52"/>
        <v>156</v>
      </c>
      <c r="B168" s="6">
        <f t="shared" si="53"/>
        <v>2.9561999999999919</v>
      </c>
      <c r="C168" s="9">
        <f t="shared" si="56"/>
        <v>-2.7293402744141493E-4</v>
      </c>
      <c r="D168" s="6">
        <f t="shared" si="56"/>
        <v>0</v>
      </c>
      <c r="E168" s="6">
        <f t="shared" si="54"/>
        <v>1.0000000744929833</v>
      </c>
      <c r="F168" s="6">
        <f t="shared" si="55"/>
        <v>1.0000000744929833</v>
      </c>
      <c r="G168" s="6">
        <f t="shared" si="57"/>
        <v>-4.4319346079999475E-2</v>
      </c>
      <c r="H168" s="7">
        <f t="shared" si="57"/>
        <v>0</v>
      </c>
      <c r="I168" s="6">
        <f t="shared" si="42"/>
        <v>-8.0266211373766687E-10</v>
      </c>
      <c r="J168" s="9">
        <f t="shared" si="43"/>
        <v>0</v>
      </c>
      <c r="L168" s="6">
        <f t="shared" si="44"/>
        <v>-2.729340172755805E-4</v>
      </c>
      <c r="M168" s="6">
        <f t="shared" si="45"/>
        <v>-2.729340172755805E-4</v>
      </c>
      <c r="N168" s="6">
        <f t="shared" si="46"/>
        <v>-0.99999996275351033</v>
      </c>
      <c r="O168" s="6">
        <f t="shared" si="47"/>
        <v>0.99999996275351033</v>
      </c>
      <c r="Q168" s="6">
        <f t="shared" si="50"/>
        <v>2.9561999999999919</v>
      </c>
      <c r="R168" s="9">
        <f t="shared" si="50"/>
        <v>-2.7293402744141493E-4</v>
      </c>
      <c r="S168" s="9">
        <f t="shared" si="50"/>
        <v>0</v>
      </c>
      <c r="T168" s="9">
        <f t="shared" si="51"/>
        <v>-4.4319346079999475E-2</v>
      </c>
      <c r="U168" s="9">
        <f t="shared" si="51"/>
        <v>0</v>
      </c>
    </row>
    <row r="169" spans="1:21" x14ac:dyDescent="0.55000000000000004">
      <c r="A169" s="6">
        <f t="shared" si="52"/>
        <v>157</v>
      </c>
      <c r="B169" s="6">
        <f t="shared" si="53"/>
        <v>2.9751499999999917</v>
      </c>
      <c r="C169" s="9">
        <f t="shared" ref="C169:D189" si="58">C168+$B$3*G168-($B$3^2)*I168</f>
        <v>-1.112785635369167E-3</v>
      </c>
      <c r="D169" s="6">
        <f t="shared" si="58"/>
        <v>0</v>
      </c>
      <c r="E169" s="6">
        <f t="shared" si="54"/>
        <v>1.0000012382918704</v>
      </c>
      <c r="F169" s="6">
        <f t="shared" si="55"/>
        <v>1.0000012382918704</v>
      </c>
      <c r="G169" s="6">
        <f t="shared" ref="G169:H189" si="59">G168-$B$3*I168</f>
        <v>-4.4319346064789031E-2</v>
      </c>
      <c r="H169" s="7">
        <f t="shared" si="59"/>
        <v>0</v>
      </c>
      <c r="I169" s="6">
        <f t="shared" si="42"/>
        <v>-5.4399369473007998E-8</v>
      </c>
      <c r="J169" s="9">
        <f t="shared" si="43"/>
        <v>0</v>
      </c>
      <c r="L169" s="6">
        <f t="shared" si="44"/>
        <v>-1.112784946393104E-3</v>
      </c>
      <c r="M169" s="6">
        <f t="shared" si="45"/>
        <v>-1.112784946393104E-3</v>
      </c>
      <c r="N169" s="6">
        <f t="shared" si="46"/>
        <v>-0.9999993808546398</v>
      </c>
      <c r="O169" s="6">
        <f t="shared" si="47"/>
        <v>0.9999993808546398</v>
      </c>
      <c r="Q169" s="6">
        <f t="shared" si="50"/>
        <v>2.9751499999999917</v>
      </c>
      <c r="R169" s="9">
        <f t="shared" si="50"/>
        <v>-1.112785635369167E-3</v>
      </c>
      <c r="S169" s="9">
        <f t="shared" si="50"/>
        <v>0</v>
      </c>
      <c r="T169" s="9">
        <f t="shared" si="51"/>
        <v>-4.4319346064789031E-2</v>
      </c>
      <c r="U169" s="9">
        <f t="shared" si="51"/>
        <v>0</v>
      </c>
    </row>
    <row r="170" spans="1:21" x14ac:dyDescent="0.55000000000000004">
      <c r="A170" s="6">
        <f t="shared" si="52"/>
        <v>158</v>
      </c>
      <c r="B170" s="6">
        <f t="shared" si="53"/>
        <v>2.9940999999999915</v>
      </c>
      <c r="C170" s="9">
        <f t="shared" si="58"/>
        <v>-1.9526372237619696E-3</v>
      </c>
      <c r="D170" s="6">
        <f t="shared" si="58"/>
        <v>0</v>
      </c>
      <c r="E170" s="6">
        <f t="shared" si="54"/>
        <v>1.0000038127921276</v>
      </c>
      <c r="F170" s="6">
        <f t="shared" si="55"/>
        <v>1.0000038127921276</v>
      </c>
      <c r="G170" s="6">
        <f t="shared" si="59"/>
        <v>-4.431934503392098E-2</v>
      </c>
      <c r="H170" s="7">
        <f t="shared" si="59"/>
        <v>0</v>
      </c>
      <c r="I170" s="6">
        <f t="shared" si="42"/>
        <v>-2.9391597207666339E-7</v>
      </c>
      <c r="J170" s="9">
        <f t="shared" si="43"/>
        <v>0</v>
      </c>
      <c r="L170" s="6">
        <f t="shared" si="44"/>
        <v>-1.9526335012726968E-3</v>
      </c>
      <c r="M170" s="6">
        <f t="shared" si="45"/>
        <v>-1.9526335012726968E-3</v>
      </c>
      <c r="N170" s="6">
        <f t="shared" si="46"/>
        <v>-0.99999809360938763</v>
      </c>
      <c r="O170" s="6">
        <f t="shared" si="47"/>
        <v>0.99999809360938763</v>
      </c>
      <c r="Q170" s="6">
        <f t="shared" si="50"/>
        <v>2.9940999999999915</v>
      </c>
      <c r="R170" s="9">
        <f t="shared" si="50"/>
        <v>-1.9526372237619696E-3</v>
      </c>
      <c r="S170" s="9">
        <f t="shared" si="50"/>
        <v>0</v>
      </c>
      <c r="T170" s="9">
        <f t="shared" si="51"/>
        <v>-4.431934503392098E-2</v>
      </c>
      <c r="U170" s="9">
        <f t="shared" si="51"/>
        <v>0</v>
      </c>
    </row>
    <row r="171" spans="1:21" x14ac:dyDescent="0.55000000000000004">
      <c r="A171" s="6">
        <f t="shared" si="52"/>
        <v>159</v>
      </c>
      <c r="B171" s="6">
        <f t="shared" si="53"/>
        <v>3.0130499999999913</v>
      </c>
      <c r="C171" s="9">
        <f t="shared" si="58"/>
        <v>-2.7924887066088119E-3</v>
      </c>
      <c r="D171" s="6">
        <f t="shared" si="58"/>
        <v>0</v>
      </c>
      <c r="E171" s="6">
        <f t="shared" si="54"/>
        <v>1.0000077979931765</v>
      </c>
      <c r="F171" s="6">
        <f t="shared" si="55"/>
        <v>1.0000077979931765</v>
      </c>
      <c r="G171" s="6">
        <f t="shared" si="59"/>
        <v>-4.4319339464213306E-2</v>
      </c>
      <c r="H171" s="7">
        <f t="shared" si="59"/>
        <v>0</v>
      </c>
      <c r="I171" s="6">
        <f t="shared" si="42"/>
        <v>-8.5966940939457632E-7</v>
      </c>
      <c r="J171" s="9">
        <f t="shared" si="43"/>
        <v>0</v>
      </c>
      <c r="L171" s="6">
        <f t="shared" si="44"/>
        <v>-2.7924778187685493E-3</v>
      </c>
      <c r="M171" s="6">
        <f t="shared" si="45"/>
        <v>-2.7924778187685493E-3</v>
      </c>
      <c r="N171" s="6">
        <f t="shared" si="46"/>
        <v>-0.99999610102621483</v>
      </c>
      <c r="O171" s="6">
        <f t="shared" si="47"/>
        <v>0.99999610102621483</v>
      </c>
      <c r="Q171" s="6">
        <f t="shared" si="50"/>
        <v>3.0130499999999913</v>
      </c>
      <c r="R171" s="9">
        <f t="shared" si="50"/>
        <v>-2.7924887066088119E-3</v>
      </c>
      <c r="S171" s="9">
        <f t="shared" si="50"/>
        <v>0</v>
      </c>
      <c r="T171" s="9">
        <f t="shared" si="51"/>
        <v>-4.4319339464213306E-2</v>
      </c>
      <c r="U171" s="9">
        <f t="shared" si="51"/>
        <v>0</v>
      </c>
    </row>
    <row r="172" spans="1:21" x14ac:dyDescent="0.55000000000000004">
      <c r="A172" s="6">
        <f t="shared" si="52"/>
        <v>160</v>
      </c>
      <c r="B172" s="6">
        <f t="shared" si="53"/>
        <v>3.0319999999999911</v>
      </c>
      <c r="C172" s="9">
        <f t="shared" si="58"/>
        <v>-3.6323398807462204E-3</v>
      </c>
      <c r="D172" s="6">
        <f t="shared" si="58"/>
        <v>0</v>
      </c>
      <c r="E172" s="6">
        <f t="shared" si="54"/>
        <v>1.0000131938930092</v>
      </c>
      <c r="F172" s="6">
        <f t="shared" si="55"/>
        <v>1.0000131938930092</v>
      </c>
      <c r="G172" s="6">
        <f t="shared" si="59"/>
        <v>-4.4319323173477997E-2</v>
      </c>
      <c r="H172" s="7">
        <f t="shared" si="59"/>
        <v>0</v>
      </c>
      <c r="I172" s="6">
        <f t="shared" si="42"/>
        <v>-1.8919727467575038E-6</v>
      </c>
      <c r="J172" s="9">
        <f t="shared" si="43"/>
        <v>0</v>
      </c>
      <c r="L172" s="6">
        <f t="shared" si="44"/>
        <v>-3.6323159186314553E-3</v>
      </c>
      <c r="M172" s="6">
        <f t="shared" si="45"/>
        <v>-3.6323159186314553E-3</v>
      </c>
      <c r="N172" s="6">
        <f t="shared" si="46"/>
        <v>-0.99999340311877416</v>
      </c>
      <c r="O172" s="6">
        <f t="shared" si="47"/>
        <v>0.99999340311877416</v>
      </c>
      <c r="Q172" s="6">
        <f t="shared" si="50"/>
        <v>3.0319999999999911</v>
      </c>
      <c r="R172" s="9">
        <f t="shared" si="50"/>
        <v>-3.6323398807462204E-3</v>
      </c>
      <c r="S172" s="9">
        <f t="shared" si="50"/>
        <v>0</v>
      </c>
      <c r="T172" s="9">
        <f t="shared" si="51"/>
        <v>-4.4319323173477997E-2</v>
      </c>
      <c r="U172" s="9">
        <f t="shared" si="51"/>
        <v>0</v>
      </c>
    </row>
    <row r="173" spans="1:21" x14ac:dyDescent="0.55000000000000004">
      <c r="A173" s="6">
        <f t="shared" si="52"/>
        <v>161</v>
      </c>
      <c r="B173" s="6">
        <f t="shared" si="53"/>
        <v>3.0509499999999909</v>
      </c>
      <c r="C173" s="9">
        <f t="shared" si="58"/>
        <v>-4.4721903754714855E-3</v>
      </c>
      <c r="D173" s="6">
        <f t="shared" si="58"/>
        <v>0</v>
      </c>
      <c r="E173" s="6">
        <f t="shared" si="54"/>
        <v>1.0000200004867545</v>
      </c>
      <c r="F173" s="6">
        <f t="shared" si="55"/>
        <v>1.0000200004867545</v>
      </c>
      <c r="G173" s="6">
        <f t="shared" si="59"/>
        <v>-4.4319287320594446E-2</v>
      </c>
      <c r="H173" s="7">
        <f t="shared" si="59"/>
        <v>0</v>
      </c>
      <c r="I173" s="6">
        <f t="shared" si="42"/>
        <v>-3.5311329557262568E-6</v>
      </c>
      <c r="J173" s="9">
        <f t="shared" si="43"/>
        <v>0</v>
      </c>
      <c r="L173" s="6">
        <f t="shared" si="44"/>
        <v>-4.4721456531501514E-3</v>
      </c>
      <c r="M173" s="6">
        <f t="shared" si="45"/>
        <v>-4.4721456531501514E-3</v>
      </c>
      <c r="N173" s="6">
        <f t="shared" si="46"/>
        <v>-0.99998999990662751</v>
      </c>
      <c r="O173" s="6">
        <f t="shared" si="47"/>
        <v>0.99998999990662751</v>
      </c>
      <c r="Q173" s="6">
        <f t="shared" si="50"/>
        <v>3.0509499999999909</v>
      </c>
      <c r="R173" s="9">
        <f t="shared" si="50"/>
        <v>-4.4721903754714855E-3</v>
      </c>
      <c r="S173" s="9">
        <f t="shared" si="50"/>
        <v>0</v>
      </c>
      <c r="T173" s="9">
        <f t="shared" si="51"/>
        <v>-4.4319287320594446E-2</v>
      </c>
      <c r="U173" s="9">
        <f t="shared" si="51"/>
        <v>0</v>
      </c>
    </row>
    <row r="174" spans="1:21" x14ac:dyDescent="0.55000000000000004">
      <c r="A174" s="6">
        <f t="shared" si="52"/>
        <v>162</v>
      </c>
      <c r="B174" s="6">
        <f t="shared" si="53"/>
        <v>3.0698999999999907</v>
      </c>
      <c r="C174" s="9">
        <f t="shared" si="58"/>
        <v>-5.3120396021580779E-3</v>
      </c>
      <c r="D174" s="6">
        <f t="shared" si="58"/>
        <v>0</v>
      </c>
      <c r="E174" s="6">
        <f t="shared" si="54"/>
        <v>1.0000282177647348</v>
      </c>
      <c r="F174" s="6">
        <f t="shared" si="55"/>
        <v>1.0000282177647348</v>
      </c>
      <c r="G174" s="6">
        <f t="shared" si="59"/>
        <v>-4.4319220405624936E-2</v>
      </c>
      <c r="H174" s="7">
        <f t="shared" si="59"/>
        <v>0</v>
      </c>
      <c r="I174" s="6">
        <f t="shared" si="42"/>
        <v>-5.9174481066529558E-6</v>
      </c>
      <c r="J174" s="9">
        <f t="shared" si="43"/>
        <v>0</v>
      </c>
      <c r="L174" s="6">
        <f t="shared" si="44"/>
        <v>-5.3119646568022894E-3</v>
      </c>
      <c r="M174" s="6">
        <f t="shared" si="45"/>
        <v>-5.3119646568022894E-3</v>
      </c>
      <c r="N174" s="6">
        <f t="shared" si="46"/>
        <v>-0.99998589141621652</v>
      </c>
      <c r="O174" s="6">
        <f t="shared" si="47"/>
        <v>0.99998589141621652</v>
      </c>
      <c r="Q174" s="6">
        <f t="shared" si="50"/>
        <v>3.0698999999999907</v>
      </c>
      <c r="R174" s="9">
        <f t="shared" si="50"/>
        <v>-5.3120396021580779E-3</v>
      </c>
      <c r="S174" s="9">
        <f t="shared" si="50"/>
        <v>0</v>
      </c>
      <c r="T174" s="9">
        <f t="shared" si="51"/>
        <v>-4.4319220405624936E-2</v>
      </c>
      <c r="U174" s="9">
        <f t="shared" si="51"/>
        <v>0</v>
      </c>
    </row>
    <row r="175" spans="1:21" x14ac:dyDescent="0.55000000000000004">
      <c r="A175" s="6">
        <f t="shared" si="52"/>
        <v>163</v>
      </c>
      <c r="B175" s="6">
        <f t="shared" si="53"/>
        <v>3.0888499999999905</v>
      </c>
      <c r="C175" s="9">
        <f t="shared" si="58"/>
        <v>-6.1518867038742615E-3</v>
      </c>
      <c r="D175" s="6">
        <f t="shared" si="58"/>
        <v>0</v>
      </c>
      <c r="E175" s="6">
        <f t="shared" si="54"/>
        <v>1.0000378457100174</v>
      </c>
      <c r="F175" s="6">
        <f t="shared" si="55"/>
        <v>1.0000378457100174</v>
      </c>
      <c r="G175" s="6">
        <f t="shared" si="59"/>
        <v>-4.4319108269983316E-2</v>
      </c>
      <c r="H175" s="7">
        <f t="shared" si="59"/>
        <v>0</v>
      </c>
      <c r="I175" s="6">
        <f t="shared" si="42"/>
        <v>-9.1912037973873324E-6</v>
      </c>
      <c r="J175" s="9">
        <f t="shared" si="43"/>
        <v>0</v>
      </c>
      <c r="L175" s="6">
        <f t="shared" si="44"/>
        <v>-6.1517702959182803E-3</v>
      </c>
      <c r="M175" s="6">
        <f t="shared" si="45"/>
        <v>-6.1517702959182803E-3</v>
      </c>
      <c r="N175" s="6">
        <f t="shared" si="46"/>
        <v>-0.99998107768208611</v>
      </c>
      <c r="O175" s="6">
        <f t="shared" si="47"/>
        <v>0.99998107768208611</v>
      </c>
      <c r="Q175" s="6">
        <f t="shared" si="50"/>
        <v>3.0888499999999905</v>
      </c>
      <c r="R175" s="9">
        <f t="shared" si="50"/>
        <v>-6.1518867038742615E-3</v>
      </c>
      <c r="S175" s="9">
        <f t="shared" si="50"/>
        <v>0</v>
      </c>
      <c r="T175" s="9">
        <f t="shared" si="51"/>
        <v>-4.4319108269983316E-2</v>
      </c>
      <c r="U175" s="9">
        <f t="shared" si="51"/>
        <v>0</v>
      </c>
    </row>
    <row r="176" spans="1:21" x14ac:dyDescent="0.55000000000000004">
      <c r="A176" s="6">
        <f t="shared" si="52"/>
        <v>164</v>
      </c>
      <c r="B176" s="6">
        <f t="shared" si="53"/>
        <v>3.1077999999999903</v>
      </c>
      <c r="C176" s="9">
        <f t="shared" si="58"/>
        <v>-6.9917305050061834E-3</v>
      </c>
      <c r="D176" s="6">
        <f t="shared" si="58"/>
        <v>0</v>
      </c>
      <c r="E176" s="6">
        <f t="shared" si="54"/>
        <v>1.0000488842954547</v>
      </c>
      <c r="F176" s="6">
        <f t="shared" si="55"/>
        <v>1.0000488842954547</v>
      </c>
      <c r="G176" s="6">
        <f t="shared" si="59"/>
        <v>-4.4318934096671356E-2</v>
      </c>
      <c r="H176" s="7">
        <f t="shared" si="59"/>
        <v>0</v>
      </c>
      <c r="I176" s="6">
        <f t="shared" ref="I176:I239" si="60">$E$3*(C176-($B$5/2)*((L176)+(M176)))</f>
        <v>-1.3492668640514466E-5</v>
      </c>
      <c r="J176" s="9">
        <f t="shared" ref="J176:J239" si="61">$E$3*(D176-($B$5/2)*(N176+O176))</f>
        <v>0</v>
      </c>
      <c r="L176" s="6">
        <f t="shared" si="44"/>
        <v>-6.9915596183615395E-3</v>
      </c>
      <c r="M176" s="6">
        <f t="shared" si="45"/>
        <v>-6.9915596183615395E-3</v>
      </c>
      <c r="N176" s="6">
        <f t="shared" si="46"/>
        <v>-0.99997555874836397</v>
      </c>
      <c r="O176" s="6">
        <f t="shared" si="47"/>
        <v>0.99997555874836397</v>
      </c>
      <c r="Q176" s="6">
        <f t="shared" si="50"/>
        <v>3.1077999999999903</v>
      </c>
      <c r="R176" s="9">
        <f t="shared" si="50"/>
        <v>-6.9917305050061834E-3</v>
      </c>
      <c r="S176" s="9">
        <f t="shared" si="50"/>
        <v>0</v>
      </c>
      <c r="T176" s="9">
        <f t="shared" si="51"/>
        <v>-4.4318934096671356E-2</v>
      </c>
      <c r="U176" s="9">
        <f t="shared" si="51"/>
        <v>0</v>
      </c>
    </row>
    <row r="177" spans="1:21" x14ac:dyDescent="0.55000000000000004">
      <c r="A177" s="6">
        <f t="shared" si="52"/>
        <v>165</v>
      </c>
      <c r="B177" s="6">
        <f t="shared" si="53"/>
        <v>3.1267499999999901</v>
      </c>
      <c r="C177" s="9">
        <f t="shared" si="58"/>
        <v>-7.8315694608870647E-3</v>
      </c>
      <c r="D177" s="6">
        <f t="shared" si="58"/>
        <v>0</v>
      </c>
      <c r="E177" s="6">
        <f t="shared" si="54"/>
        <v>1.0000613334802206</v>
      </c>
      <c r="F177" s="6">
        <f t="shared" si="55"/>
        <v>1.0000613334802206</v>
      </c>
      <c r="G177" s="6">
        <f t="shared" si="59"/>
        <v>-4.4318678410600616E-2</v>
      </c>
      <c r="H177" s="7">
        <f t="shared" si="59"/>
        <v>0</v>
      </c>
      <c r="I177" s="6">
        <f t="shared" si="60"/>
        <v>-1.896208863406139E-5</v>
      </c>
      <c r="J177" s="9">
        <f t="shared" si="61"/>
        <v>0</v>
      </c>
      <c r="L177" s="6">
        <f t="shared" si="44"/>
        <v>-7.8313293032289729E-3</v>
      </c>
      <c r="M177" s="6">
        <f t="shared" si="45"/>
        <v>-7.8313293032289729E-3</v>
      </c>
      <c r="N177" s="6">
        <f t="shared" si="46"/>
        <v>-0.99996933467049098</v>
      </c>
      <c r="O177" s="6">
        <f t="shared" si="47"/>
        <v>0.99996933467049098</v>
      </c>
      <c r="Q177" s="6">
        <f t="shared" si="50"/>
        <v>3.1267499999999901</v>
      </c>
      <c r="R177" s="9">
        <f t="shared" si="50"/>
        <v>-7.8315694608870647E-3</v>
      </c>
      <c r="S177" s="9">
        <f t="shared" si="50"/>
        <v>0</v>
      </c>
      <c r="T177" s="9">
        <f t="shared" si="51"/>
        <v>-4.4318678410600616E-2</v>
      </c>
      <c r="U177" s="9">
        <f t="shared" si="51"/>
        <v>0</v>
      </c>
    </row>
    <row r="178" spans="1:21" x14ac:dyDescent="0.55000000000000004">
      <c r="A178" s="6">
        <f t="shared" si="52"/>
        <v>166</v>
      </c>
      <c r="B178" s="6">
        <f t="shared" si="53"/>
        <v>3.1456999999999899</v>
      </c>
      <c r="C178" s="9">
        <f t="shared" si="58"/>
        <v>-8.6714016074345129E-3</v>
      </c>
      <c r="D178" s="6">
        <f t="shared" si="58"/>
        <v>0</v>
      </c>
      <c r="E178" s="6">
        <f t="shared" si="54"/>
        <v>1.0000751932058374</v>
      </c>
      <c r="F178" s="6">
        <f t="shared" si="55"/>
        <v>1.0000751932058374</v>
      </c>
      <c r="G178" s="6">
        <f t="shared" si="59"/>
        <v>-4.4318319079021E-2</v>
      </c>
      <c r="H178" s="7">
        <f t="shared" si="59"/>
        <v>0</v>
      </c>
      <c r="I178" s="6">
        <f t="shared" si="60"/>
        <v>-2.5739680237956196E-5</v>
      </c>
      <c r="J178" s="9">
        <f t="shared" si="61"/>
        <v>0</v>
      </c>
      <c r="L178" s="6">
        <f t="shared" si="44"/>
        <v>-8.6710756105759772E-3</v>
      </c>
      <c r="M178" s="6">
        <f t="shared" si="45"/>
        <v>-8.6710756105759772E-3</v>
      </c>
      <c r="N178" s="6">
        <f t="shared" si="46"/>
        <v>-0.99996240551720539</v>
      </c>
      <c r="O178" s="6">
        <f t="shared" si="47"/>
        <v>0.99996240551720539</v>
      </c>
      <c r="Q178" s="6">
        <f t="shared" si="50"/>
        <v>3.1456999999999899</v>
      </c>
      <c r="R178" s="9">
        <f t="shared" si="50"/>
        <v>-8.6714016074345129E-3</v>
      </c>
      <c r="S178" s="9">
        <f t="shared" si="50"/>
        <v>0</v>
      </c>
      <c r="T178" s="9">
        <f t="shared" si="51"/>
        <v>-4.4318319079021E-2</v>
      </c>
      <c r="U178" s="9">
        <f t="shared" si="51"/>
        <v>0</v>
      </c>
    </row>
    <row r="179" spans="1:21" x14ac:dyDescent="0.55000000000000004">
      <c r="A179" s="6">
        <f t="shared" si="52"/>
        <v>167</v>
      </c>
      <c r="B179" s="6">
        <f t="shared" si="53"/>
        <v>3.1646499999999897</v>
      </c>
      <c r="C179" s="9">
        <f t="shared" si="58"/>
        <v>-9.5112245107984387E-3</v>
      </c>
      <c r="D179" s="6">
        <f t="shared" si="58"/>
        <v>0</v>
      </c>
      <c r="E179" s="6">
        <f t="shared" si="54"/>
        <v>1.0000904633916947</v>
      </c>
      <c r="F179" s="6">
        <f t="shared" si="55"/>
        <v>1.0000904633916947</v>
      </c>
      <c r="G179" s="6">
        <f t="shared" si="59"/>
        <v>-4.4317831312080488E-2</v>
      </c>
      <c r="H179" s="7">
        <f t="shared" si="59"/>
        <v>0</v>
      </c>
      <c r="I179" s="6">
        <f t="shared" si="60"/>
        <v>-3.3965621982050287E-5</v>
      </c>
      <c r="J179" s="9">
        <f t="shared" si="61"/>
        <v>0</v>
      </c>
      <c r="L179" s="6">
        <f t="shared" ref="L179:L236" si="62">C179/SQRT(E179)</f>
        <v>-9.5107943311706425E-3</v>
      </c>
      <c r="M179" s="6">
        <f t="shared" ref="M179:M242" si="63">C179/SQRT(F179)</f>
        <v>-9.5107943311706425E-3</v>
      </c>
      <c r="N179" s="6">
        <f t="shared" ref="N179:N242" si="64">(D179-1)/SQRT(E179)</f>
        <v>-0.99995477137278088</v>
      </c>
      <c r="O179" s="6">
        <f t="shared" ref="O179:O242" si="65">(D179+1)/SQRT(F179)</f>
        <v>0.99995477137278088</v>
      </c>
      <c r="Q179" s="6">
        <f t="shared" si="50"/>
        <v>3.1646499999999897</v>
      </c>
      <c r="R179" s="9">
        <f t="shared" si="50"/>
        <v>-9.5112245107984387E-3</v>
      </c>
      <c r="S179" s="9">
        <f t="shared" si="50"/>
        <v>0</v>
      </c>
      <c r="T179" s="9">
        <f t="shared" si="51"/>
        <v>-4.4317831312080488E-2</v>
      </c>
      <c r="U179" s="9">
        <f t="shared" si="51"/>
        <v>0</v>
      </c>
    </row>
    <row r="180" spans="1:21" x14ac:dyDescent="0.55000000000000004">
      <c r="A180" s="6">
        <f t="shared" si="52"/>
        <v>168</v>
      </c>
      <c r="B180" s="6">
        <f t="shared" si="53"/>
        <v>3.1835999999999895</v>
      </c>
      <c r="C180" s="9">
        <f t="shared" si="58"/>
        <v>-1.0351035217022596E-2</v>
      </c>
      <c r="D180" s="6">
        <f t="shared" si="58"/>
        <v>0</v>
      </c>
      <c r="E180" s="6">
        <f t="shared" si="54"/>
        <v>1.0001071439300639</v>
      </c>
      <c r="F180" s="6">
        <f t="shared" si="55"/>
        <v>1.0001071439300639</v>
      </c>
      <c r="G180" s="6">
        <f t="shared" si="59"/>
        <v>-4.4317187663543929E-2</v>
      </c>
      <c r="H180" s="7">
        <f t="shared" si="59"/>
        <v>0</v>
      </c>
      <c r="I180" s="6">
        <f t="shared" si="60"/>
        <v>-4.3780044426891647E-5</v>
      </c>
      <c r="J180" s="9">
        <f t="shared" si="61"/>
        <v>0</v>
      </c>
      <c r="L180" s="6">
        <f t="shared" si="62"/>
        <v>-1.035048073628244E-2</v>
      </c>
      <c r="M180" s="6">
        <f t="shared" si="63"/>
        <v>-1.035048073628244E-2</v>
      </c>
      <c r="N180" s="6">
        <f t="shared" si="64"/>
        <v>-0.99994643233951674</v>
      </c>
      <c r="O180" s="6">
        <f t="shared" si="65"/>
        <v>0.99994643233951674</v>
      </c>
      <c r="Q180" s="6">
        <f t="shared" si="50"/>
        <v>3.1835999999999895</v>
      </c>
      <c r="R180" s="9">
        <f t="shared" si="50"/>
        <v>-1.0351035217022596E-2</v>
      </c>
      <c r="S180" s="9">
        <f t="shared" si="50"/>
        <v>0</v>
      </c>
      <c r="T180" s="9">
        <f t="shared" si="51"/>
        <v>-4.4317187663543929E-2</v>
      </c>
      <c r="U180" s="9">
        <f t="shared" si="51"/>
        <v>0</v>
      </c>
    </row>
    <row r="181" spans="1:21" x14ac:dyDescent="0.55000000000000004">
      <c r="A181" s="6">
        <f t="shared" si="52"/>
        <v>169</v>
      </c>
      <c r="B181" s="6">
        <f t="shared" si="53"/>
        <v>3.2025499999999893</v>
      </c>
      <c r="C181" s="9">
        <f t="shared" si="58"/>
        <v>-1.1190830201723349E-2</v>
      </c>
      <c r="D181" s="6">
        <f t="shared" si="58"/>
        <v>0</v>
      </c>
      <c r="E181" s="6">
        <f t="shared" si="54"/>
        <v>1.0001252346806038</v>
      </c>
      <c r="F181" s="6">
        <f t="shared" si="55"/>
        <v>1.0001252346806038</v>
      </c>
      <c r="G181" s="6">
        <f t="shared" si="59"/>
        <v>-4.4316358031702037E-2</v>
      </c>
      <c r="H181" s="7">
        <f t="shared" si="59"/>
        <v>0</v>
      </c>
      <c r="I181" s="6">
        <f t="shared" si="60"/>
        <v>-5.5323018304189699E-5</v>
      </c>
      <c r="J181" s="9">
        <f t="shared" si="61"/>
        <v>0</v>
      </c>
      <c r="L181" s="6">
        <f t="shared" si="62"/>
        <v>-1.1190129527511193E-2</v>
      </c>
      <c r="M181" s="6">
        <f t="shared" si="63"/>
        <v>-1.1190129527511193E-2</v>
      </c>
      <c r="N181" s="6">
        <f t="shared" si="64"/>
        <v>-0.99993738854048131</v>
      </c>
      <c r="O181" s="6">
        <f t="shared" si="65"/>
        <v>0.99993738854048131</v>
      </c>
      <c r="Q181" s="6">
        <f t="shared" si="50"/>
        <v>3.2025499999999893</v>
      </c>
      <c r="R181" s="9">
        <f t="shared" si="50"/>
        <v>-1.1190830201723349E-2</v>
      </c>
      <c r="S181" s="9">
        <f t="shared" si="50"/>
        <v>0</v>
      </c>
      <c r="T181" s="9">
        <f t="shared" si="51"/>
        <v>-4.4316358031702037E-2</v>
      </c>
      <c r="U181" s="9">
        <f t="shared" si="51"/>
        <v>0</v>
      </c>
    </row>
    <row r="182" spans="1:21" x14ac:dyDescent="0.55000000000000004">
      <c r="A182" s="6">
        <f t="shared" si="52"/>
        <v>170</v>
      </c>
      <c r="B182" s="6">
        <f t="shared" si="53"/>
        <v>3.2214999999999892</v>
      </c>
      <c r="C182" s="9">
        <f t="shared" si="58"/>
        <v>-1.2030605319789922E-2</v>
      </c>
      <c r="D182" s="6">
        <f t="shared" si="58"/>
        <v>0</v>
      </c>
      <c r="E182" s="6">
        <f t="shared" si="54"/>
        <v>1.0001447354643607</v>
      </c>
      <c r="F182" s="6">
        <f t="shared" si="55"/>
        <v>1.0001447354643607</v>
      </c>
      <c r="G182" s="6">
        <f t="shared" si="59"/>
        <v>-4.4315309660505176E-2</v>
      </c>
      <c r="H182" s="7">
        <f t="shared" si="59"/>
        <v>0</v>
      </c>
      <c r="I182" s="6">
        <f t="shared" si="60"/>
        <v>-6.8734540662337298E-5</v>
      </c>
      <c r="J182" s="9">
        <f t="shared" si="61"/>
        <v>0</v>
      </c>
      <c r="L182" s="6">
        <f t="shared" si="62"/>
        <v>-1.2029734786662794E-2</v>
      </c>
      <c r="M182" s="6">
        <f t="shared" si="63"/>
        <v>-1.2029734786662794E-2</v>
      </c>
      <c r="N182" s="6">
        <f t="shared" si="64"/>
        <v>-0.99992764012250535</v>
      </c>
      <c r="O182" s="6">
        <f t="shared" si="65"/>
        <v>0.99992764012250535</v>
      </c>
      <c r="Q182" s="6">
        <f t="shared" si="50"/>
        <v>3.2214999999999892</v>
      </c>
      <c r="R182" s="9">
        <f t="shared" si="50"/>
        <v>-1.2030605319789922E-2</v>
      </c>
      <c r="S182" s="9">
        <f t="shared" si="50"/>
        <v>0</v>
      </c>
      <c r="T182" s="9">
        <f t="shared" si="51"/>
        <v>-4.4315309660505176E-2</v>
      </c>
      <c r="U182" s="9">
        <f t="shared" si="51"/>
        <v>0</v>
      </c>
    </row>
    <row r="183" spans="1:21" x14ac:dyDescent="0.55000000000000004">
      <c r="A183" s="6">
        <f t="shared" si="52"/>
        <v>171</v>
      </c>
      <c r="B183" s="6">
        <f t="shared" si="53"/>
        <v>3.240449999999989</v>
      </c>
      <c r="C183" s="9">
        <f t="shared" si="58"/>
        <v>-1.2870355755111107E-2</v>
      </c>
      <c r="D183" s="6">
        <f t="shared" si="58"/>
        <v>0</v>
      </c>
      <c r="E183" s="6">
        <f t="shared" si="54"/>
        <v>1.0001656460572632</v>
      </c>
      <c r="F183" s="6">
        <f t="shared" si="55"/>
        <v>1.0001656460572632</v>
      </c>
      <c r="G183" s="6">
        <f t="shared" si="59"/>
        <v>-4.4314007140959621E-2</v>
      </c>
      <c r="H183" s="7">
        <f t="shared" si="59"/>
        <v>0</v>
      </c>
      <c r="I183" s="6">
        <f t="shared" si="60"/>
        <v>-8.4154518838657023E-5</v>
      </c>
      <c r="J183" s="9">
        <f t="shared" si="61"/>
        <v>0</v>
      </c>
      <c r="L183" s="6">
        <f t="shared" si="62"/>
        <v>-1.2869289925678909E-2</v>
      </c>
      <c r="M183" s="6">
        <f t="shared" si="63"/>
        <v>-1.2869289925678909E-2</v>
      </c>
      <c r="N183" s="6">
        <f t="shared" si="64"/>
        <v>-0.99991718725942946</v>
      </c>
      <c r="O183" s="6">
        <f t="shared" si="65"/>
        <v>0.99991718725942946</v>
      </c>
      <c r="Q183" s="6">
        <f t="shared" si="50"/>
        <v>3.240449999999989</v>
      </c>
      <c r="R183" s="9">
        <f t="shared" si="50"/>
        <v>-1.2870355755111107E-2</v>
      </c>
      <c r="S183" s="9">
        <f t="shared" si="50"/>
        <v>0</v>
      </c>
      <c r="T183" s="9">
        <f t="shared" si="51"/>
        <v>-4.4314007140959621E-2</v>
      </c>
      <c r="U183" s="9">
        <f t="shared" si="51"/>
        <v>0</v>
      </c>
    </row>
    <row r="184" spans="1:21" x14ac:dyDescent="0.55000000000000004">
      <c r="A184" s="6">
        <f t="shared" si="52"/>
        <v>172</v>
      </c>
      <c r="B184" s="6">
        <f t="shared" si="53"/>
        <v>3.2593999999999888</v>
      </c>
      <c r="C184" s="9">
        <f t="shared" si="58"/>
        <v>-1.3710075970334192E-2</v>
      </c>
      <c r="D184" s="6">
        <f t="shared" si="58"/>
        <v>0</v>
      </c>
      <c r="E184" s="6">
        <f t="shared" si="54"/>
        <v>1.0001879661831123</v>
      </c>
      <c r="F184" s="6">
        <f t="shared" si="55"/>
        <v>1.0001879661831123</v>
      </c>
      <c r="G184" s="6">
        <f t="shared" si="59"/>
        <v>-4.4312412412827629E-2</v>
      </c>
      <c r="H184" s="7">
        <f t="shared" si="59"/>
        <v>0</v>
      </c>
      <c r="I184" s="6">
        <f t="shared" si="60"/>
        <v>-1.0172275208935303E-4</v>
      </c>
      <c r="J184" s="9">
        <f t="shared" si="61"/>
        <v>0</v>
      </c>
      <c r="L184" s="6">
        <f t="shared" si="62"/>
        <v>-1.3708787636628561E-2</v>
      </c>
      <c r="M184" s="6">
        <f t="shared" si="63"/>
        <v>-1.3708787636628561E-2</v>
      </c>
      <c r="N184" s="6">
        <f t="shared" si="64"/>
        <v>-0.99990603015560098</v>
      </c>
      <c r="O184" s="6">
        <f t="shared" si="65"/>
        <v>0.99990603015560098</v>
      </c>
      <c r="Q184" s="6">
        <f t="shared" si="50"/>
        <v>3.2593999999999888</v>
      </c>
      <c r="R184" s="9">
        <f t="shared" si="50"/>
        <v>-1.3710075970334192E-2</v>
      </c>
      <c r="S184" s="9">
        <f t="shared" si="50"/>
        <v>0</v>
      </c>
      <c r="T184" s="9">
        <f t="shared" si="51"/>
        <v>-4.4312412412827629E-2</v>
      </c>
      <c r="U184" s="9">
        <f t="shared" si="51"/>
        <v>0</v>
      </c>
    </row>
    <row r="185" spans="1:21" x14ac:dyDescent="0.55000000000000004">
      <c r="A185" s="6">
        <f t="shared" si="52"/>
        <v>173</v>
      </c>
      <c r="B185" s="6">
        <f t="shared" si="53"/>
        <v>3.2783499999999886</v>
      </c>
      <c r="C185" s="9">
        <f t="shared" si="58"/>
        <v>-1.4549759656662692E-2</v>
      </c>
      <c r="D185" s="6">
        <f t="shared" si="58"/>
        <v>0</v>
      </c>
      <c r="E185" s="6">
        <f t="shared" si="54"/>
        <v>1.0002116955060667</v>
      </c>
      <c r="F185" s="6">
        <f t="shared" si="55"/>
        <v>1.0002116955060667</v>
      </c>
      <c r="G185" s="6">
        <f t="shared" si="59"/>
        <v>-4.4310484766675533E-2</v>
      </c>
      <c r="H185" s="7">
        <f t="shared" si="59"/>
        <v>0</v>
      </c>
      <c r="I185" s="6">
        <f t="shared" si="60"/>
        <v>-1.2157891069732909E-4</v>
      </c>
      <c r="J185" s="9">
        <f t="shared" si="61"/>
        <v>0</v>
      </c>
      <c r="L185" s="6">
        <f t="shared" si="62"/>
        <v>-1.4548219841770467E-2</v>
      </c>
      <c r="M185" s="6">
        <f t="shared" si="63"/>
        <v>-1.4548219841770467E-2</v>
      </c>
      <c r="N185" s="6">
        <f t="shared" si="64"/>
        <v>-0.99989416904962269</v>
      </c>
      <c r="O185" s="6">
        <f t="shared" si="65"/>
        <v>0.99989416904962269</v>
      </c>
      <c r="Q185" s="6">
        <f t="shared" si="50"/>
        <v>3.2783499999999886</v>
      </c>
      <c r="R185" s="9">
        <f t="shared" si="50"/>
        <v>-1.4549759656662692E-2</v>
      </c>
      <c r="S185" s="9">
        <f t="shared" si="50"/>
        <v>0</v>
      </c>
      <c r="T185" s="9">
        <f t="shared" si="51"/>
        <v>-4.4310484766675533E-2</v>
      </c>
      <c r="U185" s="9">
        <f t="shared" si="51"/>
        <v>0</v>
      </c>
    </row>
    <row r="186" spans="1:21" x14ac:dyDescent="0.55000000000000004">
      <c r="A186" s="6">
        <f t="shared" si="52"/>
        <v>174</v>
      </c>
      <c r="B186" s="6">
        <f t="shared" si="53"/>
        <v>3.2972999999999884</v>
      </c>
      <c r="C186" s="9">
        <f t="shared" si="58"/>
        <v>-1.5389399683700416E-2</v>
      </c>
      <c r="D186" s="6">
        <f t="shared" si="58"/>
        <v>0</v>
      </c>
      <c r="E186" s="6">
        <f t="shared" si="54"/>
        <v>1.0002368336226246</v>
      </c>
      <c r="F186" s="6">
        <f t="shared" si="55"/>
        <v>1.0002368336226246</v>
      </c>
      <c r="G186" s="6">
        <f t="shared" si="59"/>
        <v>-4.4308180846317817E-2</v>
      </c>
      <c r="H186" s="7">
        <f t="shared" si="59"/>
        <v>0</v>
      </c>
      <c r="I186" s="6">
        <f t="shared" si="60"/>
        <v>-1.438625123939217E-4</v>
      </c>
      <c r="J186" s="9">
        <f t="shared" si="61"/>
        <v>0</v>
      </c>
      <c r="L186" s="6">
        <f t="shared" si="62"/>
        <v>-1.5387577643695726E-2</v>
      </c>
      <c r="M186" s="6">
        <f t="shared" si="63"/>
        <v>-1.5387577643695726E-2</v>
      </c>
      <c r="N186" s="6">
        <f t="shared" si="64"/>
        <v>-0.99988160421834915</v>
      </c>
      <c r="O186" s="6">
        <f t="shared" si="65"/>
        <v>0.99988160421834915</v>
      </c>
      <c r="Q186" s="6">
        <f t="shared" si="50"/>
        <v>3.2972999999999884</v>
      </c>
      <c r="R186" s="9">
        <f t="shared" si="50"/>
        <v>-1.5389399683700416E-2</v>
      </c>
      <c r="S186" s="9">
        <f t="shared" si="50"/>
        <v>0</v>
      </c>
      <c r="T186" s="9">
        <f t="shared" si="51"/>
        <v>-4.4308180846317817E-2</v>
      </c>
      <c r="U186" s="9">
        <f t="shared" si="51"/>
        <v>0</v>
      </c>
    </row>
    <row r="187" spans="1:21" x14ac:dyDescent="0.55000000000000004">
      <c r="A187" s="6">
        <f t="shared" si="52"/>
        <v>175</v>
      </c>
      <c r="B187" s="6">
        <f t="shared" si="53"/>
        <v>3.3162499999999882</v>
      </c>
      <c r="C187" s="9">
        <f t="shared" si="58"/>
        <v>-1.6228988049350281E-2</v>
      </c>
      <c r="D187" s="6">
        <f t="shared" si="58"/>
        <v>0</v>
      </c>
      <c r="E187" s="6">
        <f t="shared" si="54"/>
        <v>1.000263380053106</v>
      </c>
      <c r="F187" s="6">
        <f t="shared" si="55"/>
        <v>1.000263380053106</v>
      </c>
      <c r="G187" s="6">
        <f t="shared" si="59"/>
        <v>-4.4305454651707953E-2</v>
      </c>
      <c r="H187" s="7">
        <f t="shared" si="59"/>
        <v>0</v>
      </c>
      <c r="I187" s="6">
        <f t="shared" si="60"/>
        <v>-1.6871289591402424E-4</v>
      </c>
      <c r="J187" s="9">
        <f t="shared" si="61"/>
        <v>0</v>
      </c>
      <c r="L187" s="6">
        <f t="shared" si="62"/>
        <v>-1.6226851275561564E-2</v>
      </c>
      <c r="M187" s="6">
        <f t="shared" si="63"/>
        <v>-1.6226851275561564E-2</v>
      </c>
      <c r="N187" s="6">
        <f t="shared" si="64"/>
        <v>-0.99986833598113334</v>
      </c>
      <c r="O187" s="6">
        <f t="shared" si="65"/>
        <v>0.99986833598113334</v>
      </c>
      <c r="Q187" s="6">
        <f t="shared" si="50"/>
        <v>3.3162499999999882</v>
      </c>
      <c r="R187" s="9">
        <f t="shared" si="50"/>
        <v>-1.6228988049350281E-2</v>
      </c>
      <c r="S187" s="9">
        <f t="shared" si="50"/>
        <v>0</v>
      </c>
      <c r="T187" s="9">
        <f t="shared" si="51"/>
        <v>-4.4305454651707953E-2</v>
      </c>
      <c r="U187" s="9">
        <f t="shared" si="51"/>
        <v>0</v>
      </c>
    </row>
    <row r="188" spans="1:21" x14ac:dyDescent="0.55000000000000004">
      <c r="A188" s="6">
        <f t="shared" si="52"/>
        <v>176</v>
      </c>
      <c r="B188" s="6">
        <f t="shared" si="53"/>
        <v>3.335199999999988</v>
      </c>
      <c r="C188" s="9">
        <f t="shared" si="58"/>
        <v>-1.7068515829777444E-2</v>
      </c>
      <c r="D188" s="6">
        <f t="shared" si="58"/>
        <v>0</v>
      </c>
      <c r="E188" s="6">
        <f t="shared" si="54"/>
        <v>1.0002913342326314</v>
      </c>
      <c r="F188" s="6">
        <f t="shared" si="55"/>
        <v>1.0002913342326314</v>
      </c>
      <c r="G188" s="6">
        <f t="shared" si="59"/>
        <v>-4.430225754233038E-2</v>
      </c>
      <c r="H188" s="7">
        <f t="shared" si="59"/>
        <v>0</v>
      </c>
      <c r="I188" s="6">
        <f t="shared" si="60"/>
        <v>-1.9626919151859647E-4</v>
      </c>
      <c r="J188" s="9">
        <f t="shared" si="61"/>
        <v>0</v>
      </c>
      <c r="L188" s="6">
        <f t="shared" si="62"/>
        <v>-1.7066030051427795E-2</v>
      </c>
      <c r="M188" s="6">
        <f t="shared" si="63"/>
        <v>-1.7066030051427795E-2</v>
      </c>
      <c r="N188" s="6">
        <f t="shared" si="64"/>
        <v>-0.99985436470432232</v>
      </c>
      <c r="O188" s="6">
        <f t="shared" si="65"/>
        <v>0.99985436470432232</v>
      </c>
      <c r="Q188" s="6">
        <f t="shared" si="50"/>
        <v>3.335199999999988</v>
      </c>
      <c r="R188" s="9">
        <f t="shared" si="50"/>
        <v>-1.7068515829777444E-2</v>
      </c>
      <c r="S188" s="9">
        <f t="shared" si="50"/>
        <v>0</v>
      </c>
      <c r="T188" s="9">
        <f t="shared" si="51"/>
        <v>-4.430225754233038E-2</v>
      </c>
      <c r="U188" s="9">
        <f t="shared" si="51"/>
        <v>0</v>
      </c>
    </row>
    <row r="189" spans="1:21" x14ac:dyDescent="0.55000000000000004">
      <c r="A189" s="6">
        <f t="shared" si="52"/>
        <v>177</v>
      </c>
      <c r="B189" s="6">
        <f t="shared" si="53"/>
        <v>3.3541499999999878</v>
      </c>
      <c r="C189" s="9">
        <f t="shared" si="58"/>
        <v>-1.7907973129447256E-2</v>
      </c>
      <c r="D189" s="6">
        <f t="shared" si="58"/>
        <v>0</v>
      </c>
      <c r="E189" s="6">
        <f t="shared" si="54"/>
        <v>1.0003206955016051</v>
      </c>
      <c r="F189" s="6">
        <f t="shared" si="55"/>
        <v>1.0003206955016051</v>
      </c>
      <c r="G189" s="6">
        <f t="shared" si="59"/>
        <v>-4.4298538241151104E-2</v>
      </c>
      <c r="H189" s="7">
        <f t="shared" si="59"/>
        <v>0</v>
      </c>
      <c r="I189" s="6">
        <f t="shared" si="60"/>
        <v>-2.2667028831978669E-4</v>
      </c>
      <c r="J189" s="9">
        <f t="shared" si="61"/>
        <v>0</v>
      </c>
      <c r="L189" s="6">
        <f t="shared" si="62"/>
        <v>-1.7905102316708617E-2</v>
      </c>
      <c r="M189" s="6">
        <f t="shared" si="63"/>
        <v>-1.7905102316708617E-2</v>
      </c>
      <c r="N189" s="6">
        <f t="shared" si="64"/>
        <v>-0.99983969080599533</v>
      </c>
      <c r="O189" s="6">
        <f t="shared" si="65"/>
        <v>0.99983969080599533</v>
      </c>
      <c r="Q189" s="6">
        <f t="shared" si="50"/>
        <v>3.3541499999999878</v>
      </c>
      <c r="R189" s="9">
        <f t="shared" si="50"/>
        <v>-1.7907973129447256E-2</v>
      </c>
      <c r="S189" s="9">
        <f t="shared" si="50"/>
        <v>0</v>
      </c>
      <c r="T189" s="9">
        <f t="shared" si="51"/>
        <v>-4.4298538241151104E-2</v>
      </c>
      <c r="U189" s="9">
        <f t="shared" si="51"/>
        <v>0</v>
      </c>
    </row>
    <row r="190" spans="1:21" x14ac:dyDescent="0.55000000000000004">
      <c r="A190" s="6">
        <f t="shared" si="52"/>
        <v>178</v>
      </c>
      <c r="B190" s="6">
        <f t="shared" si="53"/>
        <v>3.3730999999999876</v>
      </c>
      <c r="C190" s="9">
        <f t="shared" ref="C190:D210" si="66">C189+$B$3*G189-($B$3^2)*I189</f>
        <v>-1.874734903124986E-2</v>
      </c>
      <c r="D190" s="6">
        <f t="shared" si="66"/>
        <v>0</v>
      </c>
      <c r="E190" s="6">
        <f t="shared" si="54"/>
        <v>1.0003514630956996</v>
      </c>
      <c r="F190" s="6">
        <f t="shared" si="55"/>
        <v>1.0003514630956996</v>
      </c>
      <c r="G190" s="6">
        <f t="shared" ref="G190:H210" si="67">G189-$B$3*I189</f>
        <v>-4.4294242839187446E-2</v>
      </c>
      <c r="H190" s="7">
        <f t="shared" si="67"/>
        <v>0</v>
      </c>
      <c r="I190" s="6">
        <f t="shared" si="60"/>
        <v>-2.6005479822951185E-4</v>
      </c>
      <c r="J190" s="9">
        <f t="shared" si="61"/>
        <v>0</v>
      </c>
      <c r="L190" s="6">
        <f t="shared" si="62"/>
        <v>-1.87440553987538E-2</v>
      </c>
      <c r="M190" s="6">
        <f t="shared" si="63"/>
        <v>-1.87440553987538E-2</v>
      </c>
      <c r="N190" s="6">
        <f t="shared" si="64"/>
        <v>-0.99982431476095257</v>
      </c>
      <c r="O190" s="6">
        <f t="shared" si="65"/>
        <v>0.99982431476095257</v>
      </c>
      <c r="Q190" s="6">
        <f t="shared" si="50"/>
        <v>3.3730999999999876</v>
      </c>
      <c r="R190" s="9">
        <f t="shared" si="50"/>
        <v>-1.874734903124986E-2</v>
      </c>
      <c r="S190" s="9">
        <f t="shared" si="50"/>
        <v>0</v>
      </c>
      <c r="T190" s="9">
        <f t="shared" si="51"/>
        <v>-4.4294242839187446E-2</v>
      </c>
      <c r="U190" s="9">
        <f t="shared" si="51"/>
        <v>0</v>
      </c>
    </row>
    <row r="191" spans="1:21" x14ac:dyDescent="0.55000000000000004">
      <c r="A191" s="6">
        <f t="shared" si="52"/>
        <v>179</v>
      </c>
      <c r="B191" s="6">
        <f t="shared" si="53"/>
        <v>3.3920499999999874</v>
      </c>
      <c r="C191" s="9">
        <f t="shared" si="66"/>
        <v>-1.9586631546724281E-2</v>
      </c>
      <c r="D191" s="6">
        <f t="shared" si="66"/>
        <v>0</v>
      </c>
      <c r="E191" s="6">
        <f t="shared" si="54"/>
        <v>1.0003836361353471</v>
      </c>
      <c r="F191" s="6">
        <f t="shared" si="55"/>
        <v>1.0003836361353471</v>
      </c>
      <c r="G191" s="6">
        <f t="shared" si="67"/>
        <v>-4.4289314800760995E-2</v>
      </c>
      <c r="H191" s="7">
        <f t="shared" si="67"/>
        <v>0</v>
      </c>
      <c r="I191" s="6">
        <f t="shared" si="60"/>
        <v>-2.9656101637781743E-4</v>
      </c>
      <c r="J191" s="9">
        <f t="shared" si="61"/>
        <v>0</v>
      </c>
      <c r="L191" s="6">
        <f t="shared" si="62"/>
        <v>-1.9582875557574084E-2</v>
      </c>
      <c r="M191" s="6">
        <f t="shared" si="63"/>
        <v>-1.9582875557574084E-2</v>
      </c>
      <c r="N191" s="6">
        <f t="shared" si="64"/>
        <v>-0.99980823710594446</v>
      </c>
      <c r="O191" s="6">
        <f t="shared" si="65"/>
        <v>0.99980823710594446</v>
      </c>
      <c r="Q191" s="6">
        <f t="shared" si="50"/>
        <v>3.3920499999999874</v>
      </c>
      <c r="R191" s="9">
        <f t="shared" si="50"/>
        <v>-1.9586631546724281E-2</v>
      </c>
      <c r="S191" s="9">
        <f t="shared" si="50"/>
        <v>0</v>
      </c>
      <c r="T191" s="9">
        <f t="shared" si="51"/>
        <v>-4.4289314800760995E-2</v>
      </c>
      <c r="U191" s="9">
        <f t="shared" si="51"/>
        <v>0</v>
      </c>
    </row>
    <row r="192" spans="1:21" x14ac:dyDescent="0.55000000000000004">
      <c r="A192" s="6">
        <f t="shared" si="52"/>
        <v>180</v>
      </c>
      <c r="B192" s="6">
        <f t="shared" si="53"/>
        <v>3.4109999999999872</v>
      </c>
      <c r="C192" s="9">
        <f t="shared" si="66"/>
        <v>-2.0425807566396316E-2</v>
      </c>
      <c r="D192" s="6">
        <f t="shared" si="66"/>
        <v>0</v>
      </c>
      <c r="E192" s="6">
        <f t="shared" si="54"/>
        <v>1.0004172136147393</v>
      </c>
      <c r="F192" s="6">
        <f t="shared" si="55"/>
        <v>1.0004172136147393</v>
      </c>
      <c r="G192" s="6">
        <f t="shared" si="67"/>
        <v>-4.4283694969500638E-2</v>
      </c>
      <c r="H192" s="7">
        <f t="shared" si="67"/>
        <v>0</v>
      </c>
      <c r="I192" s="6">
        <f t="shared" si="60"/>
        <v>-3.3632687783227201E-4</v>
      </c>
      <c r="J192" s="9">
        <f t="shared" si="61"/>
        <v>0</v>
      </c>
      <c r="L192" s="6">
        <f t="shared" si="62"/>
        <v>-2.0421547936727229E-2</v>
      </c>
      <c r="M192" s="6">
        <f t="shared" si="63"/>
        <v>-2.0421547936727229E-2</v>
      </c>
      <c r="N192" s="6">
        <f t="shared" si="64"/>
        <v>-0.99979145844514394</v>
      </c>
      <c r="O192" s="6">
        <f t="shared" si="65"/>
        <v>0.99979145844514394</v>
      </c>
      <c r="Q192" s="6">
        <f t="shared" si="50"/>
        <v>3.4109999999999872</v>
      </c>
      <c r="R192" s="9">
        <f t="shared" si="50"/>
        <v>-2.0425807566396316E-2</v>
      </c>
      <c r="S192" s="9">
        <f t="shared" si="50"/>
        <v>0</v>
      </c>
      <c r="T192" s="9">
        <f t="shared" si="51"/>
        <v>-4.4283694969500638E-2</v>
      </c>
      <c r="U192" s="9">
        <f t="shared" si="51"/>
        <v>0</v>
      </c>
    </row>
    <row r="193" spans="1:21" x14ac:dyDescent="0.55000000000000004">
      <c r="A193" s="6">
        <f t="shared" si="52"/>
        <v>181</v>
      </c>
      <c r="B193" s="6">
        <f t="shared" si="53"/>
        <v>3.429949999999987</v>
      </c>
      <c r="C193" s="9">
        <f t="shared" si="66"/>
        <v>-2.1264862810245706E-2</v>
      </c>
      <c r="D193" s="6">
        <f t="shared" si="66"/>
        <v>0</v>
      </c>
      <c r="E193" s="6">
        <f t="shared" si="54"/>
        <v>1.0004521943903386</v>
      </c>
      <c r="F193" s="6">
        <f t="shared" si="55"/>
        <v>1.0004521943903386</v>
      </c>
      <c r="G193" s="6">
        <f t="shared" si="67"/>
        <v>-4.4277321575165715E-2</v>
      </c>
      <c r="H193" s="7">
        <f t="shared" si="67"/>
        <v>0</v>
      </c>
      <c r="I193" s="6">
        <f t="shared" si="60"/>
        <v>-3.7948991045458255E-4</v>
      </c>
      <c r="J193" s="9">
        <f t="shared" si="61"/>
        <v>0</v>
      </c>
      <c r="L193" s="6">
        <f t="shared" si="62"/>
        <v>-2.1260056514382258E-2</v>
      </c>
      <c r="M193" s="6">
        <f t="shared" si="63"/>
        <v>-2.1260056514382258E-2</v>
      </c>
      <c r="N193" s="6">
        <f t="shared" si="64"/>
        <v>-0.99977397945585944</v>
      </c>
      <c r="O193" s="6">
        <f t="shared" si="65"/>
        <v>0.99977397945585944</v>
      </c>
      <c r="Q193" s="6">
        <f t="shared" si="50"/>
        <v>3.429949999999987</v>
      </c>
      <c r="R193" s="9">
        <f t="shared" si="50"/>
        <v>-2.1264862810245706E-2</v>
      </c>
      <c r="S193" s="9">
        <f t="shared" si="50"/>
        <v>0</v>
      </c>
      <c r="T193" s="9">
        <f t="shared" si="51"/>
        <v>-4.4277321575165715E-2</v>
      </c>
      <c r="U193" s="9">
        <f t="shared" si="51"/>
        <v>0</v>
      </c>
    </row>
    <row r="194" spans="1:21" x14ac:dyDescent="0.55000000000000004">
      <c r="A194" s="6">
        <f t="shared" si="52"/>
        <v>182</v>
      </c>
      <c r="B194" s="6">
        <f t="shared" si="53"/>
        <v>3.4488999999999868</v>
      </c>
      <c r="C194" s="9">
        <f t="shared" si="66"/>
        <v>-2.2103781778319526E-2</v>
      </c>
      <c r="D194" s="6">
        <f t="shared" si="66"/>
        <v>0</v>
      </c>
      <c r="E194" s="6">
        <f t="shared" si="54"/>
        <v>1.0004885771689036</v>
      </c>
      <c r="F194" s="6">
        <f t="shared" si="55"/>
        <v>1.0004885771689036</v>
      </c>
      <c r="G194" s="6">
        <f t="shared" si="67"/>
        <v>-4.4270130241362601E-2</v>
      </c>
      <c r="H194" s="7">
        <f t="shared" si="67"/>
        <v>0</v>
      </c>
      <c r="I194" s="6">
        <f t="shared" si="60"/>
        <v>-4.2618718374102583E-4</v>
      </c>
      <c r="J194" s="9">
        <f t="shared" si="61"/>
        <v>0</v>
      </c>
      <c r="L194" s="6">
        <f t="shared" si="62"/>
        <v>-2.2098384054580797E-2</v>
      </c>
      <c r="M194" s="6">
        <f t="shared" si="63"/>
        <v>-2.2098384054580797E-2</v>
      </c>
      <c r="N194" s="6">
        <f t="shared" si="64"/>
        <v>-0.99975580089448657</v>
      </c>
      <c r="O194" s="6">
        <f t="shared" si="65"/>
        <v>0.99975580089448657</v>
      </c>
      <c r="Q194" s="6">
        <f t="shared" si="50"/>
        <v>3.4488999999999868</v>
      </c>
      <c r="R194" s="9">
        <f t="shared" si="50"/>
        <v>-2.2103781778319526E-2</v>
      </c>
      <c r="S194" s="9">
        <f t="shared" si="50"/>
        <v>0</v>
      </c>
      <c r="T194" s="9">
        <f t="shared" si="51"/>
        <v>-4.4270130241362601E-2</v>
      </c>
      <c r="U194" s="9">
        <f t="shared" si="51"/>
        <v>0</v>
      </c>
    </row>
    <row r="195" spans="1:21" x14ac:dyDescent="0.55000000000000004">
      <c r="A195" s="6">
        <f t="shared" si="52"/>
        <v>183</v>
      </c>
      <c r="B195" s="6">
        <f t="shared" si="53"/>
        <v>3.4678499999999866</v>
      </c>
      <c r="C195" s="9">
        <f t="shared" si="66"/>
        <v>-2.2942547701510198E-2</v>
      </c>
      <c r="D195" s="6">
        <f t="shared" si="66"/>
        <v>0</v>
      </c>
      <c r="E195" s="6">
        <f t="shared" si="54"/>
        <v>1.0005263604950361</v>
      </c>
      <c r="F195" s="6">
        <f t="shared" si="55"/>
        <v>1.0005263604950361</v>
      </c>
      <c r="G195" s="6">
        <f t="shared" si="67"/>
        <v>-4.4262053994230707E-2</v>
      </c>
      <c r="H195" s="7">
        <f t="shared" si="67"/>
        <v>0</v>
      </c>
      <c r="I195" s="6">
        <f t="shared" si="60"/>
        <v>-4.7655525348973071E-4</v>
      </c>
      <c r="J195" s="9">
        <f t="shared" si="61"/>
        <v>0</v>
      </c>
      <c r="L195" s="6">
        <f t="shared" si="62"/>
        <v>-2.2936512058715879E-2</v>
      </c>
      <c r="M195" s="6">
        <f t="shared" si="63"/>
        <v>-2.2936512058715879E-2</v>
      </c>
      <c r="N195" s="6">
        <f t="shared" si="64"/>
        <v>-0.99973692360269473</v>
      </c>
      <c r="O195" s="6">
        <f t="shared" si="65"/>
        <v>0.99973692360269473</v>
      </c>
      <c r="Q195" s="6">
        <f t="shared" si="50"/>
        <v>3.4678499999999866</v>
      </c>
      <c r="R195" s="9">
        <f t="shared" si="50"/>
        <v>-2.2942547701510198E-2</v>
      </c>
      <c r="S195" s="9">
        <f t="shared" si="50"/>
        <v>0</v>
      </c>
      <c r="T195" s="9">
        <f t="shared" si="51"/>
        <v>-4.4262053994230707E-2</v>
      </c>
      <c r="U195" s="9">
        <f t="shared" si="51"/>
        <v>0</v>
      </c>
    </row>
    <row r="196" spans="1:21" x14ac:dyDescent="0.55000000000000004">
      <c r="A196" s="6">
        <f t="shared" si="52"/>
        <v>184</v>
      </c>
      <c r="B196" s="6">
        <f t="shared" si="53"/>
        <v>3.4867999999999864</v>
      </c>
      <c r="C196" s="9">
        <f t="shared" si="66"/>
        <v>-2.3781142492517952E-2</v>
      </c>
      <c r="D196" s="6">
        <f t="shared" si="66"/>
        <v>0</v>
      </c>
      <c r="E196" s="6">
        <f t="shared" si="54"/>
        <v>1.0005655427382494</v>
      </c>
      <c r="F196" s="6">
        <f t="shared" si="55"/>
        <v>1.0005655427382494</v>
      </c>
      <c r="G196" s="6">
        <f t="shared" si="67"/>
        <v>-4.4253023272177075E-2</v>
      </c>
      <c r="H196" s="7">
        <f t="shared" si="67"/>
        <v>0</v>
      </c>
      <c r="I196" s="6">
        <f t="shared" si="60"/>
        <v>-5.30730102137023E-4</v>
      </c>
      <c r="J196" s="9">
        <f t="shared" si="61"/>
        <v>0</v>
      </c>
      <c r="L196" s="6">
        <f t="shared" si="62"/>
        <v>-2.3774420717250059E-2</v>
      </c>
      <c r="M196" s="6">
        <f t="shared" si="63"/>
        <v>-2.3774420717250059E-2</v>
      </c>
      <c r="N196" s="6">
        <f t="shared" si="64"/>
        <v>-0.99971734851384841</v>
      </c>
      <c r="O196" s="6">
        <f t="shared" si="65"/>
        <v>0.99971734851384841</v>
      </c>
      <c r="Q196" s="6">
        <f t="shared" si="50"/>
        <v>3.4867999999999864</v>
      </c>
      <c r="R196" s="9">
        <f t="shared" si="50"/>
        <v>-2.3781142492517952E-2</v>
      </c>
      <c r="S196" s="9">
        <f t="shared" si="50"/>
        <v>0</v>
      </c>
      <c r="T196" s="9">
        <f t="shared" si="51"/>
        <v>-4.4253023272177075E-2</v>
      </c>
      <c r="U196" s="9">
        <f t="shared" si="51"/>
        <v>0</v>
      </c>
    </row>
    <row r="197" spans="1:21" x14ac:dyDescent="0.55000000000000004">
      <c r="A197" s="6">
        <f t="shared" si="52"/>
        <v>185</v>
      </c>
      <c r="B197" s="6">
        <f t="shared" si="53"/>
        <v>3.5057499999999862</v>
      </c>
      <c r="C197" s="9">
        <f t="shared" si="66"/>
        <v>-2.4619546697019202E-2</v>
      </c>
      <c r="D197" s="6">
        <f t="shared" si="66"/>
        <v>0</v>
      </c>
      <c r="E197" s="6">
        <f t="shared" si="54"/>
        <v>1.0006061220795668</v>
      </c>
      <c r="F197" s="6">
        <f t="shared" si="55"/>
        <v>1.0006061220795668</v>
      </c>
      <c r="G197" s="6">
        <f t="shared" si="67"/>
        <v>-4.4242965936741575E-2</v>
      </c>
      <c r="H197" s="7">
        <f t="shared" si="67"/>
        <v>0</v>
      </c>
      <c r="I197" s="6">
        <f t="shared" si="60"/>
        <v>-5.8884707462723558E-4</v>
      </c>
      <c r="J197" s="9">
        <f t="shared" si="61"/>
        <v>0</v>
      </c>
      <c r="L197" s="6">
        <f t="shared" si="62"/>
        <v>-2.4612088861696007E-2</v>
      </c>
      <c r="M197" s="6">
        <f t="shared" si="63"/>
        <v>-2.4612088861696007E-2</v>
      </c>
      <c r="N197" s="6">
        <f t="shared" si="64"/>
        <v>-0.9996970766596569</v>
      </c>
      <c r="O197" s="6">
        <f t="shared" si="65"/>
        <v>0.9996970766596569</v>
      </c>
      <c r="Q197" s="6">
        <f t="shared" si="50"/>
        <v>3.5057499999999862</v>
      </c>
      <c r="R197" s="9">
        <f t="shared" si="50"/>
        <v>-2.4619546697019202E-2</v>
      </c>
      <c r="S197" s="9">
        <f t="shared" si="50"/>
        <v>0</v>
      </c>
      <c r="T197" s="9">
        <f t="shared" si="51"/>
        <v>-4.4242965936741575E-2</v>
      </c>
      <c r="U197" s="9">
        <f t="shared" si="51"/>
        <v>0</v>
      </c>
    </row>
    <row r="198" spans="1:21" x14ac:dyDescent="0.55000000000000004">
      <c r="A198" s="6">
        <f t="shared" si="52"/>
        <v>186</v>
      </c>
      <c r="B198" s="6">
        <f t="shared" si="53"/>
        <v>3.524699999999986</v>
      </c>
      <c r="C198" s="9">
        <f t="shared" si="66"/>
        <v>-2.545773944506384E-2</v>
      </c>
      <c r="D198" s="6">
        <f t="shared" si="66"/>
        <v>0</v>
      </c>
      <c r="E198" s="6">
        <f t="shared" si="54"/>
        <v>1.0006480964976527</v>
      </c>
      <c r="F198" s="6">
        <f t="shared" si="55"/>
        <v>1.0006480964976527</v>
      </c>
      <c r="G198" s="6">
        <f t="shared" si="67"/>
        <v>-4.4231807284677391E-2</v>
      </c>
      <c r="H198" s="7">
        <f t="shared" si="67"/>
        <v>0</v>
      </c>
      <c r="I198" s="6">
        <f t="shared" si="60"/>
        <v>-6.51040809653264E-4</v>
      </c>
      <c r="J198" s="9">
        <f t="shared" si="61"/>
        <v>0</v>
      </c>
      <c r="L198" s="6">
        <f t="shared" si="62"/>
        <v>-2.5449493916884648E-2</v>
      </c>
      <c r="M198" s="6">
        <f t="shared" si="63"/>
        <v>-2.5449493916884648E-2</v>
      </c>
      <c r="N198" s="6">
        <f t="shared" si="64"/>
        <v>-0.99967610917705463</v>
      </c>
      <c r="O198" s="6">
        <f t="shared" si="65"/>
        <v>0.99967610917705463</v>
      </c>
      <c r="Q198" s="6">
        <f t="shared" si="50"/>
        <v>3.524699999999986</v>
      </c>
      <c r="R198" s="9">
        <f t="shared" si="50"/>
        <v>-2.545773944506384E-2</v>
      </c>
      <c r="S198" s="9">
        <f t="shared" si="50"/>
        <v>0</v>
      </c>
      <c r="T198" s="9">
        <f t="shared" si="51"/>
        <v>-4.4231807284677391E-2</v>
      </c>
      <c r="U198" s="9">
        <f t="shared" si="51"/>
        <v>0</v>
      </c>
    </row>
    <row r="199" spans="1:21" x14ac:dyDescent="0.55000000000000004">
      <c r="A199" s="6">
        <f t="shared" si="52"/>
        <v>187</v>
      </c>
      <c r="B199" s="6">
        <f t="shared" si="53"/>
        <v>3.5436499999999858</v>
      </c>
      <c r="C199" s="9">
        <f t="shared" si="66"/>
        <v>-2.629569840272613E-2</v>
      </c>
      <c r="D199" s="6">
        <f t="shared" si="66"/>
        <v>0</v>
      </c>
      <c r="E199" s="6">
        <f t="shared" si="54"/>
        <v>1.000691463754487</v>
      </c>
      <c r="F199" s="6">
        <f t="shared" si="55"/>
        <v>1.000691463754487</v>
      </c>
      <c r="G199" s="6">
        <f t="shared" si="67"/>
        <v>-4.4219470061334462E-2</v>
      </c>
      <c r="H199" s="7">
        <f t="shared" si="67"/>
        <v>0</v>
      </c>
      <c r="I199" s="6">
        <f t="shared" si="60"/>
        <v>-7.1744516614843273E-4</v>
      </c>
      <c r="J199" s="9">
        <f t="shared" si="61"/>
        <v>0</v>
      </c>
      <c r="L199" s="6">
        <f t="shared" si="62"/>
        <v>-2.628661185354705E-2</v>
      </c>
      <c r="M199" s="6">
        <f t="shared" si="63"/>
        <v>-2.628661185354705E-2</v>
      </c>
      <c r="N199" s="6">
        <f t="shared" si="64"/>
        <v>-0.99965444731530162</v>
      </c>
      <c r="O199" s="6">
        <f t="shared" si="65"/>
        <v>0.99965444731530162</v>
      </c>
      <c r="Q199" s="6">
        <f t="shared" si="50"/>
        <v>3.5436499999999858</v>
      </c>
      <c r="R199" s="9">
        <f t="shared" si="50"/>
        <v>-2.629569840272613E-2</v>
      </c>
      <c r="S199" s="9">
        <f t="shared" si="50"/>
        <v>0</v>
      </c>
      <c r="T199" s="9">
        <f t="shared" si="51"/>
        <v>-4.4219470061334462E-2</v>
      </c>
      <c r="U199" s="9">
        <f t="shared" si="51"/>
        <v>0</v>
      </c>
    </row>
    <row r="200" spans="1:21" x14ac:dyDescent="0.55000000000000004">
      <c r="A200" s="6">
        <f t="shared" si="52"/>
        <v>188</v>
      </c>
      <c r="B200" s="6">
        <f t="shared" si="53"/>
        <v>3.5625999999999856</v>
      </c>
      <c r="C200" s="9">
        <f t="shared" si="66"/>
        <v>-2.7133399724035643E-2</v>
      </c>
      <c r="D200" s="6">
        <f t="shared" si="66"/>
        <v>0</v>
      </c>
      <c r="E200" s="6">
        <f t="shared" si="54"/>
        <v>1.0007362213805844</v>
      </c>
      <c r="F200" s="6">
        <f t="shared" si="55"/>
        <v>1.0007362213805844</v>
      </c>
      <c r="G200" s="6">
        <f t="shared" si="67"/>
        <v>-4.4205874475435947E-2</v>
      </c>
      <c r="H200" s="7">
        <f t="shared" si="67"/>
        <v>0</v>
      </c>
      <c r="I200" s="6">
        <f t="shared" si="60"/>
        <v>-7.8819314488147072E-4</v>
      </c>
      <c r="J200" s="9">
        <f t="shared" si="61"/>
        <v>0</v>
      </c>
      <c r="L200" s="6">
        <f t="shared" si="62"/>
        <v>-2.7123417141238372E-2</v>
      </c>
      <c r="M200" s="6">
        <f t="shared" si="63"/>
        <v>-2.7123417141238372E-2</v>
      </c>
      <c r="N200" s="6">
        <f t="shared" si="64"/>
        <v>-0.99963209244330609</v>
      </c>
      <c r="O200" s="6">
        <f t="shared" si="65"/>
        <v>0.99963209244330609</v>
      </c>
      <c r="Q200" s="6">
        <f t="shared" si="50"/>
        <v>3.5625999999999856</v>
      </c>
      <c r="R200" s="9">
        <f t="shared" si="50"/>
        <v>-2.7133399724035643E-2</v>
      </c>
      <c r="S200" s="9">
        <f t="shared" si="50"/>
        <v>0</v>
      </c>
      <c r="T200" s="9">
        <f t="shared" si="51"/>
        <v>-4.4205874475435947E-2</v>
      </c>
      <c r="U200" s="9">
        <f t="shared" si="51"/>
        <v>0</v>
      </c>
    </row>
    <row r="201" spans="1:21" x14ac:dyDescent="0.55000000000000004">
      <c r="A201" s="6">
        <f t="shared" si="52"/>
        <v>189</v>
      </c>
      <c r="B201" s="6">
        <f t="shared" si="53"/>
        <v>3.5815499999999854</v>
      </c>
      <c r="C201" s="9">
        <f t="shared" si="66"/>
        <v>-2.7970818003216342E-2</v>
      </c>
      <c r="D201" s="6">
        <f t="shared" si="66"/>
        <v>0</v>
      </c>
      <c r="E201" s="6">
        <f t="shared" si="54"/>
        <v>1.0007823666597691</v>
      </c>
      <c r="F201" s="6">
        <f t="shared" si="55"/>
        <v>1.0007823666597691</v>
      </c>
      <c r="G201" s="6">
        <f t="shared" si="67"/>
        <v>-4.4190938215340446E-2</v>
      </c>
      <c r="H201" s="7">
        <f t="shared" si="67"/>
        <v>0</v>
      </c>
      <c r="I201" s="6">
        <f t="shared" si="60"/>
        <v>-8.6341680502612182E-4</v>
      </c>
      <c r="J201" s="9">
        <f t="shared" si="61"/>
        <v>0</v>
      </c>
      <c r="L201" s="6">
        <f t="shared" si="62"/>
        <v>-2.79598827016336E-2</v>
      </c>
      <c r="M201" s="6">
        <f t="shared" si="63"/>
        <v>-2.79598827016336E-2</v>
      </c>
      <c r="N201" s="6">
        <f t="shared" si="64"/>
        <v>-0.99960904605716272</v>
      </c>
      <c r="O201" s="6">
        <f t="shared" si="65"/>
        <v>0.99960904605716272</v>
      </c>
      <c r="Q201" s="6">
        <f t="shared" si="50"/>
        <v>3.5815499999999854</v>
      </c>
      <c r="R201" s="9">
        <f t="shared" si="50"/>
        <v>-2.7970818003216342E-2</v>
      </c>
      <c r="S201" s="9">
        <f t="shared" si="50"/>
        <v>0</v>
      </c>
      <c r="T201" s="9">
        <f t="shared" si="51"/>
        <v>-4.4190938215340446E-2</v>
      </c>
      <c r="U201" s="9">
        <f t="shared" si="51"/>
        <v>0</v>
      </c>
    </row>
    <row r="202" spans="1:21" x14ac:dyDescent="0.55000000000000004">
      <c r="A202" s="6">
        <f t="shared" si="52"/>
        <v>190</v>
      </c>
      <c r="B202" s="6">
        <f t="shared" si="53"/>
        <v>3.6004999999999852</v>
      </c>
      <c r="C202" s="9">
        <f t="shared" si="66"/>
        <v>-2.8807926227263816E-2</v>
      </c>
      <c r="D202" s="6">
        <f t="shared" si="66"/>
        <v>0</v>
      </c>
      <c r="E202" s="6">
        <f t="shared" si="54"/>
        <v>1.0008298966135154</v>
      </c>
      <c r="F202" s="6">
        <f t="shared" si="55"/>
        <v>1.0008298966135154</v>
      </c>
      <c r="G202" s="6">
        <f t="shared" si="67"/>
        <v>-4.4174576466885204E-2</v>
      </c>
      <c r="H202" s="7">
        <f t="shared" si="67"/>
        <v>0</v>
      </c>
      <c r="I202" s="6">
        <f t="shared" si="60"/>
        <v>-9.4324717559444407E-4</v>
      </c>
      <c r="J202" s="9">
        <f t="shared" si="61"/>
        <v>0</v>
      </c>
      <c r="L202" s="6">
        <f t="shared" si="62"/>
        <v>-2.8795979862226501E-2</v>
      </c>
      <c r="M202" s="6">
        <f t="shared" si="63"/>
        <v>-2.8795979862226501E-2</v>
      </c>
      <c r="N202" s="6">
        <f t="shared" si="64"/>
        <v>-0.99958530978790106</v>
      </c>
      <c r="O202" s="6">
        <f t="shared" si="65"/>
        <v>0.99958530978790106</v>
      </c>
      <c r="Q202" s="6">
        <f t="shared" si="50"/>
        <v>3.6004999999999852</v>
      </c>
      <c r="R202" s="9">
        <f t="shared" si="50"/>
        <v>-2.8807926227263816E-2</v>
      </c>
      <c r="S202" s="9">
        <f t="shared" si="50"/>
        <v>0</v>
      </c>
      <c r="T202" s="9">
        <f t="shared" si="51"/>
        <v>-4.4174576466885204E-2</v>
      </c>
      <c r="U202" s="9">
        <f t="shared" si="51"/>
        <v>0</v>
      </c>
    </row>
    <row r="203" spans="1:21" x14ac:dyDescent="0.55000000000000004">
      <c r="A203" s="6">
        <f t="shared" si="52"/>
        <v>191</v>
      </c>
      <c r="B203" s="6">
        <f t="shared" si="53"/>
        <v>3.619449999999985</v>
      </c>
      <c r="C203" s="9">
        <f t="shared" si="66"/>
        <v>-2.9644695728892417E-2</v>
      </c>
      <c r="D203" s="6">
        <f t="shared" si="66"/>
        <v>0</v>
      </c>
      <c r="E203" s="6">
        <f t="shared" si="54"/>
        <v>1.0008788079848585</v>
      </c>
      <c r="F203" s="6">
        <f t="shared" si="55"/>
        <v>1.0008788079848585</v>
      </c>
      <c r="G203" s="6">
        <f t="shared" si="67"/>
        <v>-4.4156701932907688E-2</v>
      </c>
      <c r="H203" s="7">
        <f t="shared" si="67"/>
        <v>0</v>
      </c>
      <c r="I203" s="6">
        <f t="shared" si="60"/>
        <v>-1.0278141616031319E-3</v>
      </c>
      <c r="J203" s="9">
        <f t="shared" si="61"/>
        <v>0</v>
      </c>
      <c r="L203" s="6">
        <f t="shared" si="62"/>
        <v>-2.9631678310465169E-2</v>
      </c>
      <c r="M203" s="6">
        <f t="shared" si="63"/>
        <v>-2.9631678310465169E-2</v>
      </c>
      <c r="N203" s="6">
        <f t="shared" si="64"/>
        <v>-0.99956088540944066</v>
      </c>
      <c r="O203" s="6">
        <f t="shared" si="65"/>
        <v>0.99956088540944066</v>
      </c>
      <c r="Q203" s="6">
        <f t="shared" si="50"/>
        <v>3.619449999999985</v>
      </c>
      <c r="R203" s="9">
        <f t="shared" si="50"/>
        <v>-2.9644695728892417E-2</v>
      </c>
      <c r="S203" s="9">
        <f t="shared" si="50"/>
        <v>0</v>
      </c>
      <c r="T203" s="9">
        <f t="shared" si="51"/>
        <v>-4.4156701932907688E-2</v>
      </c>
      <c r="U203" s="9">
        <f t="shared" si="51"/>
        <v>0</v>
      </c>
    </row>
    <row r="204" spans="1:21" x14ac:dyDescent="0.55000000000000004">
      <c r="A204" s="6">
        <f t="shared" si="52"/>
        <v>192</v>
      </c>
      <c r="B204" s="6">
        <f t="shared" si="53"/>
        <v>3.6383999999999848</v>
      </c>
      <c r="C204" s="9">
        <f t="shared" si="66"/>
        <v>-3.048109613988605E-2</v>
      </c>
      <c r="D204" s="6">
        <f t="shared" si="66"/>
        <v>0</v>
      </c>
      <c r="E204" s="6">
        <f t="shared" si="54"/>
        <v>1.0009290972218889</v>
      </c>
      <c r="F204" s="6">
        <f t="shared" si="55"/>
        <v>1.0009290972218889</v>
      </c>
      <c r="G204" s="6">
        <f t="shared" si="67"/>
        <v>-4.4137224854545312E-2</v>
      </c>
      <c r="H204" s="7">
        <f t="shared" si="67"/>
        <v>0</v>
      </c>
      <c r="I204" s="6">
        <f t="shared" si="60"/>
        <v>-1.1172464448747895E-3</v>
      </c>
      <c r="J204" s="9">
        <f t="shared" si="61"/>
        <v>0</v>
      </c>
      <c r="L204" s="6">
        <f t="shared" si="62"/>
        <v>-3.0466946048359186E-2</v>
      </c>
      <c r="M204" s="6">
        <f t="shared" si="63"/>
        <v>-3.0466946048359186E-2</v>
      </c>
      <c r="N204" s="6">
        <f t="shared" si="64"/>
        <v>-0.99953577484674683</v>
      </c>
      <c r="O204" s="6">
        <f t="shared" si="65"/>
        <v>0.99953577484674683</v>
      </c>
      <c r="Q204" s="6">
        <f t="shared" si="50"/>
        <v>3.6383999999999848</v>
      </c>
      <c r="R204" s="9">
        <f t="shared" si="50"/>
        <v>-3.048109613988605E-2</v>
      </c>
      <c r="S204" s="9">
        <f t="shared" si="50"/>
        <v>0</v>
      </c>
      <c r="T204" s="9">
        <f t="shared" si="51"/>
        <v>-4.4137224854545312E-2</v>
      </c>
      <c r="U204" s="9">
        <f t="shared" si="51"/>
        <v>0</v>
      </c>
    </row>
    <row r="205" spans="1:21" x14ac:dyDescent="0.55000000000000004">
      <c r="A205" s="6">
        <f t="shared" si="52"/>
        <v>193</v>
      </c>
      <c r="B205" s="6">
        <f t="shared" si="53"/>
        <v>3.6573499999999846</v>
      </c>
      <c r="C205" s="9">
        <f t="shared" si="66"/>
        <v>-3.1317095344888211E-2</v>
      </c>
      <c r="D205" s="6">
        <f t="shared" si="66"/>
        <v>0</v>
      </c>
      <c r="E205" s="6">
        <f t="shared" si="54"/>
        <v>1.0009807604608407</v>
      </c>
      <c r="F205" s="6">
        <f t="shared" si="55"/>
        <v>1.0009807604608407</v>
      </c>
      <c r="G205" s="6">
        <f t="shared" si="67"/>
        <v>-4.4116053034414932E-2</v>
      </c>
      <c r="H205" s="7">
        <f t="shared" si="67"/>
        <v>0</v>
      </c>
      <c r="I205" s="6">
        <f t="shared" si="60"/>
        <v>-1.211671379370063E-3</v>
      </c>
      <c r="J205" s="9">
        <f t="shared" si="61"/>
        <v>0</v>
      </c>
      <c r="L205" s="6">
        <f t="shared" si="62"/>
        <v>-3.1301749347595297E-2</v>
      </c>
      <c r="M205" s="6">
        <f t="shared" si="63"/>
        <v>-3.1301749347595297E-2</v>
      </c>
      <c r="N205" s="6">
        <f t="shared" si="64"/>
        <v>-0.99950998018418025</v>
      </c>
      <c r="O205" s="6">
        <f t="shared" si="65"/>
        <v>0.99950998018418025</v>
      </c>
      <c r="Q205" s="6">
        <f t="shared" ref="Q205:S268" si="68">B205</f>
        <v>3.6573499999999846</v>
      </c>
      <c r="R205" s="9">
        <f t="shared" si="68"/>
        <v>-3.1317095344888211E-2</v>
      </c>
      <c r="S205" s="9">
        <f t="shared" si="68"/>
        <v>0</v>
      </c>
      <c r="T205" s="9">
        <f t="shared" ref="T205:U268" si="69">G205</f>
        <v>-4.4116053034414932E-2</v>
      </c>
      <c r="U205" s="9">
        <f t="shared" si="69"/>
        <v>0</v>
      </c>
    </row>
    <row r="206" spans="1:21" x14ac:dyDescent="0.55000000000000004">
      <c r="A206" s="6">
        <f t="shared" ref="A206:A269" si="70">A205+1</f>
        <v>194</v>
      </c>
      <c r="B206" s="6">
        <f t="shared" ref="B206:B269" si="71">B205+$B$3</f>
        <v>3.6762999999999844</v>
      </c>
      <c r="C206" s="9">
        <f t="shared" si="66"/>
        <v>-3.2152659435668869E-2</v>
      </c>
      <c r="D206" s="6">
        <f t="shared" si="66"/>
        <v>0</v>
      </c>
      <c r="E206" s="6">
        <f t="shared" si="54"/>
        <v>1.0010337935087861</v>
      </c>
      <c r="F206" s="6">
        <f t="shared" si="55"/>
        <v>1.0010337935087861</v>
      </c>
      <c r="G206" s="6">
        <f t="shared" si="67"/>
        <v>-4.4093091861775867E-2</v>
      </c>
      <c r="H206" s="7">
        <f t="shared" si="67"/>
        <v>0</v>
      </c>
      <c r="I206" s="6">
        <f t="shared" si="60"/>
        <v>-1.3112148809542011E-3</v>
      </c>
      <c r="J206" s="9">
        <f t="shared" si="61"/>
        <v>0</v>
      </c>
      <c r="L206" s="6">
        <f t="shared" si="62"/>
        <v>-3.2136052705200403E-2</v>
      </c>
      <c r="M206" s="6">
        <f t="shared" si="63"/>
        <v>-3.2136052705200403E-2</v>
      </c>
      <c r="N206" s="6">
        <f t="shared" si="64"/>
        <v>-0.99948350367403682</v>
      </c>
      <c r="O206" s="6">
        <f t="shared" si="65"/>
        <v>0.99948350367403682</v>
      </c>
      <c r="Q206" s="6">
        <f t="shared" si="68"/>
        <v>3.6762999999999844</v>
      </c>
      <c r="R206" s="9">
        <f t="shared" si="68"/>
        <v>-3.2152659435668869E-2</v>
      </c>
      <c r="S206" s="9">
        <f t="shared" si="68"/>
        <v>0</v>
      </c>
      <c r="T206" s="9">
        <f t="shared" si="69"/>
        <v>-4.4093091861775867E-2</v>
      </c>
      <c r="U206" s="9">
        <f t="shared" si="69"/>
        <v>0</v>
      </c>
    </row>
    <row r="207" spans="1:21" x14ac:dyDescent="0.55000000000000004">
      <c r="A207" s="6">
        <f t="shared" si="70"/>
        <v>195</v>
      </c>
      <c r="B207" s="6">
        <f t="shared" si="71"/>
        <v>3.6952499999999842</v>
      </c>
      <c r="C207" s="9">
        <f t="shared" si="66"/>
        <v>-3.2987752665907734E-2</v>
      </c>
      <c r="D207" s="6">
        <f t="shared" si="66"/>
        <v>0</v>
      </c>
      <c r="E207" s="6">
        <f t="shared" ref="E207:E270" si="72">C207^2+((D207-1)^2)</f>
        <v>1.0010881918259471</v>
      </c>
      <c r="F207" s="6">
        <f t="shared" ref="F207:F270" si="73">C207^2+((D207+1)^2)</f>
        <v>1.0010881918259471</v>
      </c>
      <c r="G207" s="6">
        <f t="shared" si="67"/>
        <v>-4.4068244339781786E-2</v>
      </c>
      <c r="H207" s="7">
        <f t="shared" si="67"/>
        <v>0</v>
      </c>
      <c r="I207" s="6">
        <f t="shared" si="60"/>
        <v>-1.4160013115276484E-3</v>
      </c>
      <c r="J207" s="9">
        <f t="shared" si="61"/>
        <v>0</v>
      </c>
      <c r="L207" s="6">
        <f t="shared" si="62"/>
        <v>-3.2969818799792348E-2</v>
      </c>
      <c r="M207" s="6">
        <f t="shared" si="63"/>
        <v>-3.2969818799792348E-2</v>
      </c>
      <c r="N207" s="6">
        <f t="shared" si="64"/>
        <v>-0.99945634774526737</v>
      </c>
      <c r="O207" s="6">
        <f t="shared" si="65"/>
        <v>0.99945634774526737</v>
      </c>
      <c r="Q207" s="6">
        <f t="shared" si="68"/>
        <v>3.6952499999999842</v>
      </c>
      <c r="R207" s="9">
        <f t="shared" si="68"/>
        <v>-3.2987752665907734E-2</v>
      </c>
      <c r="S207" s="9">
        <f t="shared" si="68"/>
        <v>0</v>
      </c>
      <c r="T207" s="9">
        <f t="shared" si="69"/>
        <v>-4.4068244339781786E-2</v>
      </c>
      <c r="U207" s="9">
        <f t="shared" si="69"/>
        <v>0</v>
      </c>
    </row>
    <row r="208" spans="1:21" x14ac:dyDescent="0.55000000000000004">
      <c r="A208" s="6">
        <f t="shared" si="70"/>
        <v>196</v>
      </c>
      <c r="B208" s="6">
        <f t="shared" si="71"/>
        <v>3.714199999999984</v>
      </c>
      <c r="C208" s="9">
        <f t="shared" si="66"/>
        <v>-3.3822337406535626E-2</v>
      </c>
      <c r="D208" s="6">
        <f t="shared" si="66"/>
        <v>0</v>
      </c>
      <c r="E208" s="6">
        <f t="shared" si="72"/>
        <v>1.0011439505076416</v>
      </c>
      <c r="F208" s="6">
        <f t="shared" si="73"/>
        <v>1.0011439505076416</v>
      </c>
      <c r="G208" s="6">
        <f t="shared" si="67"/>
        <v>-4.4041411114928333E-2</v>
      </c>
      <c r="H208" s="7">
        <f t="shared" si="67"/>
        <v>0</v>
      </c>
      <c r="I208" s="6">
        <f t="shared" si="60"/>
        <v>-1.5261533574330043E-3</v>
      </c>
      <c r="J208" s="9">
        <f t="shared" si="61"/>
        <v>0</v>
      </c>
      <c r="L208" s="6">
        <f t="shared" si="62"/>
        <v>-3.3803008448461271E-2</v>
      </c>
      <c r="M208" s="6">
        <f t="shared" si="63"/>
        <v>-3.3803008448461271E-2</v>
      </c>
      <c r="N208" s="6">
        <f t="shared" si="64"/>
        <v>-0.99942851501237118</v>
      </c>
      <c r="O208" s="6">
        <f t="shared" si="65"/>
        <v>0.99942851501237118</v>
      </c>
      <c r="Q208" s="6">
        <f t="shared" si="68"/>
        <v>3.714199999999984</v>
      </c>
      <c r="R208" s="9">
        <f t="shared" si="68"/>
        <v>-3.3822337406535626E-2</v>
      </c>
      <c r="S208" s="9">
        <f t="shared" si="68"/>
        <v>0</v>
      </c>
      <c r="T208" s="9">
        <f t="shared" si="69"/>
        <v>-4.4041411114928333E-2</v>
      </c>
      <c r="U208" s="9">
        <f t="shared" si="69"/>
        <v>0</v>
      </c>
    </row>
    <row r="209" spans="1:21" x14ac:dyDescent="0.55000000000000004">
      <c r="A209" s="6">
        <f t="shared" si="70"/>
        <v>197</v>
      </c>
      <c r="B209" s="6">
        <f t="shared" si="71"/>
        <v>3.7331499999999838</v>
      </c>
      <c r="C209" s="9">
        <f t="shared" si="66"/>
        <v>-3.4656374101677483E-2</v>
      </c>
      <c r="D209" s="6">
        <f t="shared" si="66"/>
        <v>0</v>
      </c>
      <c r="E209" s="6">
        <f t="shared" si="72"/>
        <v>1.0012010642658755</v>
      </c>
      <c r="F209" s="6">
        <f t="shared" si="73"/>
        <v>1.0012010642658755</v>
      </c>
      <c r="G209" s="6">
        <f t="shared" si="67"/>
        <v>-4.4012490508804979E-2</v>
      </c>
      <c r="H209" s="7">
        <f t="shared" si="67"/>
        <v>0</v>
      </c>
      <c r="I209" s="6">
        <f t="shared" si="60"/>
        <v>-1.6417919020906911E-3</v>
      </c>
      <c r="J209" s="9">
        <f t="shared" si="61"/>
        <v>0</v>
      </c>
      <c r="L209" s="6">
        <f t="shared" si="62"/>
        <v>-3.4635580564325703E-2</v>
      </c>
      <c r="M209" s="6">
        <f t="shared" si="63"/>
        <v>-3.4635580564325703E-2</v>
      </c>
      <c r="N209" s="6">
        <f t="shared" si="64"/>
        <v>-0.99940000828445663</v>
      </c>
      <c r="O209" s="6">
        <f t="shared" si="65"/>
        <v>0.99940000828445663</v>
      </c>
      <c r="Q209" s="6">
        <f t="shared" si="68"/>
        <v>3.7331499999999838</v>
      </c>
      <c r="R209" s="9">
        <f t="shared" si="68"/>
        <v>-3.4656374101677483E-2</v>
      </c>
      <c r="S209" s="9">
        <f t="shared" si="68"/>
        <v>0</v>
      </c>
      <c r="T209" s="9">
        <f t="shared" si="69"/>
        <v>-4.4012490508804979E-2</v>
      </c>
      <c r="U209" s="9">
        <f t="shared" si="69"/>
        <v>0</v>
      </c>
    </row>
    <row r="210" spans="1:21" x14ac:dyDescent="0.55000000000000004">
      <c r="A210" s="6">
        <f t="shared" si="70"/>
        <v>198</v>
      </c>
      <c r="B210" s="6">
        <f t="shared" si="71"/>
        <v>3.7520999999999836</v>
      </c>
      <c r="C210" s="9">
        <f t="shared" si="66"/>
        <v>-3.5489821225242822E-2</v>
      </c>
      <c r="D210" s="6">
        <f t="shared" si="66"/>
        <v>0</v>
      </c>
      <c r="E210" s="6">
        <f t="shared" si="72"/>
        <v>1.0012595274105998</v>
      </c>
      <c r="F210" s="6">
        <f t="shared" si="73"/>
        <v>1.0012595274105998</v>
      </c>
      <c r="G210" s="6">
        <f t="shared" si="67"/>
        <v>-4.3981378552260357E-2</v>
      </c>
      <c r="H210" s="7">
        <f t="shared" si="67"/>
        <v>0</v>
      </c>
      <c r="I210" s="6">
        <f t="shared" si="60"/>
        <v>-1.7630358928005922E-3</v>
      </c>
      <c r="J210" s="9">
        <f t="shared" si="61"/>
        <v>0</v>
      </c>
      <c r="L210" s="6">
        <f t="shared" si="62"/>
        <v>-3.5467492114810012E-2</v>
      </c>
      <c r="M210" s="6">
        <f t="shared" si="63"/>
        <v>-3.5467492114810012E-2</v>
      </c>
      <c r="N210" s="6">
        <f t="shared" si="64"/>
        <v>-0.99937083057445986</v>
      </c>
      <c r="O210" s="6">
        <f t="shared" si="65"/>
        <v>0.99937083057445986</v>
      </c>
      <c r="Q210" s="6">
        <f t="shared" si="68"/>
        <v>3.7520999999999836</v>
      </c>
      <c r="R210" s="9">
        <f t="shared" si="68"/>
        <v>-3.5489821225242822E-2</v>
      </c>
      <c r="S210" s="9">
        <f t="shared" si="68"/>
        <v>0</v>
      </c>
      <c r="T210" s="9">
        <f t="shared" si="69"/>
        <v>-4.3981378552260357E-2</v>
      </c>
      <c r="U210" s="9">
        <f t="shared" si="69"/>
        <v>0</v>
      </c>
    </row>
    <row r="211" spans="1:21" x14ac:dyDescent="0.55000000000000004">
      <c r="A211" s="6">
        <f t="shared" si="70"/>
        <v>199</v>
      </c>
      <c r="B211" s="6">
        <f t="shared" si="71"/>
        <v>3.7710499999999834</v>
      </c>
      <c r="C211" s="9">
        <f t="shared" ref="C211:D231" si="74">C210+$B$3*G210-($B$3^2)*I210</f>
        <v>-3.6322635238211463E-2</v>
      </c>
      <c r="D211" s="6">
        <f t="shared" si="74"/>
        <v>0</v>
      </c>
      <c r="E211" s="6">
        <f t="shared" si="72"/>
        <v>1.0013193338306481</v>
      </c>
      <c r="F211" s="6">
        <f t="shared" si="73"/>
        <v>1.0013193338306481</v>
      </c>
      <c r="G211" s="6">
        <f t="shared" ref="G211:H231" si="75">G210-$B$3*I210</f>
        <v>-4.3947969022091783E-2</v>
      </c>
      <c r="H211" s="7">
        <f t="shared" si="75"/>
        <v>0</v>
      </c>
      <c r="I211" s="6">
        <f t="shared" si="60"/>
        <v>-1.8900022016830923E-3</v>
      </c>
      <c r="J211" s="9">
        <f t="shared" si="61"/>
        <v>0</v>
      </c>
      <c r="L211" s="6">
        <f t="shared" si="62"/>
        <v>-3.6298698080691319E-2</v>
      </c>
      <c r="M211" s="6">
        <f t="shared" si="63"/>
        <v>-3.6298698080691319E-2</v>
      </c>
      <c r="N211" s="6">
        <f t="shared" si="64"/>
        <v>-0.99934098510850988</v>
      </c>
      <c r="O211" s="6">
        <f t="shared" si="65"/>
        <v>0.99934098510850988</v>
      </c>
      <c r="Q211" s="6">
        <f t="shared" si="68"/>
        <v>3.7710499999999834</v>
      </c>
      <c r="R211" s="9">
        <f t="shared" si="68"/>
        <v>-3.6322635238211463E-2</v>
      </c>
      <c r="S211" s="9">
        <f t="shared" si="68"/>
        <v>0</v>
      </c>
      <c r="T211" s="9">
        <f t="shared" si="69"/>
        <v>-4.3947969022091783E-2</v>
      </c>
      <c r="U211" s="9">
        <f t="shared" si="69"/>
        <v>0</v>
      </c>
    </row>
    <row r="212" spans="1:21" x14ac:dyDescent="0.55000000000000004">
      <c r="A212" s="6">
        <f t="shared" si="70"/>
        <v>200</v>
      </c>
      <c r="B212" s="6">
        <f t="shared" si="71"/>
        <v>3.7899999999999832</v>
      </c>
      <c r="C212" s="9">
        <f t="shared" si="74"/>
        <v>-3.7154770546664474E-2</v>
      </c>
      <c r="D212" s="6">
        <f t="shared" si="74"/>
        <v>0</v>
      </c>
      <c r="E212" s="6">
        <f t="shared" si="72"/>
        <v>1.0013804769743753</v>
      </c>
      <c r="F212" s="6">
        <f t="shared" si="73"/>
        <v>1.0013804769743753</v>
      </c>
      <c r="G212" s="6">
        <f t="shared" si="75"/>
        <v>-4.3912153480369885E-2</v>
      </c>
      <c r="H212" s="7">
        <f t="shared" si="75"/>
        <v>0</v>
      </c>
      <c r="I212" s="6">
        <f t="shared" si="60"/>
        <v>-2.0228054807304831E-3</v>
      </c>
      <c r="J212" s="9">
        <f t="shared" si="61"/>
        <v>0</v>
      </c>
      <c r="L212" s="6">
        <f t="shared" si="62"/>
        <v>-3.7129151415966247E-2</v>
      </c>
      <c r="M212" s="6">
        <f t="shared" si="63"/>
        <v>-3.7129151415966247E-2</v>
      </c>
      <c r="N212" s="6">
        <f t="shared" si="64"/>
        <v>-0.9993104753354336</v>
      </c>
      <c r="O212" s="6">
        <f t="shared" si="65"/>
        <v>0.9993104753354336</v>
      </c>
      <c r="Q212" s="6">
        <f t="shared" si="68"/>
        <v>3.7899999999999832</v>
      </c>
      <c r="R212" s="9">
        <f t="shared" si="68"/>
        <v>-3.7154770546664474E-2</v>
      </c>
      <c r="S212" s="9">
        <f t="shared" si="68"/>
        <v>0</v>
      </c>
      <c r="T212" s="9">
        <f t="shared" si="69"/>
        <v>-4.3912153480369885E-2</v>
      </c>
      <c r="U212" s="9">
        <f t="shared" si="69"/>
        <v>0</v>
      </c>
    </row>
    <row r="213" spans="1:21" x14ac:dyDescent="0.55000000000000004">
      <c r="A213" s="6">
        <f t="shared" si="70"/>
        <v>201</v>
      </c>
      <c r="B213" s="6">
        <f t="shared" si="71"/>
        <v>3.808949999999983</v>
      </c>
      <c r="C213" s="9">
        <f t="shared" si="74"/>
        <v>-3.7986179460612342E-2</v>
      </c>
      <c r="D213" s="6">
        <f t="shared" si="74"/>
        <v>0</v>
      </c>
      <c r="E213" s="6">
        <f t="shared" si="72"/>
        <v>1.0014429498300139</v>
      </c>
      <c r="F213" s="6">
        <f t="shared" si="73"/>
        <v>1.0014429498300139</v>
      </c>
      <c r="G213" s="6">
        <f t="shared" si="75"/>
        <v>-4.3873821316510041E-2</v>
      </c>
      <c r="H213" s="7">
        <f t="shared" si="75"/>
        <v>0</v>
      </c>
      <c r="I213" s="6">
        <f t="shared" si="60"/>
        <v>-2.1615580109522951E-3</v>
      </c>
      <c r="J213" s="9">
        <f t="shared" si="61"/>
        <v>0</v>
      </c>
      <c r="L213" s="6">
        <f t="shared" si="62"/>
        <v>-3.7958803008589684E-2</v>
      </c>
      <c r="M213" s="6">
        <f t="shared" si="63"/>
        <v>-3.7958803008589684E-2</v>
      </c>
      <c r="N213" s="6">
        <f t="shared" si="64"/>
        <v>-0.99927930493639017</v>
      </c>
      <c r="O213" s="6">
        <f t="shared" si="65"/>
        <v>0.99927930493639017</v>
      </c>
      <c r="Q213" s="6">
        <f t="shared" si="68"/>
        <v>3.808949999999983</v>
      </c>
      <c r="R213" s="9">
        <f t="shared" si="68"/>
        <v>-3.7986179460612342E-2</v>
      </c>
      <c r="S213" s="9">
        <f t="shared" si="68"/>
        <v>0</v>
      </c>
      <c r="T213" s="9">
        <f t="shared" si="69"/>
        <v>-4.3873821316510041E-2</v>
      </c>
      <c r="U213" s="9">
        <f t="shared" si="69"/>
        <v>0</v>
      </c>
    </row>
    <row r="214" spans="1:21" x14ac:dyDescent="0.55000000000000004">
      <c r="A214" s="6">
        <f t="shared" si="70"/>
        <v>202</v>
      </c>
      <c r="B214" s="6">
        <f t="shared" si="71"/>
        <v>3.8278999999999828</v>
      </c>
      <c r="C214" s="9">
        <f t="shared" si="74"/>
        <v>-3.8816812153674579E-2</v>
      </c>
      <c r="D214" s="6">
        <f t="shared" si="74"/>
        <v>0</v>
      </c>
      <c r="E214" s="6">
        <f t="shared" si="72"/>
        <v>1.0015067449057737</v>
      </c>
      <c r="F214" s="6">
        <f t="shared" si="73"/>
        <v>1.0015067449057737</v>
      </c>
      <c r="G214" s="6">
        <f t="shared" si="75"/>
        <v>-4.3832859792202493E-2</v>
      </c>
      <c r="H214" s="7">
        <f t="shared" si="75"/>
        <v>0</v>
      </c>
      <c r="I214" s="6">
        <f t="shared" si="60"/>
        <v>-2.3063695456315434E-3</v>
      </c>
      <c r="J214" s="9">
        <f t="shared" si="61"/>
        <v>0</v>
      </c>
      <c r="L214" s="6">
        <f t="shared" si="62"/>
        <v>-3.8787601642139576E-2</v>
      </c>
      <c r="M214" s="6">
        <f t="shared" si="63"/>
        <v>-3.8787601642139576E-2</v>
      </c>
      <c r="N214" s="6">
        <f t="shared" si="64"/>
        <v>-0.99924747783462076</v>
      </c>
      <c r="O214" s="6">
        <f t="shared" si="65"/>
        <v>0.99924747783462076</v>
      </c>
      <c r="Q214" s="6">
        <f t="shared" si="68"/>
        <v>3.8278999999999828</v>
      </c>
      <c r="R214" s="9">
        <f t="shared" si="68"/>
        <v>-3.8816812153674579E-2</v>
      </c>
      <c r="S214" s="9">
        <f t="shared" si="68"/>
        <v>0</v>
      </c>
      <c r="T214" s="9">
        <f t="shared" si="69"/>
        <v>-4.3832859792202493E-2</v>
      </c>
      <c r="U214" s="9">
        <f t="shared" si="69"/>
        <v>0</v>
      </c>
    </row>
    <row r="215" spans="1:21" x14ac:dyDescent="0.55000000000000004">
      <c r="A215" s="6">
        <f t="shared" si="70"/>
        <v>203</v>
      </c>
      <c r="B215" s="6">
        <f t="shared" si="71"/>
        <v>3.8468499999999826</v>
      </c>
      <c r="C215" s="9">
        <f t="shared" si="74"/>
        <v>-3.9646616623667058E-2</v>
      </c>
      <c r="D215" s="6">
        <f t="shared" si="74"/>
        <v>0</v>
      </c>
      <c r="E215" s="6">
        <f t="shared" si="72"/>
        <v>1.0015718542097041</v>
      </c>
      <c r="F215" s="6">
        <f t="shared" si="73"/>
        <v>1.0015718542097041</v>
      </c>
      <c r="G215" s="6">
        <f t="shared" si="75"/>
        <v>-4.3789154089312776E-2</v>
      </c>
      <c r="H215" s="7">
        <f t="shared" si="75"/>
        <v>0</v>
      </c>
      <c r="I215" s="6">
        <f t="shared" si="60"/>
        <v>-2.4573471477033885E-3</v>
      </c>
      <c r="J215" s="9">
        <f t="shared" si="61"/>
        <v>0</v>
      </c>
      <c r="L215" s="6">
        <f t="shared" si="62"/>
        <v>-3.9615493958463879E-2</v>
      </c>
      <c r="M215" s="6">
        <f t="shared" si="63"/>
        <v>-3.9615493958463879E-2</v>
      </c>
      <c r="N215" s="6">
        <f t="shared" si="64"/>
        <v>-0.99921499820530457</v>
      </c>
      <c r="O215" s="6">
        <f t="shared" si="65"/>
        <v>0.99921499820530457</v>
      </c>
      <c r="Q215" s="6">
        <f t="shared" si="68"/>
        <v>3.8468499999999826</v>
      </c>
      <c r="R215" s="9">
        <f t="shared" si="68"/>
        <v>-3.9646616623667058E-2</v>
      </c>
      <c r="S215" s="9">
        <f t="shared" si="68"/>
        <v>0</v>
      </c>
      <c r="T215" s="9">
        <f t="shared" si="69"/>
        <v>-4.3789154089312776E-2</v>
      </c>
      <c r="U215" s="9">
        <f t="shared" si="69"/>
        <v>0</v>
      </c>
    </row>
    <row r="216" spans="1:21" x14ac:dyDescent="0.55000000000000004">
      <c r="A216" s="6">
        <f t="shared" si="70"/>
        <v>204</v>
      </c>
      <c r="B216" s="6">
        <f t="shared" si="71"/>
        <v>3.8657999999999824</v>
      </c>
      <c r="C216" s="9">
        <f t="shared" si="74"/>
        <v>-4.047553865415543E-2</v>
      </c>
      <c r="D216" s="6">
        <f t="shared" si="74"/>
        <v>0</v>
      </c>
      <c r="E216" s="6">
        <f t="shared" si="72"/>
        <v>1.001638269229344</v>
      </c>
      <c r="F216" s="6">
        <f t="shared" si="73"/>
        <v>1.001638269229344</v>
      </c>
      <c r="G216" s="6">
        <f t="shared" si="75"/>
        <v>-4.3742587360863797E-2</v>
      </c>
      <c r="H216" s="7">
        <f t="shared" si="75"/>
        <v>0</v>
      </c>
      <c r="I216" s="6">
        <f t="shared" si="60"/>
        <v>-2.6145950212934726E-3</v>
      </c>
      <c r="J216" s="9">
        <f t="shared" si="61"/>
        <v>0</v>
      </c>
      <c r="L216" s="6">
        <f t="shared" si="62"/>
        <v>-4.0442424421367577E-2</v>
      </c>
      <c r="M216" s="6">
        <f t="shared" si="63"/>
        <v>-4.0442424421367577E-2</v>
      </c>
      <c r="N216" s="6">
        <f t="shared" si="64"/>
        <v>-0.99918187048550977</v>
      </c>
      <c r="O216" s="6">
        <f t="shared" si="65"/>
        <v>0.99918187048550977</v>
      </c>
      <c r="Q216" s="6">
        <f t="shared" si="68"/>
        <v>3.8657999999999824</v>
      </c>
      <c r="R216" s="9">
        <f t="shared" si="68"/>
        <v>-4.047553865415543E-2</v>
      </c>
      <c r="S216" s="9">
        <f t="shared" si="68"/>
        <v>0</v>
      </c>
      <c r="T216" s="9">
        <f t="shared" si="69"/>
        <v>-4.3742587360863797E-2</v>
      </c>
      <c r="U216" s="9">
        <f t="shared" si="69"/>
        <v>0</v>
      </c>
    </row>
    <row r="217" spans="1:21" x14ac:dyDescent="0.55000000000000004">
      <c r="A217" s="6">
        <f t="shared" si="70"/>
        <v>205</v>
      </c>
      <c r="B217" s="6">
        <f t="shared" si="71"/>
        <v>3.8847499999999822</v>
      </c>
      <c r="C217" s="9">
        <f t="shared" si="74"/>
        <v>-4.1303521777035168E-2</v>
      </c>
      <c r="D217" s="6">
        <f t="shared" si="74"/>
        <v>0</v>
      </c>
      <c r="E217" s="6">
        <f t="shared" si="72"/>
        <v>1.0017059809111861</v>
      </c>
      <c r="F217" s="6">
        <f t="shared" si="73"/>
        <v>1.0017059809111861</v>
      </c>
      <c r="G217" s="6">
        <f t="shared" si="75"/>
        <v>-4.3693040785210288E-2</v>
      </c>
      <c r="H217" s="7">
        <f t="shared" si="75"/>
        <v>0</v>
      </c>
      <c r="I217" s="6">
        <f t="shared" si="60"/>
        <v>-2.7782143374789313E-3</v>
      </c>
      <c r="J217" s="9">
        <f t="shared" si="61"/>
        <v>0</v>
      </c>
      <c r="L217" s="6">
        <f t="shared" si="62"/>
        <v>-4.1268335281399483E-2</v>
      </c>
      <c r="M217" s="6">
        <f t="shared" si="63"/>
        <v>-4.1268335281399483E-2</v>
      </c>
      <c r="N217" s="6">
        <f t="shared" si="64"/>
        <v>-0.99914809938422122</v>
      </c>
      <c r="O217" s="6">
        <f t="shared" si="65"/>
        <v>0.99914809938422122</v>
      </c>
      <c r="Q217" s="6">
        <f t="shared" si="68"/>
        <v>3.8847499999999822</v>
      </c>
      <c r="R217" s="9">
        <f t="shared" si="68"/>
        <v>-4.1303521777035168E-2</v>
      </c>
      <c r="S217" s="9">
        <f t="shared" si="68"/>
        <v>0</v>
      </c>
      <c r="T217" s="9">
        <f t="shared" si="69"/>
        <v>-4.3693040785210288E-2</v>
      </c>
      <c r="U217" s="9">
        <f t="shared" si="69"/>
        <v>0</v>
      </c>
    </row>
    <row r="218" spans="1:21" x14ac:dyDescent="0.55000000000000004">
      <c r="A218" s="6">
        <f t="shared" si="70"/>
        <v>206</v>
      </c>
      <c r="B218" s="6">
        <f t="shared" si="71"/>
        <v>3.903699999999982</v>
      </c>
      <c r="C218" s="9">
        <f t="shared" si="74"/>
        <v>-4.2130507236200779E-2</v>
      </c>
      <c r="D218" s="6">
        <f t="shared" si="74"/>
        <v>0</v>
      </c>
      <c r="E218" s="6">
        <f t="shared" si="72"/>
        <v>1.0017749796399795</v>
      </c>
      <c r="F218" s="6">
        <f t="shared" si="73"/>
        <v>1.0017749796399795</v>
      </c>
      <c r="G218" s="6">
        <f t="shared" si="75"/>
        <v>-4.3640393623515066E-2</v>
      </c>
      <c r="H218" s="7">
        <f t="shared" si="75"/>
        <v>0</v>
      </c>
      <c r="I218" s="6">
        <f t="shared" si="60"/>
        <v>-2.9483030543301595E-3</v>
      </c>
      <c r="J218" s="9">
        <f t="shared" si="61"/>
        <v>0</v>
      </c>
      <c r="L218" s="6">
        <f t="shared" si="62"/>
        <v>-4.2093166541800647E-2</v>
      </c>
      <c r="M218" s="6">
        <f t="shared" si="63"/>
        <v>-4.2093166541800647E-2</v>
      </c>
      <c r="N218" s="6">
        <f t="shared" si="64"/>
        <v>-0.99911368989243865</v>
      </c>
      <c r="O218" s="6">
        <f t="shared" si="65"/>
        <v>0.99911368989243865</v>
      </c>
      <c r="Q218" s="6">
        <f t="shared" si="68"/>
        <v>3.903699999999982</v>
      </c>
      <c r="R218" s="9">
        <f t="shared" si="68"/>
        <v>-4.2130507236200779E-2</v>
      </c>
      <c r="S218" s="9">
        <f t="shared" si="68"/>
        <v>0</v>
      </c>
      <c r="T218" s="9">
        <f t="shared" si="69"/>
        <v>-4.3640393623515066E-2</v>
      </c>
      <c r="U218" s="9">
        <f t="shared" si="69"/>
        <v>0</v>
      </c>
    </row>
    <row r="219" spans="1:21" x14ac:dyDescent="0.55000000000000004">
      <c r="A219" s="6">
        <f t="shared" si="70"/>
        <v>207</v>
      </c>
      <c r="B219" s="6">
        <f t="shared" si="71"/>
        <v>3.9226499999999818</v>
      </c>
      <c r="C219" s="9">
        <f t="shared" si="74"/>
        <v>-4.2956433952368825E-2</v>
      </c>
      <c r="D219" s="6">
        <f t="shared" si="74"/>
        <v>0</v>
      </c>
      <c r="E219" s="6">
        <f t="shared" si="72"/>
        <v>1.0018452552179042</v>
      </c>
      <c r="F219" s="6">
        <f t="shared" si="73"/>
        <v>1.0018452552179042</v>
      </c>
      <c r="G219" s="6">
        <f t="shared" si="75"/>
        <v>-4.3584523280635508E-2</v>
      </c>
      <c r="H219" s="7">
        <f t="shared" si="75"/>
        <v>0</v>
      </c>
      <c r="I219" s="6">
        <f t="shared" si="60"/>
        <v>-3.1249557313461928E-3</v>
      </c>
      <c r="J219" s="9">
        <f t="shared" si="61"/>
        <v>0</v>
      </c>
      <c r="L219" s="6">
        <f t="shared" si="62"/>
        <v>-4.2916855925677587E-2</v>
      </c>
      <c r="M219" s="6">
        <f t="shared" si="63"/>
        <v>-4.2916855925677587E-2</v>
      </c>
      <c r="N219" s="6">
        <f t="shared" si="64"/>
        <v>-0.99907864729332219</v>
      </c>
      <c r="O219" s="6">
        <f t="shared" si="65"/>
        <v>0.99907864729332219</v>
      </c>
      <c r="Q219" s="6">
        <f t="shared" si="68"/>
        <v>3.9226499999999818</v>
      </c>
      <c r="R219" s="9">
        <f t="shared" si="68"/>
        <v>-4.2956433952368825E-2</v>
      </c>
      <c r="S219" s="9">
        <f t="shared" si="68"/>
        <v>0</v>
      </c>
      <c r="T219" s="9">
        <f t="shared" si="69"/>
        <v>-4.3584523280635508E-2</v>
      </c>
      <c r="U219" s="9">
        <f t="shared" si="69"/>
        <v>0</v>
      </c>
    </row>
    <row r="220" spans="1:21" x14ac:dyDescent="0.55000000000000004">
      <c r="A220" s="6">
        <f t="shared" si="70"/>
        <v>208</v>
      </c>
      <c r="B220" s="6">
        <f t="shared" si="71"/>
        <v>3.9415999999999816</v>
      </c>
      <c r="C220" s="9">
        <f t="shared" si="74"/>
        <v>-4.3781238489121355E-2</v>
      </c>
      <c r="D220" s="6">
        <f t="shared" si="74"/>
        <v>0</v>
      </c>
      <c r="E220" s="6">
        <f t="shared" si="72"/>
        <v>1.0019167968436413</v>
      </c>
      <c r="F220" s="6">
        <f t="shared" si="73"/>
        <v>1.0019167968436413</v>
      </c>
      <c r="G220" s="6">
        <f t="shared" si="75"/>
        <v>-4.35253053695265E-2</v>
      </c>
      <c r="H220" s="7">
        <f t="shared" si="75"/>
        <v>0</v>
      </c>
      <c r="I220" s="6">
        <f t="shared" si="60"/>
        <v>-3.3082633383790297E-3</v>
      </c>
      <c r="J220" s="9">
        <f t="shared" si="61"/>
        <v>0</v>
      </c>
      <c r="L220" s="6">
        <f t="shared" si="62"/>
        <v>-4.3739338844465715E-2</v>
      </c>
      <c r="M220" s="6">
        <f t="shared" si="63"/>
        <v>-4.3739338844465715E-2</v>
      </c>
      <c r="N220" s="6">
        <f t="shared" si="64"/>
        <v>-0.99904297717237822</v>
      </c>
      <c r="O220" s="6">
        <f t="shared" si="65"/>
        <v>0.99904297717237822</v>
      </c>
      <c r="Q220" s="6">
        <f t="shared" si="68"/>
        <v>3.9415999999999816</v>
      </c>
      <c r="R220" s="9">
        <f t="shared" si="68"/>
        <v>-4.3781238489121355E-2</v>
      </c>
      <c r="S220" s="9">
        <f t="shared" si="68"/>
        <v>0</v>
      </c>
      <c r="T220" s="9">
        <f t="shared" si="69"/>
        <v>-4.35253053695265E-2</v>
      </c>
      <c r="U220" s="9">
        <f t="shared" si="69"/>
        <v>0</v>
      </c>
    </row>
    <row r="221" spans="1:21" x14ac:dyDescent="0.55000000000000004">
      <c r="A221" s="6">
        <f t="shared" si="70"/>
        <v>209</v>
      </c>
      <c r="B221" s="6">
        <f t="shared" si="71"/>
        <v>3.9605499999999814</v>
      </c>
      <c r="C221" s="9">
        <f t="shared" si="74"/>
        <v>-4.4604855020238414E-2</v>
      </c>
      <c r="D221" s="6">
        <f t="shared" si="74"/>
        <v>0</v>
      </c>
      <c r="E221" s="6">
        <f t="shared" si="72"/>
        <v>1.0019895930913765</v>
      </c>
      <c r="F221" s="6">
        <f t="shared" si="73"/>
        <v>1.0019895930913765</v>
      </c>
      <c r="G221" s="6">
        <f t="shared" si="75"/>
        <v>-4.346261377926422E-2</v>
      </c>
      <c r="H221" s="7">
        <f t="shared" si="75"/>
        <v>0</v>
      </c>
      <c r="I221" s="6">
        <f t="shared" si="60"/>
        <v>-3.498313059190994E-3</v>
      </c>
      <c r="J221" s="9">
        <f t="shared" si="61"/>
        <v>0</v>
      </c>
      <c r="L221" s="6">
        <f t="shared" si="62"/>
        <v>-4.4560548367749829E-2</v>
      </c>
      <c r="M221" s="6">
        <f t="shared" si="63"/>
        <v>-4.4560548367749829E-2</v>
      </c>
      <c r="N221" s="6">
        <f t="shared" si="64"/>
        <v>-0.99900668542766291</v>
      </c>
      <c r="O221" s="6">
        <f t="shared" si="65"/>
        <v>0.99900668542766291</v>
      </c>
      <c r="Q221" s="6">
        <f t="shared" si="68"/>
        <v>3.9605499999999814</v>
      </c>
      <c r="R221" s="9">
        <f t="shared" si="68"/>
        <v>-4.4604855020238414E-2</v>
      </c>
      <c r="S221" s="9">
        <f t="shared" si="68"/>
        <v>0</v>
      </c>
      <c r="T221" s="9">
        <f t="shared" si="69"/>
        <v>-4.346261377926422E-2</v>
      </c>
      <c r="U221" s="9">
        <f t="shared" si="69"/>
        <v>0</v>
      </c>
    </row>
    <row r="222" spans="1:21" x14ac:dyDescent="0.55000000000000004">
      <c r="A222" s="6">
        <f t="shared" si="70"/>
        <v>210</v>
      </c>
      <c r="B222" s="6">
        <f t="shared" si="71"/>
        <v>3.9794999999999812</v>
      </c>
      <c r="C222" s="9">
        <f t="shared" si="74"/>
        <v>-4.5427215298390132E-2</v>
      </c>
      <c r="D222" s="6">
        <f t="shared" si="74"/>
        <v>0</v>
      </c>
      <c r="E222" s="6">
        <f t="shared" si="72"/>
        <v>1.0020636318897662</v>
      </c>
      <c r="F222" s="6">
        <f t="shared" si="73"/>
        <v>1.0020636318897662</v>
      </c>
      <c r="G222" s="6">
        <f t="shared" si="75"/>
        <v>-4.3396320746792554E-2</v>
      </c>
      <c r="H222" s="7">
        <f t="shared" si="75"/>
        <v>0</v>
      </c>
      <c r="I222" s="6">
        <f t="shared" si="60"/>
        <v>-3.6951880897985322E-3</v>
      </c>
      <c r="J222" s="9">
        <f t="shared" si="61"/>
        <v>0</v>
      </c>
      <c r="L222" s="6">
        <f t="shared" si="62"/>
        <v>-4.53804151945102E-2</v>
      </c>
      <c r="M222" s="6">
        <f t="shared" si="63"/>
        <v>-4.53804151945102E-2</v>
      </c>
      <c r="N222" s="6">
        <f t="shared" si="64"/>
        <v>-0.99896977827999078</v>
      </c>
      <c r="O222" s="6">
        <f t="shared" si="65"/>
        <v>0.99896977827999078</v>
      </c>
      <c r="Q222" s="6">
        <f t="shared" si="68"/>
        <v>3.9794999999999812</v>
      </c>
      <c r="R222" s="9">
        <f t="shared" si="68"/>
        <v>-4.5427215298390132E-2</v>
      </c>
      <c r="S222" s="9">
        <f t="shared" si="68"/>
        <v>0</v>
      </c>
      <c r="T222" s="9">
        <f t="shared" si="69"/>
        <v>-4.3396320746792554E-2</v>
      </c>
      <c r="U222" s="9">
        <f t="shared" si="69"/>
        <v>0</v>
      </c>
    </row>
    <row r="223" spans="1:21" x14ac:dyDescent="0.55000000000000004">
      <c r="A223" s="6">
        <f t="shared" si="70"/>
        <v>211</v>
      </c>
      <c r="B223" s="6">
        <f t="shared" si="71"/>
        <v>3.998449999999981</v>
      </c>
      <c r="C223" s="9">
        <f t="shared" si="74"/>
        <v>-4.6248248625260835E-2</v>
      </c>
      <c r="D223" s="6">
        <f t="shared" si="74"/>
        <v>0</v>
      </c>
      <c r="E223" s="6">
        <f t="shared" si="72"/>
        <v>1.002138900500904</v>
      </c>
      <c r="F223" s="6">
        <f t="shared" si="73"/>
        <v>1.002138900500904</v>
      </c>
      <c r="G223" s="6">
        <f t="shared" si="75"/>
        <v>-4.3326296932490869E-2</v>
      </c>
      <c r="H223" s="7">
        <f t="shared" si="75"/>
        <v>0</v>
      </c>
      <c r="I223" s="6">
        <f t="shared" si="60"/>
        <v>-3.8989674317892781E-3</v>
      </c>
      <c r="J223" s="9">
        <f t="shared" si="61"/>
        <v>0</v>
      </c>
      <c r="L223" s="6">
        <f t="shared" si="62"/>
        <v>-4.6198867625864358E-2</v>
      </c>
      <c r="M223" s="6">
        <f t="shared" si="63"/>
        <v>-4.6198867625864358E-2</v>
      </c>
      <c r="N223" s="6">
        <f t="shared" si="64"/>
        <v>-0.99893226228312781</v>
      </c>
      <c r="O223" s="6">
        <f t="shared" si="65"/>
        <v>0.99893226228312781</v>
      </c>
      <c r="Q223" s="6">
        <f t="shared" si="68"/>
        <v>3.998449999999981</v>
      </c>
      <c r="R223" s="9">
        <f t="shared" si="68"/>
        <v>-4.6248248625260835E-2</v>
      </c>
      <c r="S223" s="9">
        <f t="shared" si="68"/>
        <v>0</v>
      </c>
      <c r="T223" s="9">
        <f t="shared" si="69"/>
        <v>-4.3326296932490869E-2</v>
      </c>
      <c r="U223" s="9">
        <f t="shared" si="69"/>
        <v>0</v>
      </c>
    </row>
    <row r="224" spans="1:21" x14ac:dyDescent="0.55000000000000004">
      <c r="A224" s="6">
        <f t="shared" si="70"/>
        <v>212</v>
      </c>
      <c r="B224" s="6">
        <f t="shared" si="71"/>
        <v>4.0173999999999808</v>
      </c>
      <c r="C224" s="9">
        <f t="shared" si="74"/>
        <v>-4.7067881823179364E-2</v>
      </c>
      <c r="D224" s="6">
        <f t="shared" si="74"/>
        <v>0</v>
      </c>
      <c r="E224" s="6">
        <f t="shared" si="72"/>
        <v>1.0022153854993208</v>
      </c>
      <c r="F224" s="6">
        <f t="shared" si="73"/>
        <v>1.0022153854993208</v>
      </c>
      <c r="G224" s="6">
        <f t="shared" si="75"/>
        <v>-4.3252411499658465E-2</v>
      </c>
      <c r="H224" s="7">
        <f t="shared" si="75"/>
        <v>0</v>
      </c>
      <c r="I224" s="6">
        <f t="shared" si="60"/>
        <v>-4.1097256807981096E-3</v>
      </c>
      <c r="J224" s="9">
        <f t="shared" si="61"/>
        <v>0</v>
      </c>
      <c r="L224" s="6">
        <f t="shared" si="62"/>
        <v>-4.7015831539376392E-2</v>
      </c>
      <c r="M224" s="6">
        <f t="shared" si="63"/>
        <v>-4.7015831539376392E-2</v>
      </c>
      <c r="N224" s="6">
        <f t="shared" si="64"/>
        <v>-0.99889414433395352</v>
      </c>
      <c r="O224" s="6">
        <f t="shared" si="65"/>
        <v>0.99889414433395352</v>
      </c>
      <c r="Q224" s="6">
        <f t="shared" si="68"/>
        <v>4.0173999999999808</v>
      </c>
      <c r="R224" s="9">
        <f t="shared" si="68"/>
        <v>-4.7067881823179364E-2</v>
      </c>
      <c r="S224" s="9">
        <f t="shared" si="68"/>
        <v>0</v>
      </c>
      <c r="T224" s="9">
        <f t="shared" si="69"/>
        <v>-4.3252411499658465E-2</v>
      </c>
      <c r="U224" s="9">
        <f t="shared" si="69"/>
        <v>0</v>
      </c>
    </row>
    <row r="225" spans="1:21" x14ac:dyDescent="0.55000000000000004">
      <c r="A225" s="6">
        <f t="shared" si="70"/>
        <v>213</v>
      </c>
      <c r="B225" s="6">
        <f t="shared" si="71"/>
        <v>4.036349999999981</v>
      </c>
      <c r="C225" s="9">
        <f t="shared" si="74"/>
        <v>-4.7886039208331607E-2</v>
      </c>
      <c r="D225" s="6">
        <f t="shared" si="74"/>
        <v>0</v>
      </c>
      <c r="E225" s="6">
        <f t="shared" si="72"/>
        <v>1.0022930727510619</v>
      </c>
      <c r="F225" s="6">
        <f t="shared" si="73"/>
        <v>1.0022930727510619</v>
      </c>
      <c r="G225" s="6">
        <f t="shared" si="75"/>
        <v>-4.3174532198007341E-2</v>
      </c>
      <c r="H225" s="7">
        <f t="shared" si="75"/>
        <v>0</v>
      </c>
      <c r="I225" s="6">
        <f t="shared" si="60"/>
        <v>-4.3275328104046282E-3</v>
      </c>
      <c r="J225" s="9">
        <f t="shared" si="61"/>
        <v>0</v>
      </c>
      <c r="L225" s="6">
        <f t="shared" si="62"/>
        <v>-4.7831230365006451E-2</v>
      </c>
      <c r="M225" s="6">
        <f t="shared" si="63"/>
        <v>-4.7831230365006451E-2</v>
      </c>
      <c r="N225" s="6">
        <f t="shared" si="64"/>
        <v>-0.99885543168256807</v>
      </c>
      <c r="O225" s="6">
        <f t="shared" si="65"/>
        <v>0.99885543168256807</v>
      </c>
      <c r="Q225" s="6">
        <f t="shared" si="68"/>
        <v>4.036349999999981</v>
      </c>
      <c r="R225" s="9">
        <f t="shared" si="68"/>
        <v>-4.7886039208331607E-2</v>
      </c>
      <c r="S225" s="9">
        <f t="shared" si="68"/>
        <v>0</v>
      </c>
      <c r="T225" s="9">
        <f t="shared" si="69"/>
        <v>-4.3174532198007341E-2</v>
      </c>
      <c r="U225" s="9">
        <f t="shared" si="69"/>
        <v>0</v>
      </c>
    </row>
    <row r="226" spans="1:21" x14ac:dyDescent="0.55000000000000004">
      <c r="A226" s="6">
        <f t="shared" si="70"/>
        <v>214</v>
      </c>
      <c r="B226" s="6">
        <f t="shared" si="71"/>
        <v>4.0552999999999813</v>
      </c>
      <c r="C226" s="9">
        <f t="shared" si="74"/>
        <v>-4.8702642565632795E-2</v>
      </c>
      <c r="D226" s="6">
        <f t="shared" si="74"/>
        <v>0</v>
      </c>
      <c r="E226" s="6">
        <f t="shared" si="72"/>
        <v>1.0023719473928758</v>
      </c>
      <c r="F226" s="6">
        <f t="shared" si="73"/>
        <v>1.0023719473928758</v>
      </c>
      <c r="G226" s="6">
        <f t="shared" si="75"/>
        <v>-4.3092525451250176E-2</v>
      </c>
      <c r="H226" s="7">
        <f t="shared" si="75"/>
        <v>0</v>
      </c>
      <c r="I226" s="6">
        <f t="shared" si="60"/>
        <v>-4.552453951662999E-3</v>
      </c>
      <c r="J226" s="9">
        <f t="shared" si="61"/>
        <v>0</v>
      </c>
      <c r="L226" s="6">
        <f t="shared" si="62"/>
        <v>-4.8644985062775328E-2</v>
      </c>
      <c r="M226" s="6">
        <f t="shared" si="63"/>
        <v>-4.8644985062775328E-2</v>
      </c>
      <c r="N226" s="6">
        <f t="shared" si="64"/>
        <v>-0.9988161319423321</v>
      </c>
      <c r="O226" s="6">
        <f t="shared" si="65"/>
        <v>0.9988161319423321</v>
      </c>
      <c r="Q226" s="6">
        <f t="shared" si="68"/>
        <v>4.0552999999999813</v>
      </c>
      <c r="R226" s="9">
        <f t="shared" si="68"/>
        <v>-4.8702642565632795E-2</v>
      </c>
      <c r="S226" s="9">
        <f t="shared" si="68"/>
        <v>0</v>
      </c>
      <c r="T226" s="9">
        <f t="shared" si="69"/>
        <v>-4.3092525451250176E-2</v>
      </c>
      <c r="U226" s="9">
        <f t="shared" si="69"/>
        <v>0</v>
      </c>
    </row>
    <row r="227" spans="1:21" x14ac:dyDescent="0.55000000000000004">
      <c r="A227" s="6">
        <f t="shared" si="70"/>
        <v>215</v>
      </c>
      <c r="B227" s="6">
        <f t="shared" si="71"/>
        <v>4.0742499999999815</v>
      </c>
      <c r="C227" s="9">
        <f t="shared" si="74"/>
        <v>-4.9517611125338805E-2</v>
      </c>
      <c r="D227" s="6">
        <f t="shared" si="74"/>
        <v>0</v>
      </c>
      <c r="E227" s="6">
        <f t="shared" si="72"/>
        <v>1.0024519938115604</v>
      </c>
      <c r="F227" s="6">
        <f t="shared" si="73"/>
        <v>1.0024519938115604</v>
      </c>
      <c r="G227" s="6">
        <f t="shared" si="75"/>
        <v>-4.3006256448866159E-2</v>
      </c>
      <c r="H227" s="7">
        <f t="shared" si="75"/>
        <v>0</v>
      </c>
      <c r="I227" s="6">
        <f t="shared" si="60"/>
        <v>-4.784549168586838E-3</v>
      </c>
      <c r="J227" s="9">
        <f t="shared" si="61"/>
        <v>0</v>
      </c>
      <c r="L227" s="6">
        <f t="shared" si="62"/>
        <v>-4.9457014102219282E-2</v>
      </c>
      <c r="M227" s="6">
        <f t="shared" si="63"/>
        <v>-4.9457014102219282E-2</v>
      </c>
      <c r="N227" s="6">
        <f t="shared" si="64"/>
        <v>-0.99877625309980855</v>
      </c>
      <c r="O227" s="6">
        <f t="shared" si="65"/>
        <v>0.99877625309980855</v>
      </c>
      <c r="Q227" s="6">
        <f t="shared" si="68"/>
        <v>4.0742499999999815</v>
      </c>
      <c r="R227" s="9">
        <f t="shared" si="68"/>
        <v>-4.9517611125338805E-2</v>
      </c>
      <c r="S227" s="9">
        <f t="shared" si="68"/>
        <v>0</v>
      </c>
      <c r="T227" s="9">
        <f t="shared" si="69"/>
        <v>-4.3006256448866159E-2</v>
      </c>
      <c r="U227" s="9">
        <f t="shared" si="69"/>
        <v>0</v>
      </c>
    </row>
    <row r="228" spans="1:21" x14ac:dyDescent="0.55000000000000004">
      <c r="A228" s="6">
        <f t="shared" si="70"/>
        <v>216</v>
      </c>
      <c r="B228" s="6">
        <f t="shared" si="71"/>
        <v>4.0931999999999817</v>
      </c>
      <c r="C228" s="9">
        <f t="shared" si="74"/>
        <v>-5.0330861541477007E-2</v>
      </c>
      <c r="D228" s="6">
        <f t="shared" si="74"/>
        <v>0</v>
      </c>
      <c r="E228" s="6">
        <f t="shared" si="72"/>
        <v>1.0025331956235073</v>
      </c>
      <c r="F228" s="6">
        <f t="shared" si="73"/>
        <v>1.0025331956235073</v>
      </c>
      <c r="G228" s="6">
        <f t="shared" si="75"/>
        <v>-4.2915589242121438E-2</v>
      </c>
      <c r="H228" s="7">
        <f t="shared" si="75"/>
        <v>0</v>
      </c>
      <c r="I228" s="6">
        <f t="shared" si="60"/>
        <v>-5.0238732298680255E-3</v>
      </c>
      <c r="J228" s="9">
        <f t="shared" si="61"/>
        <v>0</v>
      </c>
      <c r="L228" s="6">
        <f t="shared" si="62"/>
        <v>-5.0267233443712096E-2</v>
      </c>
      <c r="M228" s="6">
        <f t="shared" si="63"/>
        <v>-5.0267233443712096E-2</v>
      </c>
      <c r="N228" s="6">
        <f t="shared" si="64"/>
        <v>-0.99873580352459346</v>
      </c>
      <c r="O228" s="6">
        <f t="shared" si="65"/>
        <v>0.99873580352459346</v>
      </c>
      <c r="Q228" s="6">
        <f t="shared" si="68"/>
        <v>4.0931999999999817</v>
      </c>
      <c r="R228" s="9">
        <f t="shared" si="68"/>
        <v>-5.0330861541477007E-2</v>
      </c>
      <c r="S228" s="9">
        <f t="shared" si="68"/>
        <v>0</v>
      </c>
      <c r="T228" s="9">
        <f t="shared" si="69"/>
        <v>-4.2915589242121438E-2</v>
      </c>
      <c r="U228" s="9">
        <f t="shared" si="69"/>
        <v>0</v>
      </c>
    </row>
    <row r="229" spans="1:21" x14ac:dyDescent="0.55000000000000004">
      <c r="A229" s="6">
        <f t="shared" si="70"/>
        <v>217</v>
      </c>
      <c r="B229" s="6">
        <f t="shared" si="71"/>
        <v>4.112149999999982</v>
      </c>
      <c r="C229" s="9">
        <f t="shared" si="74"/>
        <v>-5.1142307872178681E-2</v>
      </c>
      <c r="D229" s="6">
        <f t="shared" si="74"/>
        <v>0</v>
      </c>
      <c r="E229" s="6">
        <f t="shared" si="72"/>
        <v>1.0026155356544928</v>
      </c>
      <c r="F229" s="6">
        <f t="shared" si="73"/>
        <v>1.0026155356544928</v>
      </c>
      <c r="G229" s="6">
        <f t="shared" si="75"/>
        <v>-4.2820386844415442E-2</v>
      </c>
      <c r="H229" s="7">
        <f t="shared" si="75"/>
        <v>0</v>
      </c>
      <c r="I229" s="6">
        <f t="shared" si="60"/>
        <v>-5.2704753771855477E-3</v>
      </c>
      <c r="J229" s="9">
        <f t="shared" si="61"/>
        <v>0</v>
      </c>
      <c r="L229" s="6">
        <f t="shared" si="62"/>
        <v>-5.1075556521731902E-2</v>
      </c>
      <c r="M229" s="6">
        <f t="shared" si="63"/>
        <v>-5.1075556521731902E-2</v>
      </c>
      <c r="N229" s="6">
        <f t="shared" si="64"/>
        <v>-0.99869479197900857</v>
      </c>
      <c r="O229" s="6">
        <f t="shared" si="65"/>
        <v>0.99869479197900857</v>
      </c>
      <c r="Q229" s="6">
        <f t="shared" si="68"/>
        <v>4.112149999999982</v>
      </c>
      <c r="R229" s="9">
        <f t="shared" si="68"/>
        <v>-5.1142307872178681E-2</v>
      </c>
      <c r="S229" s="9">
        <f t="shared" si="68"/>
        <v>0</v>
      </c>
      <c r="T229" s="9">
        <f t="shared" si="69"/>
        <v>-4.2820386844415442E-2</v>
      </c>
      <c r="U229" s="9">
        <f t="shared" si="69"/>
        <v>0</v>
      </c>
    </row>
    <row r="230" spans="1:21" x14ac:dyDescent="0.55000000000000004">
      <c r="A230" s="6">
        <f t="shared" si="70"/>
        <v>218</v>
      </c>
      <c r="B230" s="6">
        <f t="shared" si="71"/>
        <v>4.1310999999999822</v>
      </c>
      <c r="C230" s="9">
        <f t="shared" si="74"/>
        <v>-5.1951861561996222E-2</v>
      </c>
      <c r="D230" s="6">
        <f t="shared" si="74"/>
        <v>0</v>
      </c>
      <c r="E230" s="6">
        <f t="shared" si="72"/>
        <v>1.0026989959197568</v>
      </c>
      <c r="F230" s="6">
        <f t="shared" si="73"/>
        <v>1.0026989959197568</v>
      </c>
      <c r="G230" s="6">
        <f t="shared" si="75"/>
        <v>-4.2720511336017779E-2</v>
      </c>
      <c r="H230" s="7">
        <f t="shared" si="75"/>
        <v>0</v>
      </c>
      <c r="I230" s="6">
        <f t="shared" si="60"/>
        <v>-5.5243990904522899E-3</v>
      </c>
      <c r="J230" s="9">
        <f t="shared" si="61"/>
        <v>0</v>
      </c>
      <c r="L230" s="6">
        <f t="shared" si="62"/>
        <v>-5.1881894230151562E-2</v>
      </c>
      <c r="M230" s="6">
        <f t="shared" si="63"/>
        <v>-5.1881894230151562E-2</v>
      </c>
      <c r="N230" s="6">
        <f t="shared" si="64"/>
        <v>-0.99865322762763431</v>
      </c>
      <c r="O230" s="6">
        <f t="shared" si="65"/>
        <v>0.99865322762763431</v>
      </c>
      <c r="Q230" s="6">
        <f t="shared" si="68"/>
        <v>4.1310999999999822</v>
      </c>
      <c r="R230" s="9">
        <f t="shared" si="68"/>
        <v>-5.1951861561996222E-2</v>
      </c>
      <c r="S230" s="9">
        <f t="shared" si="68"/>
        <v>0</v>
      </c>
      <c r="T230" s="9">
        <f t="shared" si="69"/>
        <v>-4.2720511336017779E-2</v>
      </c>
      <c r="U230" s="9">
        <f t="shared" si="69"/>
        <v>0</v>
      </c>
    </row>
    <row r="231" spans="1:21" x14ac:dyDescent="0.55000000000000004">
      <c r="A231" s="6">
        <f t="shared" si="70"/>
        <v>219</v>
      </c>
      <c r="B231" s="6">
        <f t="shared" si="71"/>
        <v>4.1500499999999825</v>
      </c>
      <c r="C231" s="9">
        <f t="shared" si="74"/>
        <v>-5.2759431426289374E-2</v>
      </c>
      <c r="D231" s="6">
        <f t="shared" si="74"/>
        <v>0</v>
      </c>
      <c r="E231" s="6">
        <f t="shared" si="72"/>
        <v>1.0027835576044253</v>
      </c>
      <c r="F231" s="6">
        <f t="shared" si="73"/>
        <v>1.0027835576044253</v>
      </c>
      <c r="G231" s="6">
        <f t="shared" si="75"/>
        <v>-4.2615823973253711E-2</v>
      </c>
      <c r="H231" s="7">
        <f t="shared" si="75"/>
        <v>0</v>
      </c>
      <c r="I231" s="6">
        <f t="shared" si="60"/>
        <v>-5.7856818504150396E-3</v>
      </c>
      <c r="J231" s="9">
        <f t="shared" si="61"/>
        <v>0</v>
      </c>
      <c r="L231" s="6">
        <f t="shared" si="62"/>
        <v>-5.2686154909631619E-2</v>
      </c>
      <c r="M231" s="6">
        <f t="shared" si="63"/>
        <v>-5.2686154909631619E-2</v>
      </c>
      <c r="N231" s="6">
        <f t="shared" si="64"/>
        <v>-0.99861112004665686</v>
      </c>
      <c r="O231" s="6">
        <f t="shared" si="65"/>
        <v>0.99861112004665686</v>
      </c>
      <c r="Q231" s="6">
        <f t="shared" si="68"/>
        <v>4.1500499999999825</v>
      </c>
      <c r="R231" s="9">
        <f t="shared" si="68"/>
        <v>-5.2759431426289374E-2</v>
      </c>
      <c r="S231" s="9">
        <f t="shared" si="68"/>
        <v>0</v>
      </c>
      <c r="T231" s="9">
        <f t="shared" si="69"/>
        <v>-4.2615823973253711E-2</v>
      </c>
      <c r="U231" s="9">
        <f t="shared" si="69"/>
        <v>0</v>
      </c>
    </row>
    <row r="232" spans="1:21" x14ac:dyDescent="0.55000000000000004">
      <c r="A232" s="6">
        <f t="shared" si="70"/>
        <v>220</v>
      </c>
      <c r="B232" s="6">
        <f t="shared" si="71"/>
        <v>4.1689999999999827</v>
      </c>
      <c r="C232" s="9">
        <f t="shared" ref="C232:D251" si="76">C231+$B$3*G231-($B$3^2)*I231</f>
        <v>-5.3564923637765847E-2</v>
      </c>
      <c r="D232" s="6">
        <f t="shared" si="76"/>
        <v>0</v>
      </c>
      <c r="E232" s="6">
        <f t="shared" si="72"/>
        <v>1.0028692010443196</v>
      </c>
      <c r="F232" s="6">
        <f t="shared" si="73"/>
        <v>1.0028692010443196</v>
      </c>
      <c r="G232" s="6">
        <f t="shared" ref="G232:H251" si="77">G231-$B$3*I231</f>
        <v>-4.2506185302188346E-2</v>
      </c>
      <c r="H232" s="7">
        <f t="shared" si="77"/>
        <v>0</v>
      </c>
      <c r="I232" s="6">
        <f t="shared" si="60"/>
        <v>-6.0543548990054834E-3</v>
      </c>
      <c r="J232" s="9">
        <f t="shared" si="61"/>
        <v>0</v>
      </c>
      <c r="L232" s="6">
        <f t="shared" si="62"/>
        <v>-5.3488244337196095E-2</v>
      </c>
      <c r="M232" s="6">
        <f t="shared" si="63"/>
        <v>-5.3488244337196095E-2</v>
      </c>
      <c r="N232" s="6">
        <f t="shared" si="64"/>
        <v>-0.99856847923300895</v>
      </c>
      <c r="O232" s="6">
        <f t="shared" si="65"/>
        <v>0.99856847923300895</v>
      </c>
      <c r="Q232" s="6">
        <f t="shared" si="68"/>
        <v>4.1689999999999827</v>
      </c>
      <c r="R232" s="9">
        <f t="shared" si="68"/>
        <v>-5.3564923637765847E-2</v>
      </c>
      <c r="S232" s="9">
        <f t="shared" si="68"/>
        <v>0</v>
      </c>
      <c r="T232" s="9">
        <f t="shared" si="69"/>
        <v>-4.2506185302188346E-2</v>
      </c>
      <c r="U232" s="9">
        <f t="shared" si="69"/>
        <v>0</v>
      </c>
    </row>
    <row r="233" spans="1:21" x14ac:dyDescent="0.55000000000000004">
      <c r="A233" s="6">
        <f t="shared" si="70"/>
        <v>221</v>
      </c>
      <c r="B233" s="6">
        <f t="shared" si="71"/>
        <v>4.187949999999983</v>
      </c>
      <c r="C233" s="9">
        <f t="shared" si="76"/>
        <v>-5.4368241715262194E-2</v>
      </c>
      <c r="D233" s="6">
        <f t="shared" si="76"/>
        <v>0</v>
      </c>
      <c r="E233" s="6">
        <f t="shared" si="72"/>
        <v>1.0029559057072093</v>
      </c>
      <c r="F233" s="6">
        <f t="shared" si="73"/>
        <v>1.0029559057072093</v>
      </c>
      <c r="G233" s="6">
        <f t="shared" si="77"/>
        <v>-4.2391455276852189E-2</v>
      </c>
      <c r="H233" s="7">
        <f t="shared" si="77"/>
        <v>0</v>
      </c>
      <c r="I233" s="6">
        <f t="shared" si="60"/>
        <v>-6.3304429979193725E-3</v>
      </c>
      <c r="J233" s="9">
        <f t="shared" si="61"/>
        <v>0</v>
      </c>
      <c r="L233" s="6">
        <f t="shared" si="62"/>
        <v>-5.4288065718071002E-2</v>
      </c>
      <c r="M233" s="6">
        <f t="shared" si="63"/>
        <v>-5.4288065718071002E-2</v>
      </c>
      <c r="N233" s="6">
        <f t="shared" si="64"/>
        <v>-0.99852531561327484</v>
      </c>
      <c r="O233" s="6">
        <f t="shared" si="65"/>
        <v>0.99852531561327484</v>
      </c>
      <c r="Q233" s="6">
        <f t="shared" si="68"/>
        <v>4.187949999999983</v>
      </c>
      <c r="R233" s="9">
        <f t="shared" si="68"/>
        <v>-5.4368241715262194E-2</v>
      </c>
      <c r="S233" s="9">
        <f t="shared" si="68"/>
        <v>0</v>
      </c>
      <c r="T233" s="9">
        <f t="shared" si="69"/>
        <v>-4.2391455276852189E-2</v>
      </c>
      <c r="U233" s="9">
        <f t="shared" si="69"/>
        <v>0</v>
      </c>
    </row>
    <row r="234" spans="1:21" x14ac:dyDescent="0.55000000000000004">
      <c r="A234" s="6">
        <f t="shared" si="70"/>
        <v>222</v>
      </c>
      <c r="B234" s="6">
        <f t="shared" si="71"/>
        <v>4.2068999999999832</v>
      </c>
      <c r="C234" s="9">
        <f t="shared" si="76"/>
        <v>-5.5169286514851881E-2</v>
      </c>
      <c r="D234" s="6">
        <f t="shared" si="76"/>
        <v>0</v>
      </c>
      <c r="E234" s="6">
        <f t="shared" si="72"/>
        <v>1.0030436501745579</v>
      </c>
      <c r="F234" s="6">
        <f t="shared" si="73"/>
        <v>1.0030436501745579</v>
      </c>
      <c r="G234" s="6">
        <f t="shared" si="77"/>
        <v>-4.2271493382041614E-2</v>
      </c>
      <c r="H234" s="7">
        <f t="shared" si="77"/>
        <v>0</v>
      </c>
      <c r="I234" s="6">
        <f t="shared" si="60"/>
        <v>-6.6139641859027124E-3</v>
      </c>
      <c r="J234" s="9">
        <f t="shared" si="61"/>
        <v>0</v>
      </c>
      <c r="L234" s="6">
        <f t="shared" si="62"/>
        <v>-5.508551967986642E-2</v>
      </c>
      <c r="M234" s="6">
        <f t="shared" si="63"/>
        <v>-5.508551967986642E-2</v>
      </c>
      <c r="N234" s="6">
        <f t="shared" si="64"/>
        <v>-0.99848164005233409</v>
      </c>
      <c r="O234" s="6">
        <f t="shared" si="65"/>
        <v>0.99848164005233409</v>
      </c>
      <c r="Q234" s="6">
        <f t="shared" si="68"/>
        <v>4.2068999999999832</v>
      </c>
      <c r="R234" s="9">
        <f t="shared" si="68"/>
        <v>-5.5169286514851881E-2</v>
      </c>
      <c r="S234" s="9">
        <f t="shared" si="68"/>
        <v>0</v>
      </c>
      <c r="T234" s="9">
        <f t="shared" si="69"/>
        <v>-4.2271493382041614E-2</v>
      </c>
      <c r="U234" s="9">
        <f t="shared" si="69"/>
        <v>0</v>
      </c>
    </row>
    <row r="235" spans="1:21" x14ac:dyDescent="0.55000000000000004">
      <c r="A235" s="6">
        <f t="shared" si="70"/>
        <v>223</v>
      </c>
      <c r="B235" s="6">
        <f t="shared" si="71"/>
        <v>4.2258499999999835</v>
      </c>
      <c r="C235" s="9">
        <f t="shared" si="76"/>
        <v>-5.5967956223367497E-2</v>
      </c>
      <c r="D235" s="6">
        <f t="shared" si="76"/>
        <v>0</v>
      </c>
      <c r="E235" s="6">
        <f t="shared" si="72"/>
        <v>1.0031324121238208</v>
      </c>
      <c r="F235" s="6">
        <f t="shared" si="73"/>
        <v>1.0031324121238208</v>
      </c>
      <c r="G235" s="6">
        <f t="shared" si="77"/>
        <v>-4.2146158760718755E-2</v>
      </c>
      <c r="H235" s="7">
        <f t="shared" si="77"/>
        <v>0</v>
      </c>
      <c r="I235" s="6">
        <f t="shared" si="60"/>
        <v>-6.9049295352435376E-3</v>
      </c>
      <c r="J235" s="9">
        <f t="shared" si="61"/>
        <v>0</v>
      </c>
      <c r="L235" s="6">
        <f t="shared" si="62"/>
        <v>-5.5880504269182771E-2</v>
      </c>
      <c r="M235" s="6">
        <f t="shared" si="63"/>
        <v>-5.5880504269182771E-2</v>
      </c>
      <c r="N235" s="6">
        <f t="shared" si="64"/>
        <v>-0.99843746386171928</v>
      </c>
      <c r="O235" s="6">
        <f t="shared" si="65"/>
        <v>0.99843746386171928</v>
      </c>
      <c r="Q235" s="6">
        <f t="shared" si="68"/>
        <v>4.2258499999999835</v>
      </c>
      <c r="R235" s="9">
        <f t="shared" si="68"/>
        <v>-5.5967956223367497E-2</v>
      </c>
      <c r="S235" s="9">
        <f t="shared" si="68"/>
        <v>0</v>
      </c>
      <c r="T235" s="9">
        <f t="shared" si="69"/>
        <v>-4.2146158760718755E-2</v>
      </c>
      <c r="U235" s="9">
        <f t="shared" si="69"/>
        <v>0</v>
      </c>
    </row>
    <row r="236" spans="1:21" x14ac:dyDescent="0.55000000000000004">
      <c r="A236" s="6">
        <f t="shared" si="70"/>
        <v>224</v>
      </c>
      <c r="B236" s="6">
        <f t="shared" si="71"/>
        <v>4.2447999999999837</v>
      </c>
      <c r="C236" s="9">
        <f t="shared" si="76"/>
        <v>-5.6764146354424692E-2</v>
      </c>
      <c r="D236" s="6">
        <f t="shared" si="76"/>
        <v>0</v>
      </c>
      <c r="E236" s="6">
        <f t="shared" si="72"/>
        <v>1.0032221683113465</v>
      </c>
      <c r="F236" s="6">
        <f t="shared" si="73"/>
        <v>1.0032221683113465</v>
      </c>
      <c r="G236" s="6">
        <f t="shared" si="77"/>
        <v>-4.2015310346025889E-2</v>
      </c>
      <c r="H236" s="7">
        <f t="shared" si="77"/>
        <v>0</v>
      </c>
      <c r="I236" s="6">
        <f t="shared" si="60"/>
        <v>-7.2033429080472734E-3</v>
      </c>
      <c r="J236" s="9">
        <f t="shared" si="61"/>
        <v>0</v>
      </c>
      <c r="L236" s="6">
        <f t="shared" si="62"/>
        <v>-5.6672914950721569E-2</v>
      </c>
      <c r="M236" s="6">
        <f t="shared" si="63"/>
        <v>-5.6672914950721569E-2</v>
      </c>
      <c r="N236" s="6">
        <f t="shared" si="64"/>
        <v>-0.99839279880765774</v>
      </c>
      <c r="O236" s="6">
        <f t="shared" si="65"/>
        <v>0.99839279880765774</v>
      </c>
      <c r="Q236" s="6">
        <f t="shared" si="68"/>
        <v>4.2447999999999837</v>
      </c>
      <c r="R236" s="9">
        <f t="shared" si="68"/>
        <v>-5.6764146354424692E-2</v>
      </c>
      <c r="S236" s="9">
        <f t="shared" si="68"/>
        <v>0</v>
      </c>
      <c r="T236" s="9">
        <f t="shared" si="69"/>
        <v>-4.2015310346025889E-2</v>
      </c>
      <c r="U236" s="9">
        <f t="shared" si="69"/>
        <v>0</v>
      </c>
    </row>
    <row r="237" spans="1:21" x14ac:dyDescent="0.55000000000000004">
      <c r="A237" s="6">
        <f t="shared" si="70"/>
        <v>225</v>
      </c>
      <c r="B237" s="6">
        <f t="shared" si="71"/>
        <v>4.2637499999999839</v>
      </c>
      <c r="C237" s="9">
        <f t="shared" si="76"/>
        <v>-5.7557749747035244E-2</v>
      </c>
      <c r="D237" s="6">
        <f t="shared" si="76"/>
        <v>0</v>
      </c>
      <c r="E237" s="6">
        <f t="shared" si="72"/>
        <v>1.0033128945559424</v>
      </c>
      <c r="F237" s="6">
        <f t="shared" si="73"/>
        <v>1.0033128945559424</v>
      </c>
      <c r="G237" s="6">
        <f t="shared" si="77"/>
        <v>-4.1878806997918391E-2</v>
      </c>
      <c r="H237" s="7">
        <f t="shared" si="77"/>
        <v>0</v>
      </c>
      <c r="I237" s="6">
        <f t="shared" si="60"/>
        <v>-7.5092007128315097E-3</v>
      </c>
      <c r="J237" s="9">
        <f t="shared" si="61"/>
        <v>0</v>
      </c>
      <c r="L237" s="6">
        <f>C237/SQRT(E237)</f>
        <v>-5.7462644608981248E-2</v>
      </c>
      <c r="M237" s="6">
        <f t="shared" si="63"/>
        <v>-5.7462644608981248E-2</v>
      </c>
      <c r="N237" s="6">
        <f t="shared" si="64"/>
        <v>-0.99834765711877227</v>
      </c>
      <c r="O237" s="6">
        <f t="shared" si="65"/>
        <v>0.99834765711877227</v>
      </c>
      <c r="Q237" s="6">
        <f t="shared" si="68"/>
        <v>4.2637499999999839</v>
      </c>
      <c r="R237" s="9">
        <f t="shared" si="68"/>
        <v>-5.7557749747035244E-2</v>
      </c>
      <c r="S237" s="9">
        <f t="shared" si="68"/>
        <v>0</v>
      </c>
      <c r="T237" s="9">
        <f t="shared" si="69"/>
        <v>-4.1878806997918391E-2</v>
      </c>
      <c r="U237" s="9">
        <f t="shared" si="69"/>
        <v>0</v>
      </c>
    </row>
    <row r="238" spans="1:21" x14ac:dyDescent="0.55000000000000004">
      <c r="A238" s="6">
        <f t="shared" si="70"/>
        <v>226</v>
      </c>
      <c r="B238" s="6">
        <f t="shared" si="71"/>
        <v>4.2826999999999842</v>
      </c>
      <c r="C238" s="9">
        <f t="shared" si="76"/>
        <v>-5.834865656689682E-2</v>
      </c>
      <c r="D238" s="6">
        <f t="shared" si="76"/>
        <v>0</v>
      </c>
      <c r="E238" s="6">
        <f t="shared" si="72"/>
        <v>1.0034045657231616</v>
      </c>
      <c r="F238" s="6">
        <f t="shared" si="73"/>
        <v>1.0034045657231616</v>
      </c>
      <c r="G238" s="6">
        <f t="shared" si="77"/>
        <v>-4.1736507644410233E-2</v>
      </c>
      <c r="H238" s="7">
        <f t="shared" si="77"/>
        <v>0</v>
      </c>
      <c r="I238" s="6">
        <f t="shared" si="60"/>
        <v>-7.8224916620916046E-3</v>
      </c>
      <c r="J238" s="9">
        <f t="shared" si="61"/>
        <v>0</v>
      </c>
      <c r="L238" s="6">
        <f t="shared" ref="L238:L301" si="78">C238/SQRT(E238)</f>
        <v>-5.824958355261739E-2</v>
      </c>
      <c r="M238" s="6">
        <f t="shared" si="63"/>
        <v>-5.824958355261739E-2</v>
      </c>
      <c r="N238" s="6">
        <f t="shared" si="64"/>
        <v>-0.99830205149340767</v>
      </c>
      <c r="O238" s="6">
        <f t="shared" si="65"/>
        <v>0.99830205149340767</v>
      </c>
      <c r="Q238" s="6">
        <f t="shared" si="68"/>
        <v>4.2826999999999842</v>
      </c>
      <c r="R238" s="9">
        <f t="shared" si="68"/>
        <v>-5.834865656689682E-2</v>
      </c>
      <c r="S238" s="9">
        <f t="shared" si="68"/>
        <v>0</v>
      </c>
      <c r="T238" s="9">
        <f t="shared" si="69"/>
        <v>-4.1736507644410233E-2</v>
      </c>
      <c r="U238" s="9">
        <f t="shared" si="69"/>
        <v>0</v>
      </c>
    </row>
    <row r="239" spans="1:21" x14ac:dyDescent="0.55000000000000004">
      <c r="A239" s="6">
        <f t="shared" si="70"/>
        <v>227</v>
      </c>
      <c r="B239" s="6">
        <f t="shared" si="71"/>
        <v>4.3016499999999844</v>
      </c>
      <c r="C239" s="9">
        <f t="shared" si="76"/>
        <v>-5.9136754310446307E-2</v>
      </c>
      <c r="D239" s="6">
        <f t="shared" si="76"/>
        <v>0</v>
      </c>
      <c r="E239" s="6">
        <f t="shared" si="72"/>
        <v>1.003497155710374</v>
      </c>
      <c r="F239" s="6">
        <f t="shared" si="73"/>
        <v>1.003497155710374</v>
      </c>
      <c r="G239" s="6">
        <f t="shared" si="77"/>
        <v>-4.1588271427413594E-2</v>
      </c>
      <c r="H239" s="7">
        <f t="shared" si="77"/>
        <v>0</v>
      </c>
      <c r="I239" s="6">
        <f t="shared" si="60"/>
        <v>-8.1431965314364921E-3</v>
      </c>
      <c r="J239" s="9">
        <f t="shared" si="61"/>
        <v>0</v>
      </c>
      <c r="L239" s="6">
        <f t="shared" si="78"/>
        <v>-5.9033619521546642E-2</v>
      </c>
      <c r="M239" s="6">
        <f t="shared" si="63"/>
        <v>-5.9033619521546642E-2</v>
      </c>
      <c r="N239" s="6">
        <f t="shared" si="64"/>
        <v>-0.99825599510655849</v>
      </c>
      <c r="O239" s="6">
        <f t="shared" si="65"/>
        <v>0.99825599510655849</v>
      </c>
      <c r="Q239" s="6">
        <f t="shared" si="68"/>
        <v>4.3016499999999844</v>
      </c>
      <c r="R239" s="9">
        <f t="shared" si="68"/>
        <v>-5.9136754310446307E-2</v>
      </c>
      <c r="S239" s="9">
        <f t="shared" si="68"/>
        <v>0</v>
      </c>
      <c r="T239" s="9">
        <f t="shared" si="69"/>
        <v>-4.1588271427413594E-2</v>
      </c>
      <c r="U239" s="9">
        <f t="shared" si="69"/>
        <v>0</v>
      </c>
    </row>
    <row r="240" spans="1:21" x14ac:dyDescent="0.55000000000000004">
      <c r="A240" s="6">
        <f t="shared" si="70"/>
        <v>228</v>
      </c>
      <c r="B240" s="6">
        <f t="shared" si="71"/>
        <v>4.3205999999999847</v>
      </c>
      <c r="C240" s="9">
        <f t="shared" si="76"/>
        <v>-5.9921927811763365E-2</v>
      </c>
      <c r="D240" s="6">
        <f t="shared" si="76"/>
        <v>0</v>
      </c>
      <c r="E240" s="6">
        <f t="shared" si="72"/>
        <v>1.0035906374326782</v>
      </c>
      <c r="F240" s="6">
        <f t="shared" si="73"/>
        <v>1.0035906374326782</v>
      </c>
      <c r="G240" s="6">
        <f t="shared" si="77"/>
        <v>-4.1433957853142869E-2</v>
      </c>
      <c r="H240" s="7">
        <f t="shared" si="77"/>
        <v>0</v>
      </c>
      <c r="I240" s="6">
        <f t="shared" ref="I240:I303" si="79">$E$3*(C240-($B$5/2)*((L240)+(M240)))</f>
        <v>-8.4712879209932358E-3</v>
      </c>
      <c r="J240" s="9">
        <f t="shared" ref="J240:J303" si="80">$E$3*(D240-($B$5/2)*(N240+O240))</f>
        <v>0</v>
      </c>
      <c r="L240" s="6">
        <f t="shared" si="78"/>
        <v>-5.9814637696872106E-2</v>
      </c>
      <c r="M240" s="6">
        <f t="shared" si="63"/>
        <v>-5.9814637696872106E-2</v>
      </c>
      <c r="N240" s="6">
        <f t="shared" si="64"/>
        <v>-0.99820950161636501</v>
      </c>
      <c r="O240" s="6">
        <f t="shared" si="65"/>
        <v>0.99820950161636501</v>
      </c>
      <c r="Q240" s="6">
        <f t="shared" si="68"/>
        <v>4.3205999999999847</v>
      </c>
      <c r="R240" s="9">
        <f t="shared" si="68"/>
        <v>-5.9921927811763365E-2</v>
      </c>
      <c r="S240" s="9">
        <f t="shared" si="68"/>
        <v>0</v>
      </c>
      <c r="T240" s="9">
        <f t="shared" si="69"/>
        <v>-4.1433957853142869E-2</v>
      </c>
      <c r="U240" s="9">
        <f t="shared" si="69"/>
        <v>0</v>
      </c>
    </row>
    <row r="241" spans="1:21" x14ac:dyDescent="0.55000000000000004">
      <c r="A241" s="6">
        <f t="shared" si="70"/>
        <v>229</v>
      </c>
      <c r="B241" s="6">
        <f t="shared" si="71"/>
        <v>4.3395499999999849</v>
      </c>
      <c r="C241" s="9">
        <f t="shared" si="76"/>
        <v>-6.0704059252409771E-2</v>
      </c>
      <c r="D241" s="6">
        <f t="shared" si="76"/>
        <v>0</v>
      </c>
      <c r="E241" s="6">
        <f t="shared" si="72"/>
        <v>1.0036849828097201</v>
      </c>
      <c r="F241" s="6">
        <f t="shared" si="73"/>
        <v>1.0036849828097201</v>
      </c>
      <c r="G241" s="6">
        <f t="shared" si="77"/>
        <v>-4.1273426947040046E-2</v>
      </c>
      <c r="H241" s="7">
        <f t="shared" si="77"/>
        <v>0</v>
      </c>
      <c r="I241" s="6">
        <f t="shared" si="79"/>
        <v>-8.8067300197470812E-3</v>
      </c>
      <c r="J241" s="9">
        <f t="shared" si="80"/>
        <v>0</v>
      </c>
      <c r="L241" s="6">
        <f t="shared" si="78"/>
        <v>-6.0592520713707361E-2</v>
      </c>
      <c r="M241" s="6">
        <f t="shared" si="63"/>
        <v>-6.0592520713707361E-2</v>
      </c>
      <c r="N241" s="6">
        <f t="shared" si="64"/>
        <v>-0.998162585170151</v>
      </c>
      <c r="O241" s="6">
        <f t="shared" si="65"/>
        <v>0.998162585170151</v>
      </c>
      <c r="Q241" s="6">
        <f t="shared" si="68"/>
        <v>4.3395499999999849</v>
      </c>
      <c r="R241" s="9">
        <f t="shared" si="68"/>
        <v>-6.0704059252409771E-2</v>
      </c>
      <c r="S241" s="9">
        <f t="shared" si="68"/>
        <v>0</v>
      </c>
      <c r="T241" s="9">
        <f t="shared" si="69"/>
        <v>-4.1273426947040046E-2</v>
      </c>
      <c r="U241" s="9">
        <f t="shared" si="69"/>
        <v>0</v>
      </c>
    </row>
    <row r="242" spans="1:21" x14ac:dyDescent="0.55000000000000004">
      <c r="A242" s="6">
        <f t="shared" si="70"/>
        <v>230</v>
      </c>
      <c r="B242" s="6">
        <f t="shared" si="71"/>
        <v>4.3584999999999852</v>
      </c>
      <c r="C242" s="9">
        <f t="shared" si="76"/>
        <v>-6.1483028174289259E-2</v>
      </c>
      <c r="D242" s="6">
        <f t="shared" si="76"/>
        <v>0</v>
      </c>
      <c r="E242" s="6">
        <f t="shared" si="72"/>
        <v>1.0037801627534804</v>
      </c>
      <c r="F242" s="6">
        <f t="shared" si="73"/>
        <v>1.0037801627534804</v>
      </c>
      <c r="G242" s="6">
        <f t="shared" si="77"/>
        <v>-4.1106539413165839E-2</v>
      </c>
      <c r="H242" s="7">
        <f t="shared" si="77"/>
        <v>0</v>
      </c>
      <c r="I242" s="6">
        <f t="shared" si="79"/>
        <v>-9.1494783735802058E-3</v>
      </c>
      <c r="J242" s="9">
        <f t="shared" si="80"/>
        <v>0</v>
      </c>
      <c r="L242" s="6">
        <f t="shared" si="78"/>
        <v>-6.1367148676974119E-2</v>
      </c>
      <c r="M242" s="6">
        <f t="shared" si="63"/>
        <v>-6.1367148676974119E-2</v>
      </c>
      <c r="N242" s="6">
        <f t="shared" si="64"/>
        <v>-0.9981152604099679</v>
      </c>
      <c r="O242" s="6">
        <f t="shared" si="65"/>
        <v>0.9981152604099679</v>
      </c>
      <c r="Q242" s="6">
        <f t="shared" si="68"/>
        <v>4.3584999999999852</v>
      </c>
      <c r="R242" s="9">
        <f t="shared" si="68"/>
        <v>-6.1483028174289259E-2</v>
      </c>
      <c r="S242" s="9">
        <f t="shared" si="68"/>
        <v>0</v>
      </c>
      <c r="T242" s="9">
        <f t="shared" si="69"/>
        <v>-4.1106539413165839E-2</v>
      </c>
      <c r="U242" s="9">
        <f t="shared" si="69"/>
        <v>0</v>
      </c>
    </row>
    <row r="243" spans="1:21" x14ac:dyDescent="0.55000000000000004">
      <c r="A243" s="6">
        <f t="shared" si="70"/>
        <v>231</v>
      </c>
      <c r="B243" s="6">
        <f t="shared" si="71"/>
        <v>4.3774499999999854</v>
      </c>
      <c r="C243" s="9">
        <f t="shared" si="76"/>
        <v>-6.2258711495611102E-2</v>
      </c>
      <c r="D243" s="6">
        <f t="shared" si="76"/>
        <v>0</v>
      </c>
      <c r="E243" s="6">
        <f t="shared" si="72"/>
        <v>1.0038761471570938</v>
      </c>
      <c r="F243" s="6">
        <f t="shared" si="73"/>
        <v>1.0038761471570938</v>
      </c>
      <c r="G243" s="6">
        <f t="shared" si="77"/>
        <v>-4.0933156797986495E-2</v>
      </c>
      <c r="H243" s="7">
        <f t="shared" si="77"/>
        <v>0</v>
      </c>
      <c r="I243" s="6">
        <f t="shared" si="79"/>
        <v>-9.499479657724675E-3</v>
      </c>
      <c r="J243" s="9">
        <f t="shared" si="80"/>
        <v>0</v>
      </c>
      <c r="L243" s="6">
        <f t="shared" si="78"/>
        <v>-6.213839918024773E-2</v>
      </c>
      <c r="M243" s="6">
        <f t="shared" ref="M243:M306" si="81">C243/SQRT(F243)</f>
        <v>-6.213839918024773E-2</v>
      </c>
      <c r="N243" s="6">
        <f t="shared" ref="N243:N306" si="82">(D243-1)/SQRT(E243)</f>
        <v>-0.99806754247762008</v>
      </c>
      <c r="O243" s="6">
        <f t="shared" ref="O243:O306" si="83">(D243+1)/SQRT(F243)</f>
        <v>0.99806754247762008</v>
      </c>
      <c r="Q243" s="6">
        <f t="shared" si="68"/>
        <v>4.3774499999999854</v>
      </c>
      <c r="R243" s="9">
        <f t="shared" si="68"/>
        <v>-6.2258711495611102E-2</v>
      </c>
      <c r="S243" s="9">
        <f t="shared" si="68"/>
        <v>0</v>
      </c>
      <c r="T243" s="9">
        <f t="shared" si="69"/>
        <v>-4.0933156797986495E-2</v>
      </c>
      <c r="U243" s="9">
        <f t="shared" si="69"/>
        <v>0</v>
      </c>
    </row>
    <row r="244" spans="1:21" x14ac:dyDescent="0.55000000000000004">
      <c r="A244" s="6">
        <f t="shared" si="70"/>
        <v>232</v>
      </c>
      <c r="B244" s="6">
        <f t="shared" si="71"/>
        <v>4.3963999999999857</v>
      </c>
      <c r="C244" s="9">
        <f t="shared" si="76"/>
        <v>-6.3030983530039164E-2</v>
      </c>
      <c r="D244" s="6">
        <f t="shared" si="76"/>
        <v>0</v>
      </c>
      <c r="E244" s="6">
        <f t="shared" si="72"/>
        <v>1.0039729048847641</v>
      </c>
      <c r="F244" s="6">
        <f t="shared" si="73"/>
        <v>1.0039729048847641</v>
      </c>
      <c r="G244" s="6">
        <f t="shared" si="77"/>
        <v>-4.0753141658472609E-2</v>
      </c>
      <c r="H244" s="7">
        <f t="shared" si="77"/>
        <v>0</v>
      </c>
      <c r="I244" s="6">
        <f t="shared" si="79"/>
        <v>-9.8566714544404705E-3</v>
      </c>
      <c r="J244" s="9">
        <f t="shared" si="80"/>
        <v>0</v>
      </c>
      <c r="L244" s="6">
        <f t="shared" si="78"/>
        <v>-6.290614732772197E-2</v>
      </c>
      <c r="M244" s="6">
        <f t="shared" si="81"/>
        <v>-6.290614732772197E-2</v>
      </c>
      <c r="N244" s="6">
        <f t="shared" si="82"/>
        <v>-0.99801944701913636</v>
      </c>
      <c r="O244" s="6">
        <f t="shared" si="83"/>
        <v>0.99801944701913636</v>
      </c>
      <c r="Q244" s="6">
        <f t="shared" si="68"/>
        <v>4.3963999999999857</v>
      </c>
      <c r="R244" s="9">
        <f t="shared" si="68"/>
        <v>-6.3030983530039164E-2</v>
      </c>
      <c r="S244" s="9">
        <f t="shared" si="68"/>
        <v>0</v>
      </c>
      <c r="T244" s="9">
        <f t="shared" si="69"/>
        <v>-4.0753141658472609E-2</v>
      </c>
      <c r="U244" s="9">
        <f t="shared" si="69"/>
        <v>0</v>
      </c>
    </row>
    <row r="245" spans="1:21" x14ac:dyDescent="0.55000000000000004">
      <c r="A245" s="6">
        <f t="shared" si="70"/>
        <v>233</v>
      </c>
      <c r="B245" s="6">
        <f t="shared" si="71"/>
        <v>4.4153499999999859</v>
      </c>
      <c r="C245" s="9">
        <f t="shared" si="76"/>
        <v>-6.3799716009106264E-2</v>
      </c>
      <c r="D245" s="6">
        <f t="shared" si="76"/>
        <v>0</v>
      </c>
      <c r="E245" s="6">
        <f t="shared" si="72"/>
        <v>1.0040704037628425</v>
      </c>
      <c r="F245" s="6">
        <f t="shared" si="73"/>
        <v>1.0040704037628425</v>
      </c>
      <c r="G245" s="6">
        <f t="shared" si="77"/>
        <v>-4.056635773441096E-2</v>
      </c>
      <c r="H245" s="7">
        <f t="shared" si="77"/>
        <v>0</v>
      </c>
      <c r="I245" s="6">
        <f t="shared" si="79"/>
        <v>-1.0220982036705328E-2</v>
      </c>
      <c r="J245" s="9">
        <f t="shared" si="80"/>
        <v>0</v>
      </c>
      <c r="L245" s="6">
        <f t="shared" si="78"/>
        <v>-6.3670265759363007E-2</v>
      </c>
      <c r="M245" s="6">
        <f t="shared" si="81"/>
        <v>-6.3670265759363007E-2</v>
      </c>
      <c r="N245" s="6">
        <f t="shared" si="82"/>
        <v>-0.99797099018865887</v>
      </c>
      <c r="O245" s="6">
        <f t="shared" si="83"/>
        <v>0.99797099018865887</v>
      </c>
      <c r="Q245" s="6">
        <f t="shared" si="68"/>
        <v>4.4153499999999859</v>
      </c>
      <c r="R245" s="9">
        <f t="shared" si="68"/>
        <v>-6.3799716009106264E-2</v>
      </c>
      <c r="S245" s="9">
        <f t="shared" si="68"/>
        <v>0</v>
      </c>
      <c r="T245" s="9">
        <f t="shared" si="69"/>
        <v>-4.056635773441096E-2</v>
      </c>
      <c r="U245" s="9">
        <f t="shared" si="69"/>
        <v>0</v>
      </c>
    </row>
    <row r="246" spans="1:21" x14ac:dyDescent="0.55000000000000004">
      <c r="A246" s="6">
        <f t="shared" si="70"/>
        <v>234</v>
      </c>
      <c r="B246" s="6">
        <f t="shared" si="71"/>
        <v>4.4342999999999861</v>
      </c>
      <c r="C246" s="9">
        <f t="shared" si="76"/>
        <v>-6.456477810797151E-2</v>
      </c>
      <c r="D246" s="6">
        <f t="shared" si="76"/>
        <v>0</v>
      </c>
      <c r="E246" s="6">
        <f t="shared" si="72"/>
        <v>1.0041686105721317</v>
      </c>
      <c r="F246" s="6">
        <f t="shared" si="73"/>
        <v>1.0041686105721317</v>
      </c>
      <c r="G246" s="6">
        <f t="shared" si="77"/>
        <v>-4.0372670124815394E-2</v>
      </c>
      <c r="H246" s="7">
        <f t="shared" si="77"/>
        <v>0</v>
      </c>
      <c r="I246" s="6">
        <f t="shared" si="79"/>
        <v>-1.0592330158769972E-2</v>
      </c>
      <c r="J246" s="9">
        <f t="shared" si="80"/>
        <v>0</v>
      </c>
      <c r="L246" s="6">
        <f t="shared" si="78"/>
        <v>-6.4430624679319384E-2</v>
      </c>
      <c r="M246" s="6">
        <f t="shared" si="81"/>
        <v>-6.4430624679319384E-2</v>
      </c>
      <c r="N246" s="6">
        <f t="shared" si="82"/>
        <v>-0.99792218865171678</v>
      </c>
      <c r="O246" s="6">
        <f t="shared" si="83"/>
        <v>0.99792218865171678</v>
      </c>
      <c r="Q246" s="6">
        <f t="shared" si="68"/>
        <v>4.4342999999999861</v>
      </c>
      <c r="R246" s="9">
        <f t="shared" si="68"/>
        <v>-6.456477810797151E-2</v>
      </c>
      <c r="S246" s="9">
        <f t="shared" si="68"/>
        <v>0</v>
      </c>
      <c r="T246" s="9">
        <f t="shared" si="69"/>
        <v>-4.0372670124815394E-2</v>
      </c>
      <c r="U246" s="9">
        <f t="shared" si="69"/>
        <v>0</v>
      </c>
    </row>
    <row r="247" spans="1:21" x14ac:dyDescent="0.55000000000000004">
      <c r="A247" s="6">
        <f t="shared" si="70"/>
        <v>235</v>
      </c>
      <c r="B247" s="6">
        <f t="shared" si="71"/>
        <v>4.4532499999999864</v>
      </c>
      <c r="C247" s="9">
        <f t="shared" si="76"/>
        <v>-6.5326036474595922E-2</v>
      </c>
      <c r="D247" s="6">
        <f t="shared" si="76"/>
        <v>0</v>
      </c>
      <c r="E247" s="6">
        <f t="shared" si="72"/>
        <v>1.0042674910414802</v>
      </c>
      <c r="F247" s="6">
        <f t="shared" si="73"/>
        <v>1.0042674910414802</v>
      </c>
      <c r="G247" s="6">
        <f t="shared" si="77"/>
        <v>-4.01719454683067E-2</v>
      </c>
      <c r="H247" s="7">
        <f t="shared" si="77"/>
        <v>0</v>
      </c>
      <c r="I247" s="6">
        <f t="shared" si="79"/>
        <v>-1.097062485439672E-2</v>
      </c>
      <c r="J247" s="9">
        <f t="shared" si="80"/>
        <v>0</v>
      </c>
      <c r="L247" s="6">
        <f t="shared" si="78"/>
        <v>-6.5187091887652981E-2</v>
      </c>
      <c r="M247" s="6">
        <f t="shared" si="81"/>
        <v>-6.5187091887652981E-2</v>
      </c>
      <c r="N247" s="6">
        <f t="shared" si="82"/>
        <v>-0.99787305958785699</v>
      </c>
      <c r="O247" s="6">
        <f t="shared" si="83"/>
        <v>0.99787305958785699</v>
      </c>
      <c r="Q247" s="6">
        <f t="shared" si="68"/>
        <v>4.4532499999999864</v>
      </c>
      <c r="R247" s="9">
        <f t="shared" si="68"/>
        <v>-6.5326036474595922E-2</v>
      </c>
      <c r="S247" s="9">
        <f t="shared" si="68"/>
        <v>0</v>
      </c>
      <c r="T247" s="9">
        <f t="shared" si="69"/>
        <v>-4.01719454683067E-2</v>
      </c>
      <c r="U247" s="9">
        <f t="shared" si="69"/>
        <v>0</v>
      </c>
    </row>
    <row r="248" spans="1:21" x14ac:dyDescent="0.55000000000000004">
      <c r="A248" s="6">
        <f t="shared" si="70"/>
        <v>236</v>
      </c>
      <c r="B248" s="6">
        <f t="shared" si="71"/>
        <v>4.4721999999999866</v>
      </c>
      <c r="C248" s="9">
        <f t="shared" si="76"/>
        <v>-6.6083355262408564E-2</v>
      </c>
      <c r="D248" s="6">
        <f t="shared" si="76"/>
        <v>0</v>
      </c>
      <c r="E248" s="6">
        <f t="shared" si="72"/>
        <v>1.0043670098427377</v>
      </c>
      <c r="F248" s="6">
        <f t="shared" si="73"/>
        <v>1.0043670098427377</v>
      </c>
      <c r="G248" s="6">
        <f t="shared" si="77"/>
        <v>-3.996405212731588E-2</v>
      </c>
      <c r="H248" s="7">
        <f t="shared" si="77"/>
        <v>0</v>
      </c>
      <c r="I248" s="6">
        <f t="shared" si="79"/>
        <v>-1.1355765243696964E-2</v>
      </c>
      <c r="J248" s="9">
        <f t="shared" si="80"/>
        <v>0</v>
      </c>
      <c r="L248" s="6">
        <f t="shared" si="78"/>
        <v>-6.5939532815451576E-2</v>
      </c>
      <c r="M248" s="6">
        <f t="shared" si="81"/>
        <v>-6.5939532815451576E-2</v>
      </c>
      <c r="N248" s="6">
        <f t="shared" si="82"/>
        <v>-0.99782362069259523</v>
      </c>
      <c r="O248" s="6">
        <f t="shared" si="83"/>
        <v>0.99782362069259523</v>
      </c>
      <c r="Q248" s="6">
        <f t="shared" si="68"/>
        <v>4.4721999999999866</v>
      </c>
      <c r="R248" s="9">
        <f t="shared" si="68"/>
        <v>-6.6083355262408564E-2</v>
      </c>
      <c r="S248" s="9">
        <f t="shared" si="68"/>
        <v>0</v>
      </c>
      <c r="T248" s="9">
        <f t="shared" si="69"/>
        <v>-3.996405212731588E-2</v>
      </c>
      <c r="U248" s="9">
        <f t="shared" si="69"/>
        <v>0</v>
      </c>
    </row>
    <row r="249" spans="1:21" x14ac:dyDescent="0.55000000000000004">
      <c r="A249" s="6">
        <f t="shared" si="70"/>
        <v>237</v>
      </c>
      <c r="B249" s="6">
        <f t="shared" si="71"/>
        <v>4.4911499999999869</v>
      </c>
      <c r="C249" s="9">
        <f t="shared" si="76"/>
        <v>-6.6836596166532786E-2</v>
      </c>
      <c r="D249" s="6">
        <f t="shared" si="76"/>
        <v>0</v>
      </c>
      <c r="E249" s="6">
        <f t="shared" si="72"/>
        <v>1.0044671305871282</v>
      </c>
      <c r="F249" s="6">
        <f t="shared" si="73"/>
        <v>1.0044671305871282</v>
      </c>
      <c r="G249" s="6">
        <f t="shared" si="77"/>
        <v>-3.9748860375947825E-2</v>
      </c>
      <c r="H249" s="7">
        <f t="shared" si="77"/>
        <v>0</v>
      </c>
      <c r="I249" s="6">
        <f t="shared" si="79"/>
        <v>-1.1747640349427126E-2</v>
      </c>
      <c r="J249" s="9">
        <f t="shared" si="80"/>
        <v>0</v>
      </c>
      <c r="L249" s="6">
        <f t="shared" si="78"/>
        <v>-6.668781056338173E-2</v>
      </c>
      <c r="M249" s="6">
        <f t="shared" si="81"/>
        <v>-6.668781056338173E-2</v>
      </c>
      <c r="N249" s="6">
        <f t="shared" si="82"/>
        <v>-0.99777389017866291</v>
      </c>
      <c r="O249" s="6">
        <f t="shared" si="83"/>
        <v>0.99777389017866291</v>
      </c>
      <c r="Q249" s="6">
        <f t="shared" si="68"/>
        <v>4.4911499999999869</v>
      </c>
      <c r="R249" s="9">
        <f t="shared" si="68"/>
        <v>-6.6836596166532786E-2</v>
      </c>
      <c r="S249" s="9">
        <f t="shared" si="68"/>
        <v>0</v>
      </c>
      <c r="T249" s="9">
        <f t="shared" si="69"/>
        <v>-3.9748860375947825E-2</v>
      </c>
      <c r="U249" s="9">
        <f t="shared" si="69"/>
        <v>0</v>
      </c>
    </row>
    <row r="250" spans="1:21" x14ac:dyDescent="0.55000000000000004">
      <c r="A250" s="6">
        <f t="shared" si="70"/>
        <v>238</v>
      </c>
      <c r="B250" s="6">
        <f t="shared" si="71"/>
        <v>4.5100999999999871</v>
      </c>
      <c r="C250" s="9">
        <f t="shared" si="76"/>
        <v>-6.7585618463638419E-2</v>
      </c>
      <c r="D250" s="6">
        <f t="shared" si="76"/>
        <v>0</v>
      </c>
      <c r="E250" s="6">
        <f t="shared" si="72"/>
        <v>1.0045678158231126</v>
      </c>
      <c r="F250" s="6">
        <f t="shared" si="73"/>
        <v>1.0045678158231126</v>
      </c>
      <c r="G250" s="6">
        <f t="shared" si="77"/>
        <v>-3.9526242591326179E-2</v>
      </c>
      <c r="H250" s="7">
        <f t="shared" si="77"/>
        <v>0</v>
      </c>
      <c r="I250" s="6">
        <f t="shared" si="79"/>
        <v>-1.2146128923677767E-2</v>
      </c>
      <c r="J250" s="9">
        <f t="shared" si="80"/>
        <v>0</v>
      </c>
      <c r="L250" s="6">
        <f t="shared" si="78"/>
        <v>-6.7431785943735986E-2</v>
      </c>
      <c r="M250" s="6">
        <f t="shared" si="81"/>
        <v>-6.7431785943735986E-2</v>
      </c>
      <c r="N250" s="6">
        <f t="shared" si="82"/>
        <v>-0.99772388677651602</v>
      </c>
      <c r="O250" s="6">
        <f t="shared" si="83"/>
        <v>0.99772388677651602</v>
      </c>
      <c r="Q250" s="6">
        <f t="shared" si="68"/>
        <v>4.5100999999999871</v>
      </c>
      <c r="R250" s="9">
        <f t="shared" si="68"/>
        <v>-6.7585618463638419E-2</v>
      </c>
      <c r="S250" s="9">
        <f t="shared" si="68"/>
        <v>0</v>
      </c>
      <c r="T250" s="9">
        <f t="shared" si="69"/>
        <v>-3.9526242591326179E-2</v>
      </c>
      <c r="U250" s="9">
        <f t="shared" si="69"/>
        <v>0</v>
      </c>
    </row>
    <row r="251" spans="1:21" x14ac:dyDescent="0.55000000000000004">
      <c r="A251" s="6">
        <f t="shared" si="70"/>
        <v>239</v>
      </c>
      <c r="B251" s="6">
        <f t="shared" si="71"/>
        <v>4.5290499999999874</v>
      </c>
      <c r="C251" s="9">
        <f t="shared" si="76"/>
        <v>-6.8330279055482238E-2</v>
      </c>
      <c r="D251" s="6">
        <f t="shared" si="76"/>
        <v>0</v>
      </c>
      <c r="E251" s="6">
        <f t="shared" si="72"/>
        <v>1.0046690270358001</v>
      </c>
      <c r="F251" s="6">
        <f t="shared" si="73"/>
        <v>1.0046690270358001</v>
      </c>
      <c r="G251" s="6">
        <f t="shared" si="77"/>
        <v>-3.9296073448222488E-2</v>
      </c>
      <c r="H251" s="7">
        <f t="shared" si="77"/>
        <v>0</v>
      </c>
      <c r="I251" s="6">
        <f t="shared" si="79"/>
        <v>-1.2551099285859837E-2</v>
      </c>
      <c r="J251" s="9">
        <f t="shared" si="80"/>
        <v>0</v>
      </c>
      <c r="L251" s="6">
        <f t="shared" si="78"/>
        <v>-6.817131752602526E-2</v>
      </c>
      <c r="M251" s="6">
        <f t="shared" si="81"/>
        <v>-6.817131752602526E-2</v>
      </c>
      <c r="N251" s="6">
        <f t="shared" si="82"/>
        <v>-0.99767362973407592</v>
      </c>
      <c r="O251" s="6">
        <f t="shared" si="83"/>
        <v>0.99767362973407592</v>
      </c>
      <c r="Q251" s="6">
        <f t="shared" si="68"/>
        <v>4.5290499999999874</v>
      </c>
      <c r="R251" s="9">
        <f t="shared" si="68"/>
        <v>-6.8330279055482238E-2</v>
      </c>
      <c r="S251" s="9">
        <f t="shared" si="68"/>
        <v>0</v>
      </c>
      <c r="T251" s="9">
        <f t="shared" si="69"/>
        <v>-3.9296073448222488E-2</v>
      </c>
      <c r="U251" s="9">
        <f t="shared" si="69"/>
        <v>0</v>
      </c>
    </row>
    <row r="252" spans="1:21" x14ac:dyDescent="0.55000000000000004">
      <c r="A252" s="6">
        <f t="shared" si="70"/>
        <v>240</v>
      </c>
      <c r="B252" s="6">
        <f t="shared" si="71"/>
        <v>4.5479999999999876</v>
      </c>
      <c r="C252" s="9">
        <f t="shared" ref="C252:D272" si="84">C251+$B$3*G251-($B$3^2)*I251</f>
        <v>-6.9070432516194755E-2</v>
      </c>
      <c r="D252" s="6">
        <f t="shared" si="84"/>
        <v>0</v>
      </c>
      <c r="E252" s="6">
        <f t="shared" si="72"/>
        <v>1.0047707246479742</v>
      </c>
      <c r="F252" s="6">
        <f t="shared" si="73"/>
        <v>1.0047707246479742</v>
      </c>
      <c r="G252" s="6">
        <f t="shared" ref="G252:H272" si="85">G251-$B$3*I251</f>
        <v>-3.9058230116755445E-2</v>
      </c>
      <c r="H252" s="7">
        <f t="shared" si="85"/>
        <v>0</v>
      </c>
      <c r="I252" s="6">
        <f t="shared" si="79"/>
        <v>-1.2962409172941381E-2</v>
      </c>
      <c r="J252" s="9">
        <f t="shared" si="80"/>
        <v>0</v>
      </c>
      <c r="L252" s="6">
        <f t="shared" si="78"/>
        <v>-6.8906261686162415E-2</v>
      </c>
      <c r="M252" s="6">
        <f t="shared" si="81"/>
        <v>-6.8906261686162415E-2</v>
      </c>
      <c r="N252" s="6">
        <f t="shared" si="82"/>
        <v>-0.99762313881567422</v>
      </c>
      <c r="O252" s="6">
        <f t="shared" si="83"/>
        <v>0.99762313881567422</v>
      </c>
      <c r="Q252" s="6">
        <f t="shared" si="68"/>
        <v>4.5479999999999876</v>
      </c>
      <c r="R252" s="9">
        <f t="shared" si="68"/>
        <v>-6.9070432516194755E-2</v>
      </c>
      <c r="S252" s="9">
        <f t="shared" si="68"/>
        <v>0</v>
      </c>
      <c r="T252" s="9">
        <f t="shared" si="69"/>
        <v>-3.9058230116755445E-2</v>
      </c>
      <c r="U252" s="9">
        <f t="shared" si="69"/>
        <v>0</v>
      </c>
    </row>
    <row r="253" spans="1:21" x14ac:dyDescent="0.55000000000000004">
      <c r="A253" s="6">
        <f t="shared" si="70"/>
        <v>241</v>
      </c>
      <c r="B253" s="6">
        <f t="shared" si="71"/>
        <v>4.5669499999999879</v>
      </c>
      <c r="C253" s="9">
        <f t="shared" si="84"/>
        <v>-6.980593114336725E-2</v>
      </c>
      <c r="D253" s="6">
        <f t="shared" si="84"/>
        <v>0</v>
      </c>
      <c r="E253" s="6">
        <f t="shared" si="72"/>
        <v>1.0048728680227925</v>
      </c>
      <c r="F253" s="6">
        <f t="shared" si="73"/>
        <v>1.0048728680227925</v>
      </c>
      <c r="G253" s="6">
        <f t="shared" si="85"/>
        <v>-3.8812592462928203E-2</v>
      </c>
      <c r="H253" s="7">
        <f t="shared" si="85"/>
        <v>0</v>
      </c>
      <c r="I253" s="6">
        <f t="shared" si="79"/>
        <v>-1.3379905602862762E-2</v>
      </c>
      <c r="J253" s="9">
        <f t="shared" si="80"/>
        <v>0</v>
      </c>
      <c r="L253" s="6">
        <f t="shared" si="78"/>
        <v>-6.963647265927915E-2</v>
      </c>
      <c r="M253" s="6">
        <f t="shared" si="81"/>
        <v>-6.963647265927915E-2</v>
      </c>
      <c r="N253" s="6">
        <f t="shared" si="82"/>
        <v>-0.99757243430017328</v>
      </c>
      <c r="O253" s="6">
        <f t="shared" si="83"/>
        <v>0.99757243430017328</v>
      </c>
      <c r="Q253" s="6">
        <f t="shared" si="68"/>
        <v>4.5669499999999879</v>
      </c>
      <c r="R253" s="9">
        <f t="shared" si="68"/>
        <v>-6.980593114336725E-2</v>
      </c>
      <c r="S253" s="9">
        <f t="shared" si="68"/>
        <v>0</v>
      </c>
      <c r="T253" s="9">
        <f t="shared" si="69"/>
        <v>-3.8812592462928203E-2</v>
      </c>
      <c r="U253" s="9">
        <f t="shared" si="69"/>
        <v>0</v>
      </c>
    </row>
    <row r="254" spans="1:21" x14ac:dyDescent="0.55000000000000004">
      <c r="A254" s="6">
        <f t="shared" si="70"/>
        <v>242</v>
      </c>
      <c r="B254" s="6">
        <f t="shared" si="71"/>
        <v>4.5858999999999881</v>
      </c>
      <c r="C254" s="9">
        <f t="shared" si="84"/>
        <v>-7.0536625012987991E-2</v>
      </c>
      <c r="D254" s="6">
        <f t="shared" si="84"/>
        <v>0</v>
      </c>
      <c r="E254" s="6">
        <f t="shared" si="72"/>
        <v>1.0049754154682229</v>
      </c>
      <c r="F254" s="6">
        <f t="shared" si="73"/>
        <v>1.0049754154682229</v>
      </c>
      <c r="G254" s="6">
        <f t="shared" si="85"/>
        <v>-3.8559043251753952E-2</v>
      </c>
      <c r="H254" s="7">
        <f t="shared" si="85"/>
        <v>0</v>
      </c>
      <c r="I254" s="6">
        <f t="shared" si="79"/>
        <v>-1.380342475210128E-2</v>
      </c>
      <c r="J254" s="9">
        <f t="shared" si="80"/>
        <v>0</v>
      </c>
      <c r="L254" s="6">
        <f t="shared" si="78"/>
        <v>-7.0361802596212886E-2</v>
      </c>
      <c r="M254" s="6">
        <f t="shared" si="81"/>
        <v>-7.0361802596212886E-2</v>
      </c>
      <c r="N254" s="6">
        <f t="shared" si="82"/>
        <v>-0.99752153697823054</v>
      </c>
      <c r="O254" s="6">
        <f t="shared" si="83"/>
        <v>0.99752153697823054</v>
      </c>
      <c r="Q254" s="6">
        <f t="shared" si="68"/>
        <v>4.5858999999999881</v>
      </c>
      <c r="R254" s="9">
        <f t="shared" si="68"/>
        <v>-7.0536625012987991E-2</v>
      </c>
      <c r="S254" s="9">
        <f t="shared" si="68"/>
        <v>0</v>
      </c>
      <c r="T254" s="9">
        <f t="shared" si="69"/>
        <v>-3.8559043251753952E-2</v>
      </c>
      <c r="U254" s="9">
        <f t="shared" si="69"/>
        <v>0</v>
      </c>
    </row>
    <row r="255" spans="1:21" x14ac:dyDescent="0.55000000000000004">
      <c r="A255" s="6">
        <f t="shared" si="70"/>
        <v>243</v>
      </c>
      <c r="B255" s="6">
        <f t="shared" si="71"/>
        <v>4.6048499999999883</v>
      </c>
      <c r="C255" s="9">
        <f t="shared" si="84"/>
        <v>-7.1262362038271687E-2</v>
      </c>
      <c r="D255" s="6">
        <f t="shared" si="84"/>
        <v>0</v>
      </c>
      <c r="E255" s="6">
        <f t="shared" si="72"/>
        <v>1.0050783242432737</v>
      </c>
      <c r="F255" s="6">
        <f t="shared" si="73"/>
        <v>1.0050783242432737</v>
      </c>
      <c r="G255" s="6">
        <f t="shared" si="85"/>
        <v>-3.8297468352701633E-2</v>
      </c>
      <c r="H255" s="7">
        <f t="shared" si="85"/>
        <v>0</v>
      </c>
      <c r="I255" s="6">
        <f t="shared" si="79"/>
        <v>-1.4232791848306657E-2</v>
      </c>
      <c r="J255" s="9">
        <f t="shared" si="80"/>
        <v>0</v>
      </c>
      <c r="L255" s="6">
        <f t="shared" si="78"/>
        <v>-7.1082101623696006E-2</v>
      </c>
      <c r="M255" s="6">
        <f t="shared" si="81"/>
        <v>-7.1082101623696006E-2</v>
      </c>
      <c r="N255" s="6">
        <f t="shared" si="82"/>
        <v>-0.9974704681486859</v>
      </c>
      <c r="O255" s="6">
        <f t="shared" si="83"/>
        <v>0.9974704681486859</v>
      </c>
      <c r="Q255" s="6">
        <f t="shared" si="68"/>
        <v>4.6048499999999883</v>
      </c>
      <c r="R255" s="9">
        <f t="shared" si="68"/>
        <v>-7.1262362038271687E-2</v>
      </c>
      <c r="S255" s="9">
        <f t="shared" si="68"/>
        <v>0</v>
      </c>
      <c r="T255" s="9">
        <f t="shared" si="69"/>
        <v>-3.8297468352701633E-2</v>
      </c>
      <c r="U255" s="9">
        <f t="shared" si="69"/>
        <v>0</v>
      </c>
    </row>
    <row r="256" spans="1:21" x14ac:dyDescent="0.55000000000000004">
      <c r="A256" s="6">
        <f t="shared" si="70"/>
        <v>244</v>
      </c>
      <c r="B256" s="6">
        <f t="shared" si="71"/>
        <v>4.6237999999999886</v>
      </c>
      <c r="C256" s="9">
        <f t="shared" si="84"/>
        <v>-7.1982988032420675E-2</v>
      </c>
      <c r="D256" s="6">
        <f t="shared" si="84"/>
        <v>0</v>
      </c>
      <c r="E256" s="6">
        <f t="shared" si="72"/>
        <v>1.0051815505660757</v>
      </c>
      <c r="F256" s="6">
        <f t="shared" si="73"/>
        <v>1.0051815505660757</v>
      </c>
      <c r="G256" s="6">
        <f t="shared" si="85"/>
        <v>-3.8027756947176222E-2</v>
      </c>
      <c r="H256" s="7">
        <f t="shared" si="85"/>
        <v>0</v>
      </c>
      <c r="I256" s="6">
        <f t="shared" si="79"/>
        <v>-1.4667821079002384E-2</v>
      </c>
      <c r="J256" s="9">
        <f t="shared" si="80"/>
        <v>0</v>
      </c>
      <c r="L256" s="6">
        <f t="shared" si="78"/>
        <v>-7.1797217908273356E-2</v>
      </c>
      <c r="M256" s="6">
        <f t="shared" si="81"/>
        <v>-7.1797217908273356E-2</v>
      </c>
      <c r="N256" s="6">
        <f t="shared" si="82"/>
        <v>-0.99741924961403861</v>
      </c>
      <c r="O256" s="6">
        <f t="shared" si="83"/>
        <v>0.99741924961403861</v>
      </c>
      <c r="Q256" s="6">
        <f t="shared" si="68"/>
        <v>4.6237999999999886</v>
      </c>
      <c r="R256" s="9">
        <f t="shared" si="68"/>
        <v>-7.1982988032420675E-2</v>
      </c>
      <c r="S256" s="9">
        <f t="shared" si="68"/>
        <v>0</v>
      </c>
      <c r="T256" s="9">
        <f t="shared" si="69"/>
        <v>-3.8027756947176222E-2</v>
      </c>
      <c r="U256" s="9">
        <f t="shared" si="69"/>
        <v>0</v>
      </c>
    </row>
    <row r="257" spans="1:21" x14ac:dyDescent="0.55000000000000004">
      <c r="A257" s="6">
        <f t="shared" si="70"/>
        <v>245</v>
      </c>
      <c r="B257" s="6">
        <f t="shared" si="71"/>
        <v>4.6427499999999888</v>
      </c>
      <c r="C257" s="9">
        <f t="shared" si="84"/>
        <v>-7.2698346775350642E-2</v>
      </c>
      <c r="D257" s="6">
        <f t="shared" si="84"/>
        <v>0</v>
      </c>
      <c r="E257" s="6">
        <f t="shared" si="72"/>
        <v>1.0052850496238692</v>
      </c>
      <c r="F257" s="6">
        <f t="shared" si="73"/>
        <v>1.0052850496238692</v>
      </c>
      <c r="G257" s="6">
        <f t="shared" si="85"/>
        <v>-3.7749801737729127E-2</v>
      </c>
      <c r="H257" s="7">
        <f t="shared" si="85"/>
        <v>0</v>
      </c>
      <c r="I257" s="6">
        <f t="shared" si="79"/>
        <v>-1.5108315517254665E-2</v>
      </c>
      <c r="J257" s="9">
        <f t="shared" si="80"/>
        <v>0</v>
      </c>
      <c r="L257" s="6">
        <f t="shared" si="78"/>
        <v>-7.2506997723969374E-2</v>
      </c>
      <c r="M257" s="6">
        <f t="shared" si="81"/>
        <v>-7.2506997723969374E-2</v>
      </c>
      <c r="N257" s="6">
        <f t="shared" si="82"/>
        <v>-0.99736790367499595</v>
      </c>
      <c r="O257" s="6">
        <f t="shared" si="83"/>
        <v>0.99736790367499595</v>
      </c>
      <c r="Q257" s="6">
        <f t="shared" si="68"/>
        <v>4.6427499999999888</v>
      </c>
      <c r="R257" s="9">
        <f t="shared" si="68"/>
        <v>-7.2698346775350642E-2</v>
      </c>
      <c r="S257" s="9">
        <f t="shared" si="68"/>
        <v>0</v>
      </c>
      <c r="T257" s="9">
        <f t="shared" si="69"/>
        <v>-3.7749801737729127E-2</v>
      </c>
      <c r="U257" s="9">
        <f t="shared" si="69"/>
        <v>0</v>
      </c>
    </row>
    <row r="258" spans="1:21" x14ac:dyDescent="0.55000000000000004">
      <c r="A258" s="6">
        <f t="shared" si="70"/>
        <v>246</v>
      </c>
      <c r="B258" s="6">
        <f t="shared" si="71"/>
        <v>4.6616999999999891</v>
      </c>
      <c r="C258" s="9">
        <f t="shared" si="84"/>
        <v>-7.3408280084407571E-2</v>
      </c>
      <c r="D258" s="6">
        <f t="shared" si="84"/>
        <v>0</v>
      </c>
      <c r="E258" s="6">
        <f t="shared" si="72"/>
        <v>1.0053887755849509</v>
      </c>
      <c r="F258" s="6">
        <f t="shared" si="73"/>
        <v>1.0053887755849509</v>
      </c>
      <c r="G258" s="6">
        <f t="shared" si="85"/>
        <v>-3.7463499158677152E-2</v>
      </c>
      <c r="H258" s="7">
        <f t="shared" si="85"/>
        <v>0</v>
      </c>
      <c r="I258" s="6">
        <f t="shared" si="79"/>
        <v>-1.5554067065279854E-2</v>
      </c>
      <c r="J258" s="9">
        <f t="shared" si="80"/>
        <v>0</v>
      </c>
      <c r="L258" s="6">
        <f t="shared" si="78"/>
        <v>-7.3211285523719263E-2</v>
      </c>
      <c r="M258" s="6">
        <f t="shared" si="81"/>
        <v>-7.3211285523719263E-2</v>
      </c>
      <c r="N258" s="6">
        <f t="shared" si="82"/>
        <v>-0.99731645312406458</v>
      </c>
      <c r="O258" s="6">
        <f t="shared" si="83"/>
        <v>0.99731645312406458</v>
      </c>
      <c r="Q258" s="6">
        <f t="shared" si="68"/>
        <v>4.6616999999999891</v>
      </c>
      <c r="R258" s="9">
        <f t="shared" si="68"/>
        <v>-7.3408280084407571E-2</v>
      </c>
      <c r="S258" s="9">
        <f t="shared" si="68"/>
        <v>0</v>
      </c>
      <c r="T258" s="9">
        <f t="shared" si="69"/>
        <v>-3.7463499158677152E-2</v>
      </c>
      <c r="U258" s="9">
        <f t="shared" si="69"/>
        <v>0</v>
      </c>
    </row>
    <row r="259" spans="1:21" x14ac:dyDescent="0.55000000000000004">
      <c r="A259" s="6">
        <f t="shared" si="70"/>
        <v>247</v>
      </c>
      <c r="B259" s="6">
        <f t="shared" si="71"/>
        <v>4.6806499999999893</v>
      </c>
      <c r="C259" s="9">
        <f t="shared" si="84"/>
        <v>-7.4112627889096186E-2</v>
      </c>
      <c r="D259" s="6">
        <f t="shared" si="84"/>
        <v>0</v>
      </c>
      <c r="E259" s="6">
        <f t="shared" si="72"/>
        <v>1.0054926816126277</v>
      </c>
      <c r="F259" s="6">
        <f t="shared" si="73"/>
        <v>1.0054926816126277</v>
      </c>
      <c r="G259" s="6">
        <f t="shared" si="85"/>
        <v>-3.7168749587790102E-2</v>
      </c>
      <c r="H259" s="7">
        <f t="shared" si="85"/>
        <v>0</v>
      </c>
      <c r="I259" s="6">
        <f t="shared" si="79"/>
        <v>-1.600485641691075E-2</v>
      </c>
      <c r="J259" s="9">
        <f t="shared" si="80"/>
        <v>0</v>
      </c>
      <c r="L259" s="6">
        <f t="shared" si="78"/>
        <v>-7.3909924014572803E-2</v>
      </c>
      <c r="M259" s="6">
        <f t="shared" si="81"/>
        <v>-7.3909924014572803E-2</v>
      </c>
      <c r="N259" s="6">
        <f t="shared" si="82"/>
        <v>-0.99726492123816313</v>
      </c>
      <c r="O259" s="6">
        <f t="shared" si="83"/>
        <v>0.99726492123816313</v>
      </c>
      <c r="Q259" s="6">
        <f t="shared" si="68"/>
        <v>4.6806499999999893</v>
      </c>
      <c r="R259" s="9">
        <f t="shared" si="68"/>
        <v>-7.4112627889096186E-2</v>
      </c>
      <c r="S259" s="9">
        <f t="shared" si="68"/>
        <v>0</v>
      </c>
      <c r="T259" s="9">
        <f t="shared" si="69"/>
        <v>-3.7168749587790102E-2</v>
      </c>
      <c r="U259" s="9">
        <f t="shared" si="69"/>
        <v>0</v>
      </c>
    </row>
    <row r="260" spans="1:21" x14ac:dyDescent="0.55000000000000004">
      <c r="A260" s="6">
        <f t="shared" si="70"/>
        <v>248</v>
      </c>
      <c r="B260" s="6">
        <f t="shared" si="71"/>
        <v>4.6995999999999896</v>
      </c>
      <c r="C260" s="9">
        <f t="shared" si="84"/>
        <v>-7.4811228309833361E-2</v>
      </c>
      <c r="D260" s="6">
        <f t="shared" si="84"/>
        <v>0</v>
      </c>
      <c r="E260" s="6">
        <f t="shared" si="72"/>
        <v>1.0055967198812261</v>
      </c>
      <c r="F260" s="6">
        <f t="shared" si="73"/>
        <v>1.0055967198812261</v>
      </c>
      <c r="G260" s="6">
        <f t="shared" si="85"/>
        <v>-3.686545755868964E-2</v>
      </c>
      <c r="H260" s="7">
        <f t="shared" si="85"/>
        <v>0</v>
      </c>
      <c r="I260" s="6">
        <f t="shared" si="79"/>
        <v>-1.6460453039811553E-2</v>
      </c>
      <c r="J260" s="9">
        <f t="shared" si="80"/>
        <v>0</v>
      </c>
      <c r="L260" s="6">
        <f t="shared" si="78"/>
        <v>-7.4602754236673008E-2</v>
      </c>
      <c r="M260" s="6">
        <f t="shared" si="81"/>
        <v>-7.4602754236673008E-2</v>
      </c>
      <c r="N260" s="6">
        <f t="shared" si="82"/>
        <v>-0.99721333177023985</v>
      </c>
      <c r="O260" s="6">
        <f t="shared" si="83"/>
        <v>0.99721333177023985</v>
      </c>
      <c r="Q260" s="6">
        <f t="shared" si="68"/>
        <v>4.6995999999999896</v>
      </c>
      <c r="R260" s="9">
        <f t="shared" si="68"/>
        <v>-7.4811228309833361E-2</v>
      </c>
      <c r="S260" s="9">
        <f t="shared" si="68"/>
        <v>0</v>
      </c>
      <c r="T260" s="9">
        <f t="shared" si="69"/>
        <v>-3.686545755868964E-2</v>
      </c>
      <c r="U260" s="9">
        <f t="shared" si="69"/>
        <v>0</v>
      </c>
    </row>
    <row r="261" spans="1:21" x14ac:dyDescent="0.55000000000000004">
      <c r="A261" s="6">
        <f t="shared" si="70"/>
        <v>249</v>
      </c>
      <c r="B261" s="6">
        <f t="shared" si="71"/>
        <v>4.7185499999999898</v>
      </c>
      <c r="C261" s="9">
        <f t="shared" si="84"/>
        <v>-7.5503917740732812E-2</v>
      </c>
      <c r="D261" s="6">
        <f t="shared" si="84"/>
        <v>0</v>
      </c>
      <c r="E261" s="6">
        <f t="shared" si="72"/>
        <v>1.0057008415941993</v>
      </c>
      <c r="F261" s="6">
        <f t="shared" si="73"/>
        <v>1.0057008415941993</v>
      </c>
      <c r="G261" s="6">
        <f t="shared" si="85"/>
        <v>-3.6553531973585213E-2</v>
      </c>
      <c r="H261" s="7">
        <f t="shared" si="85"/>
        <v>0</v>
      </c>
      <c r="I261" s="6">
        <f t="shared" si="79"/>
        <v>-1.6920615178360764E-2</v>
      </c>
      <c r="J261" s="9">
        <f t="shared" si="80"/>
        <v>0</v>
      </c>
      <c r="L261" s="6">
        <f t="shared" si="78"/>
        <v>-7.528961564600431E-2</v>
      </c>
      <c r="M261" s="6">
        <f t="shared" si="81"/>
        <v>-7.528961564600431E-2</v>
      </c>
      <c r="N261" s="6">
        <f t="shared" si="82"/>
        <v>-0.99716170893986744</v>
      </c>
      <c r="O261" s="6">
        <f t="shared" si="83"/>
        <v>0.99716170893986744</v>
      </c>
      <c r="Q261" s="6">
        <f t="shared" si="68"/>
        <v>4.7185499999999898</v>
      </c>
      <c r="R261" s="9">
        <f t="shared" si="68"/>
        <v>-7.5503917740732812E-2</v>
      </c>
      <c r="S261" s="9">
        <f t="shared" si="68"/>
        <v>0</v>
      </c>
      <c r="T261" s="9">
        <f t="shared" si="69"/>
        <v>-3.6553531973585213E-2</v>
      </c>
      <c r="U261" s="9">
        <f t="shared" si="69"/>
        <v>0</v>
      </c>
    </row>
    <row r="262" spans="1:21" x14ac:dyDescent="0.55000000000000004">
      <c r="A262" s="6">
        <f t="shared" si="70"/>
        <v>250</v>
      </c>
      <c r="B262" s="6">
        <f t="shared" si="71"/>
        <v>4.7374999999999901</v>
      </c>
      <c r="C262" s="9">
        <f t="shared" si="84"/>
        <v>-7.6190530936420156E-2</v>
      </c>
      <c r="D262" s="6">
        <f t="shared" si="84"/>
        <v>0</v>
      </c>
      <c r="E262" s="6">
        <f t="shared" si="72"/>
        <v>1.0058049970043736</v>
      </c>
      <c r="F262" s="6">
        <f t="shared" si="73"/>
        <v>1.0058049970043736</v>
      </c>
      <c r="G262" s="6">
        <f t="shared" si="85"/>
        <v>-3.6232886315955275E-2</v>
      </c>
      <c r="H262" s="7">
        <f t="shared" si="85"/>
        <v>0</v>
      </c>
      <c r="I262" s="6">
        <f t="shared" si="79"/>
        <v>-1.7385089878045785E-2</v>
      </c>
      <c r="J262" s="9">
        <f t="shared" si="80"/>
        <v>0</v>
      </c>
      <c r="L262" s="6">
        <f t="shared" si="78"/>
        <v>-7.5970346200898653E-2</v>
      </c>
      <c r="M262" s="6">
        <f t="shared" si="81"/>
        <v>-7.5970346200898653E-2</v>
      </c>
      <c r="N262" s="6">
        <f t="shared" si="82"/>
        <v>-0.99711007742280677</v>
      </c>
      <c r="O262" s="6">
        <f t="shared" si="83"/>
        <v>0.99711007742280677</v>
      </c>
      <c r="Q262" s="6">
        <f t="shared" si="68"/>
        <v>4.7374999999999901</v>
      </c>
      <c r="R262" s="9">
        <f t="shared" si="68"/>
        <v>-7.6190530936420156E-2</v>
      </c>
      <c r="S262" s="9">
        <f t="shared" si="68"/>
        <v>0</v>
      </c>
      <c r="T262" s="9">
        <f t="shared" si="69"/>
        <v>-3.6232886315955275E-2</v>
      </c>
      <c r="U262" s="9">
        <f t="shared" si="69"/>
        <v>0</v>
      </c>
    </row>
    <row r="263" spans="1:21" x14ac:dyDescent="0.55000000000000004">
      <c r="A263" s="6">
        <f t="shared" si="70"/>
        <v>251</v>
      </c>
      <c r="B263" s="6">
        <f t="shared" si="71"/>
        <v>4.7564499999999903</v>
      </c>
      <c r="C263" s="9">
        <f t="shared" si="84"/>
        <v>-7.6870901102869579E-2</v>
      </c>
      <c r="D263" s="6">
        <f t="shared" si="84"/>
        <v>0</v>
      </c>
      <c r="E263" s="6">
        <f t="shared" si="72"/>
        <v>1.0059091354363672</v>
      </c>
      <c r="F263" s="6">
        <f t="shared" si="73"/>
        <v>1.0059091354363672</v>
      </c>
      <c r="G263" s="6">
        <f t="shared" si="85"/>
        <v>-3.5903438862766306E-2</v>
      </c>
      <c r="H263" s="7">
        <f t="shared" si="85"/>
        <v>0</v>
      </c>
      <c r="I263" s="6">
        <f t="shared" si="79"/>
        <v>-1.7853613032199785E-2</v>
      </c>
      <c r="J263" s="9">
        <f t="shared" si="80"/>
        <v>0</v>
      </c>
      <c r="L263" s="6">
        <f t="shared" si="78"/>
        <v>-7.6644782452280236E-2</v>
      </c>
      <c r="M263" s="6">
        <f t="shared" si="81"/>
        <v>-7.6644782452280236E-2</v>
      </c>
      <c r="N263" s="6">
        <f t="shared" si="82"/>
        <v>-0.99705846233951723</v>
      </c>
      <c r="O263" s="6">
        <f t="shared" si="83"/>
        <v>0.99705846233951723</v>
      </c>
      <c r="Q263" s="6">
        <f t="shared" si="68"/>
        <v>4.7564499999999903</v>
      </c>
      <c r="R263" s="9">
        <f t="shared" si="68"/>
        <v>-7.6870901102869579E-2</v>
      </c>
      <c r="S263" s="9">
        <f t="shared" si="68"/>
        <v>0</v>
      </c>
      <c r="T263" s="9">
        <f t="shared" si="69"/>
        <v>-3.5903438862766306E-2</v>
      </c>
      <c r="U263" s="9">
        <f t="shared" si="69"/>
        <v>0</v>
      </c>
    </row>
    <row r="264" spans="1:21" x14ac:dyDescent="0.55000000000000004">
      <c r="A264" s="6">
        <f t="shared" si="70"/>
        <v>252</v>
      </c>
      <c r="B264" s="6">
        <f t="shared" si="71"/>
        <v>4.7753999999999905</v>
      </c>
      <c r="C264" s="9">
        <f t="shared" si="84"/>
        <v>-7.7544859992245113E-2</v>
      </c>
      <c r="D264" s="6">
        <f t="shared" si="84"/>
        <v>0</v>
      </c>
      <c r="E264" s="6">
        <f t="shared" si="72"/>
        <v>1.006013205311217</v>
      </c>
      <c r="F264" s="6">
        <f t="shared" si="73"/>
        <v>1.006013205311217</v>
      </c>
      <c r="G264" s="6">
        <f t="shared" si="85"/>
        <v>-3.556511289580612E-2</v>
      </c>
      <c r="H264" s="7">
        <f t="shared" si="85"/>
        <v>0</v>
      </c>
      <c r="I264" s="6">
        <f t="shared" si="79"/>
        <v>-1.8325909451892768E-2</v>
      </c>
      <c r="J264" s="9">
        <f t="shared" si="80"/>
        <v>0</v>
      </c>
      <c r="L264" s="6">
        <f t="shared" si="78"/>
        <v>-7.7312759637621603E-2</v>
      </c>
      <c r="M264" s="6">
        <f t="shared" si="81"/>
        <v>-7.7312759637621603E-2</v>
      </c>
      <c r="N264" s="6">
        <f t="shared" si="82"/>
        <v>-0.9970068892426045</v>
      </c>
      <c r="O264" s="6">
        <f t="shared" si="83"/>
        <v>0.9970068892426045</v>
      </c>
      <c r="Q264" s="6">
        <f t="shared" si="68"/>
        <v>4.7753999999999905</v>
      </c>
      <c r="R264" s="9">
        <f t="shared" si="68"/>
        <v>-7.7544859992245113E-2</v>
      </c>
      <c r="S264" s="9">
        <f t="shared" si="68"/>
        <v>0</v>
      </c>
      <c r="T264" s="9">
        <f t="shared" si="69"/>
        <v>-3.556511289580612E-2</v>
      </c>
      <c r="U264" s="9">
        <f t="shared" si="69"/>
        <v>0</v>
      </c>
    </row>
    <row r="265" spans="1:21" x14ac:dyDescent="0.55000000000000004">
      <c r="A265" s="6">
        <f t="shared" si="70"/>
        <v>253</v>
      </c>
      <c r="B265" s="6">
        <f t="shared" si="71"/>
        <v>4.7943499999999908</v>
      </c>
      <c r="C265" s="9">
        <f t="shared" si="84"/>
        <v>-7.8212238001721682E-2</v>
      </c>
      <c r="D265" s="6">
        <f t="shared" si="84"/>
        <v>0</v>
      </c>
      <c r="E265" s="6">
        <f t="shared" si="72"/>
        <v>1.0061171541732379</v>
      </c>
      <c r="F265" s="6">
        <f t="shared" si="73"/>
        <v>1.0061171541732379</v>
      </c>
      <c r="G265" s="6">
        <f t="shared" si="85"/>
        <v>-3.5217836911692751E-2</v>
      </c>
      <c r="H265" s="7">
        <f t="shared" si="85"/>
        <v>0</v>
      </c>
      <c r="I265" s="6">
        <f t="shared" si="79"/>
        <v>-1.8801692959735126E-2</v>
      </c>
      <c r="J265" s="9">
        <f t="shared" si="80"/>
        <v>0</v>
      </c>
      <c r="L265" s="6">
        <f t="shared" si="78"/>
        <v>-7.797411177857666E-2</v>
      </c>
      <c r="M265" s="6">
        <f t="shared" si="81"/>
        <v>-7.797411177857666E-2</v>
      </c>
      <c r="N265" s="6">
        <f t="shared" si="82"/>
        <v>-0.9969553841031914</v>
      </c>
      <c r="O265" s="6">
        <f t="shared" si="83"/>
        <v>0.9969553841031914</v>
      </c>
      <c r="Q265" s="6">
        <f t="shared" si="68"/>
        <v>4.7943499999999908</v>
      </c>
      <c r="R265" s="9">
        <f t="shared" si="68"/>
        <v>-7.8212238001721682E-2</v>
      </c>
      <c r="S265" s="9">
        <f t="shared" si="68"/>
        <v>0</v>
      </c>
      <c r="T265" s="9">
        <f t="shared" si="69"/>
        <v>-3.5217836911692751E-2</v>
      </c>
      <c r="U265" s="9">
        <f t="shared" si="69"/>
        <v>0</v>
      </c>
    </row>
    <row r="266" spans="1:21" x14ac:dyDescent="0.55000000000000004">
      <c r="A266" s="6">
        <f t="shared" si="70"/>
        <v>254</v>
      </c>
      <c r="B266" s="6">
        <f t="shared" si="71"/>
        <v>4.813299999999991</v>
      </c>
      <c r="C266" s="9">
        <f t="shared" si="84"/>
        <v>-7.8872864276252189E-2</v>
      </c>
      <c r="D266" s="6">
        <f t="shared" si="84"/>
        <v>0</v>
      </c>
      <c r="E266" s="6">
        <f t="shared" si="72"/>
        <v>1.0062209287191402</v>
      </c>
      <c r="F266" s="6">
        <f t="shared" si="73"/>
        <v>1.0062209287191402</v>
      </c>
      <c r="G266" s="6">
        <f t="shared" si="85"/>
        <v>-3.486154483010577E-2</v>
      </c>
      <c r="H266" s="7">
        <f t="shared" si="85"/>
        <v>0</v>
      </c>
      <c r="I266" s="6">
        <f t="shared" si="79"/>
        <v>-1.9280666508288361E-2</v>
      </c>
      <c r="J266" s="9">
        <f t="shared" si="80"/>
        <v>0</v>
      </c>
      <c r="L266" s="6">
        <f t="shared" si="78"/>
        <v>-7.8628671782248069E-2</v>
      </c>
      <c r="M266" s="6">
        <f t="shared" si="81"/>
        <v>-7.8628671782248069E-2</v>
      </c>
      <c r="N266" s="6">
        <f t="shared" si="82"/>
        <v>-0.99690397329620439</v>
      </c>
      <c r="O266" s="6">
        <f t="shared" si="83"/>
        <v>0.99690397329620439</v>
      </c>
      <c r="Q266" s="6">
        <f t="shared" si="68"/>
        <v>4.813299999999991</v>
      </c>
      <c r="R266" s="9">
        <f t="shared" si="68"/>
        <v>-7.8872864276252189E-2</v>
      </c>
      <c r="S266" s="9">
        <f t="shared" si="68"/>
        <v>0</v>
      </c>
      <c r="T266" s="9">
        <f t="shared" si="69"/>
        <v>-3.486154483010577E-2</v>
      </c>
      <c r="U266" s="9">
        <f t="shared" si="69"/>
        <v>0</v>
      </c>
    </row>
    <row r="267" spans="1:21" x14ac:dyDescent="0.55000000000000004">
      <c r="A267" s="6">
        <f t="shared" si="70"/>
        <v>255</v>
      </c>
      <c r="B267" s="6">
        <f t="shared" si="71"/>
        <v>4.8322499999999913</v>
      </c>
      <c r="C267" s="9">
        <f t="shared" si="84"/>
        <v>-7.9526566815237898E-2</v>
      </c>
      <c r="D267" s="6">
        <f t="shared" si="84"/>
        <v>0</v>
      </c>
      <c r="E267" s="6">
        <f t="shared" si="72"/>
        <v>1.0063244748294184</v>
      </c>
      <c r="F267" s="6">
        <f t="shared" si="73"/>
        <v>1.0063244748294184</v>
      </c>
      <c r="G267" s="6">
        <f t="shared" si="85"/>
        <v>-3.4496176199773708E-2</v>
      </c>
      <c r="H267" s="7">
        <f t="shared" si="85"/>
        <v>0</v>
      </c>
      <c r="I267" s="6">
        <f t="shared" si="79"/>
        <v>-1.9762522323775473E-2</v>
      </c>
      <c r="J267" s="9">
        <f t="shared" si="80"/>
        <v>0</v>
      </c>
      <c r="L267" s="6">
        <f t="shared" si="78"/>
        <v>-7.9276271546037516E-2</v>
      </c>
      <c r="M267" s="6">
        <f t="shared" si="81"/>
        <v>-7.9276271546037516E-2</v>
      </c>
      <c r="N267" s="6">
        <f t="shared" si="82"/>
        <v>-0.99685268358457013</v>
      </c>
      <c r="O267" s="6">
        <f t="shared" si="83"/>
        <v>0.99685268358457013</v>
      </c>
      <c r="Q267" s="6">
        <f t="shared" si="68"/>
        <v>4.8322499999999913</v>
      </c>
      <c r="R267" s="9">
        <f t="shared" si="68"/>
        <v>-7.9526566815237898E-2</v>
      </c>
      <c r="S267" s="9">
        <f t="shared" si="68"/>
        <v>0</v>
      </c>
      <c r="T267" s="9">
        <f t="shared" si="69"/>
        <v>-3.4496176199773708E-2</v>
      </c>
      <c r="U267" s="9">
        <f t="shared" si="69"/>
        <v>0</v>
      </c>
    </row>
    <row r="268" spans="1:21" x14ac:dyDescent="0.55000000000000004">
      <c r="A268" s="6">
        <f t="shared" si="70"/>
        <v>256</v>
      </c>
      <c r="B268" s="6">
        <f t="shared" si="71"/>
        <v>4.8511999999999915</v>
      </c>
      <c r="C268" s="9">
        <f t="shared" si="84"/>
        <v>-8.0173172583050831E-2</v>
      </c>
      <c r="D268" s="6">
        <f t="shared" si="84"/>
        <v>0</v>
      </c>
      <c r="E268" s="6">
        <f t="shared" si="72"/>
        <v>1.0064277376020316</v>
      </c>
      <c r="F268" s="6">
        <f t="shared" si="73"/>
        <v>1.0064277376020316</v>
      </c>
      <c r="G268" s="6">
        <f t="shared" si="85"/>
        <v>-3.412167640173816E-2</v>
      </c>
      <c r="H268" s="7">
        <f t="shared" si="85"/>
        <v>0</v>
      </c>
      <c r="I268" s="6">
        <f t="shared" si="79"/>
        <v>-2.0246942075680563E-2</v>
      </c>
      <c r="J268" s="9">
        <f t="shared" si="80"/>
        <v>0</v>
      </c>
      <c r="L268" s="6">
        <f t="shared" si="78"/>
        <v>-7.9916742066020105E-2</v>
      </c>
      <c r="M268" s="6">
        <f t="shared" si="81"/>
        <v>-7.9916742066020105E-2</v>
      </c>
      <c r="N268" s="6">
        <f t="shared" si="82"/>
        <v>-0.99680154210231486</v>
      </c>
      <c r="O268" s="6">
        <f t="shared" si="83"/>
        <v>0.99680154210231486</v>
      </c>
      <c r="Q268" s="6">
        <f t="shared" si="68"/>
        <v>4.8511999999999915</v>
      </c>
      <c r="R268" s="9">
        <f t="shared" si="68"/>
        <v>-8.0173172583050831E-2</v>
      </c>
      <c r="S268" s="9">
        <f t="shared" si="68"/>
        <v>0</v>
      </c>
      <c r="T268" s="9">
        <f t="shared" si="69"/>
        <v>-3.412167640173816E-2</v>
      </c>
      <c r="U268" s="9">
        <f t="shared" si="69"/>
        <v>0</v>
      </c>
    </row>
    <row r="269" spans="1:21" x14ac:dyDescent="0.55000000000000004">
      <c r="A269" s="6">
        <f t="shared" si="70"/>
        <v>257</v>
      </c>
      <c r="B269" s="6">
        <f t="shared" si="71"/>
        <v>4.8701499999999918</v>
      </c>
      <c r="C269" s="9">
        <f t="shared" si="84"/>
        <v>-8.0812507623347032E-2</v>
      </c>
      <c r="D269" s="6">
        <f t="shared" si="84"/>
        <v>0</v>
      </c>
      <c r="E269" s="6">
        <f t="shared" si="72"/>
        <v>1.0065306613883735</v>
      </c>
      <c r="F269" s="6">
        <f t="shared" si="73"/>
        <v>1.0065306613883735</v>
      </c>
      <c r="G269" s="6">
        <f t="shared" si="85"/>
        <v>-3.3737996849404012E-2</v>
      </c>
      <c r="H269" s="7">
        <f t="shared" si="85"/>
        <v>0</v>
      </c>
      <c r="I269" s="6">
        <f t="shared" si="79"/>
        <v>-2.0733597072797559E-2</v>
      </c>
      <c r="J269" s="9">
        <f t="shared" si="80"/>
        <v>0</v>
      </c>
      <c r="L269" s="6">
        <f t="shared" si="78"/>
        <v>-8.0549913548774638E-2</v>
      </c>
      <c r="M269" s="6">
        <f t="shared" si="81"/>
        <v>-8.0549913548774638E-2</v>
      </c>
      <c r="N269" s="6">
        <f t="shared" si="82"/>
        <v>-0.99675057633657027</v>
      </c>
      <c r="O269" s="6">
        <f t="shared" si="83"/>
        <v>0.99675057633657027</v>
      </c>
      <c r="Q269" s="6">
        <f t="shared" ref="Q269:S332" si="86">B269</f>
        <v>4.8701499999999918</v>
      </c>
      <c r="R269" s="9">
        <f t="shared" si="86"/>
        <v>-8.0812507623347032E-2</v>
      </c>
      <c r="S269" s="9">
        <f t="shared" si="86"/>
        <v>0</v>
      </c>
      <c r="T269" s="9">
        <f t="shared" ref="T269:U332" si="87">G269</f>
        <v>-3.3737996849404012E-2</v>
      </c>
      <c r="U269" s="9">
        <f t="shared" si="87"/>
        <v>0</v>
      </c>
    </row>
    <row r="270" spans="1:21" x14ac:dyDescent="0.55000000000000004">
      <c r="A270" s="6">
        <f t="shared" ref="A270:A333" si="88">A269+1</f>
        <v>258</v>
      </c>
      <c r="B270" s="6">
        <f t="shared" ref="B270:B333" si="89">B269+$B$3</f>
        <v>4.889099999999992</v>
      </c>
      <c r="C270" s="9">
        <f t="shared" si="84"/>
        <v>-8.1444397177100405E-2</v>
      </c>
      <c r="D270" s="6">
        <f t="shared" si="84"/>
        <v>0</v>
      </c>
      <c r="E270" s="6">
        <f t="shared" si="72"/>
        <v>1.0066331898315413</v>
      </c>
      <c r="F270" s="6">
        <f t="shared" si="73"/>
        <v>1.0066331898315413</v>
      </c>
      <c r="G270" s="6">
        <f t="shared" si="85"/>
        <v>-3.3345095184874496E-2</v>
      </c>
      <c r="H270" s="7">
        <f t="shared" si="85"/>
        <v>0</v>
      </c>
      <c r="I270" s="6">
        <f t="shared" si="79"/>
        <v>-2.1222148486224428E-2</v>
      </c>
      <c r="J270" s="9">
        <f t="shared" si="80"/>
        <v>0</v>
      </c>
      <c r="L270" s="6">
        <f t="shared" si="78"/>
        <v>-8.1175615526593192E-2</v>
      </c>
      <c r="M270" s="6">
        <f t="shared" si="81"/>
        <v>-8.1175615526593192E-2</v>
      </c>
      <c r="N270" s="6">
        <f t="shared" si="82"/>
        <v>-0.99669981410848008</v>
      </c>
      <c r="O270" s="6">
        <f t="shared" si="83"/>
        <v>0.99669981410848008</v>
      </c>
      <c r="Q270" s="6">
        <f t="shared" si="86"/>
        <v>4.889099999999992</v>
      </c>
      <c r="R270" s="9">
        <f t="shared" si="86"/>
        <v>-8.1444397177100405E-2</v>
      </c>
      <c r="S270" s="9">
        <f t="shared" si="86"/>
        <v>0</v>
      </c>
      <c r="T270" s="9">
        <f t="shared" si="87"/>
        <v>-3.3345095184874496E-2</v>
      </c>
      <c r="U270" s="9">
        <f t="shared" si="87"/>
        <v>0</v>
      </c>
    </row>
    <row r="271" spans="1:21" x14ac:dyDescent="0.55000000000000004">
      <c r="A271" s="6">
        <f t="shared" si="88"/>
        <v>259</v>
      </c>
      <c r="B271" s="6">
        <f t="shared" si="89"/>
        <v>4.9080499999999923</v>
      </c>
      <c r="C271" s="9">
        <f t="shared" si="84"/>
        <v>-8.2068665804277005E-2</v>
      </c>
      <c r="D271" s="6">
        <f t="shared" si="84"/>
        <v>0</v>
      </c>
      <c r="E271" s="6">
        <f t="shared" ref="E271:E334" si="90">C271^2+((D271-1)^2)</f>
        <v>1.0067352659068942</v>
      </c>
      <c r="F271" s="6">
        <f t="shared" ref="F271:F334" si="91">C271^2+((D271+1)^2)</f>
        <v>1.0067352659068942</v>
      </c>
      <c r="G271" s="6">
        <f t="shared" si="85"/>
        <v>-3.2942935471060544E-2</v>
      </c>
      <c r="H271" s="7">
        <f t="shared" si="85"/>
        <v>0</v>
      </c>
      <c r="I271" s="6">
        <f t="shared" si="79"/>
        <v>-2.1712247599696255E-2</v>
      </c>
      <c r="J271" s="9">
        <f t="shared" si="80"/>
        <v>0</v>
      </c>
      <c r="L271" s="6">
        <f t="shared" si="78"/>
        <v>-8.1793676975984914E-2</v>
      </c>
      <c r="M271" s="6">
        <f t="shared" si="81"/>
        <v>-8.1793676975984914E-2</v>
      </c>
      <c r="N271" s="6">
        <f t="shared" si="82"/>
        <v>-0.99664928355302007</v>
      </c>
      <c r="O271" s="6">
        <f t="shared" si="83"/>
        <v>0.99664928355302007</v>
      </c>
      <c r="Q271" s="6">
        <f t="shared" si="86"/>
        <v>4.9080499999999923</v>
      </c>
      <c r="R271" s="9">
        <f t="shared" si="86"/>
        <v>-8.2068665804277005E-2</v>
      </c>
      <c r="S271" s="9">
        <f t="shared" si="86"/>
        <v>0</v>
      </c>
      <c r="T271" s="9">
        <f t="shared" si="87"/>
        <v>-3.2942935471060544E-2</v>
      </c>
      <c r="U271" s="9">
        <f t="shared" si="87"/>
        <v>0</v>
      </c>
    </row>
    <row r="272" spans="1:21" x14ac:dyDescent="0.55000000000000004">
      <c r="A272" s="6">
        <f t="shared" si="88"/>
        <v>260</v>
      </c>
      <c r="B272" s="6">
        <f t="shared" si="89"/>
        <v>4.9269999999999925</v>
      </c>
      <c r="C272" s="9">
        <f t="shared" si="84"/>
        <v>-8.2685137509059939E-2</v>
      </c>
      <c r="D272" s="6">
        <f t="shared" si="84"/>
        <v>0</v>
      </c>
      <c r="E272" s="6">
        <f t="shared" si="90"/>
        <v>1.0068368319648922</v>
      </c>
      <c r="F272" s="6">
        <f t="shared" si="91"/>
        <v>1.0068368319648922</v>
      </c>
      <c r="G272" s="6">
        <f t="shared" si="85"/>
        <v>-3.2531488379046299E-2</v>
      </c>
      <c r="H272" s="7">
        <f t="shared" si="85"/>
        <v>0</v>
      </c>
      <c r="I272" s="6">
        <f t="shared" si="79"/>
        <v>-2.2203536087631936E-2</v>
      </c>
      <c r="J272" s="9">
        <f t="shared" si="80"/>
        <v>0</v>
      </c>
      <c r="L272" s="6">
        <f t="shared" si="78"/>
        <v>-8.240392643937941E-2</v>
      </c>
      <c r="M272" s="6">
        <f t="shared" si="81"/>
        <v>-8.240392643937941E-2</v>
      </c>
      <c r="N272" s="6">
        <f t="shared" si="82"/>
        <v>-0.99659901309773202</v>
      </c>
      <c r="O272" s="6">
        <f t="shared" si="83"/>
        <v>0.99659901309773202</v>
      </c>
      <c r="Q272" s="6">
        <f t="shared" si="86"/>
        <v>4.9269999999999925</v>
      </c>
      <c r="R272" s="9">
        <f t="shared" si="86"/>
        <v>-8.2685137509059939E-2</v>
      </c>
      <c r="S272" s="9">
        <f t="shared" si="86"/>
        <v>0</v>
      </c>
      <c r="T272" s="9">
        <f t="shared" si="87"/>
        <v>-3.2531488379046299E-2</v>
      </c>
      <c r="U272" s="9">
        <f t="shared" si="87"/>
        <v>0</v>
      </c>
    </row>
    <row r="273" spans="1:21" x14ac:dyDescent="0.55000000000000004">
      <c r="A273" s="6">
        <f t="shared" si="88"/>
        <v>261</v>
      </c>
      <c r="B273" s="6">
        <f t="shared" si="89"/>
        <v>4.9459499999999927</v>
      </c>
      <c r="C273" s="9">
        <f t="shared" ref="C273:D336" si="92">C272+$B$3*G272-($B$3^2)*I272</f>
        <v>-8.3293635868524965E-2</v>
      </c>
      <c r="D273" s="6">
        <f t="shared" si="92"/>
        <v>0</v>
      </c>
      <c r="E273" s="6">
        <f t="shared" si="90"/>
        <v>1.0069378297761984</v>
      </c>
      <c r="F273" s="6">
        <f t="shared" si="91"/>
        <v>1.0069378297761984</v>
      </c>
      <c r="G273" s="6">
        <f t="shared" ref="G273:H336" si="93">G272-$B$3*I272</f>
        <v>-3.211073137018567E-2</v>
      </c>
      <c r="H273" s="7">
        <f t="shared" si="93"/>
        <v>0</v>
      </c>
      <c r="I273" s="6">
        <f t="shared" si="79"/>
        <v>-2.2695646321145416E-2</v>
      </c>
      <c r="J273" s="9">
        <f t="shared" si="80"/>
        <v>0</v>
      </c>
      <c r="L273" s="6">
        <f t="shared" si="78"/>
        <v>-8.3006192149926675E-2</v>
      </c>
      <c r="M273" s="6">
        <f t="shared" si="81"/>
        <v>-8.3006192149926675E-2</v>
      </c>
      <c r="N273" s="6">
        <f t="shared" si="82"/>
        <v>-0.99654903144038509</v>
      </c>
      <c r="O273" s="6">
        <f t="shared" si="83"/>
        <v>0.99654903144038509</v>
      </c>
      <c r="Q273" s="6">
        <f t="shared" si="86"/>
        <v>4.9459499999999927</v>
      </c>
      <c r="R273" s="9">
        <f t="shared" si="86"/>
        <v>-8.3293635868524965E-2</v>
      </c>
      <c r="S273" s="9">
        <f t="shared" si="86"/>
        <v>0</v>
      </c>
      <c r="T273" s="9">
        <f t="shared" si="87"/>
        <v>-3.211073137018567E-2</v>
      </c>
      <c r="U273" s="9">
        <f t="shared" si="87"/>
        <v>0</v>
      </c>
    </row>
    <row r="274" spans="1:21" x14ac:dyDescent="0.55000000000000004">
      <c r="A274" s="6">
        <f t="shared" si="88"/>
        <v>262</v>
      </c>
      <c r="B274" s="6">
        <f t="shared" si="89"/>
        <v>4.964899999999993</v>
      </c>
      <c r="C274" s="9">
        <f t="shared" si="92"/>
        <v>-8.3893984164656932E-2</v>
      </c>
      <c r="D274" s="6">
        <f t="shared" si="92"/>
        <v>0</v>
      </c>
      <c r="E274" s="6">
        <f t="shared" si="90"/>
        <v>1.0070382005790197</v>
      </c>
      <c r="F274" s="6">
        <f t="shared" si="91"/>
        <v>1.0070382005790197</v>
      </c>
      <c r="G274" s="6">
        <f t="shared" si="93"/>
        <v>-3.1680648872399964E-2</v>
      </c>
      <c r="H274" s="7">
        <f t="shared" si="93"/>
        <v>0</v>
      </c>
      <c r="I274" s="6">
        <f t="shared" si="79"/>
        <v>-2.3188201702194596E-2</v>
      </c>
      <c r="J274" s="9">
        <f t="shared" si="80"/>
        <v>0</v>
      </c>
      <c r="L274" s="6">
        <f t="shared" si="78"/>
        <v>-8.3600302159281478E-2</v>
      </c>
      <c r="M274" s="6">
        <f t="shared" si="81"/>
        <v>-8.3600302159281478E-2</v>
      </c>
      <c r="N274" s="6">
        <f t="shared" si="82"/>
        <v>-0.99649936752557799</v>
      </c>
      <c r="O274" s="6">
        <f t="shared" si="83"/>
        <v>0.99649936752557799</v>
      </c>
      <c r="Q274" s="6">
        <f t="shared" si="86"/>
        <v>4.964899999999993</v>
      </c>
      <c r="R274" s="9">
        <f t="shared" si="86"/>
        <v>-8.3893984164656932E-2</v>
      </c>
      <c r="S274" s="9">
        <f t="shared" si="86"/>
        <v>0</v>
      </c>
      <c r="T274" s="9">
        <f t="shared" si="87"/>
        <v>-3.1680648872399964E-2</v>
      </c>
      <c r="U274" s="9">
        <f t="shared" si="87"/>
        <v>0</v>
      </c>
    </row>
    <row r="275" spans="1:21" x14ac:dyDescent="0.55000000000000004">
      <c r="A275" s="6">
        <f t="shared" si="88"/>
        <v>263</v>
      </c>
      <c r="B275" s="6">
        <f t="shared" si="89"/>
        <v>4.9838499999999932</v>
      </c>
      <c r="C275" s="9">
        <f t="shared" si="92"/>
        <v>-8.4486005519587154E-2</v>
      </c>
      <c r="D275" s="6">
        <f t="shared" si="92"/>
        <v>0</v>
      </c>
      <c r="E275" s="6">
        <f t="shared" si="90"/>
        <v>1.0071378851286557</v>
      </c>
      <c r="F275" s="6">
        <f t="shared" si="91"/>
        <v>1.0071378851286557</v>
      </c>
      <c r="G275" s="6">
        <f t="shared" si="93"/>
        <v>-3.1241232450143375E-2</v>
      </c>
      <c r="H275" s="7">
        <f t="shared" si="93"/>
        <v>0</v>
      </c>
      <c r="I275" s="6">
        <f t="shared" si="79"/>
        <v>-2.3680817025989516E-2</v>
      </c>
      <c r="J275" s="9">
        <f t="shared" si="80"/>
        <v>0</v>
      </c>
      <c r="L275" s="6">
        <f t="shared" si="78"/>
        <v>-8.4186084468250794E-2</v>
      </c>
      <c r="M275" s="6">
        <f t="shared" si="81"/>
        <v>-8.4186084468250794E-2</v>
      </c>
      <c r="N275" s="6">
        <f t="shared" si="82"/>
        <v>-0.996450050520298</v>
      </c>
      <c r="O275" s="6">
        <f t="shared" si="83"/>
        <v>0.996450050520298</v>
      </c>
      <c r="Q275" s="6">
        <f t="shared" si="86"/>
        <v>4.9838499999999932</v>
      </c>
      <c r="R275" s="9">
        <f t="shared" si="86"/>
        <v>-8.4486005519587154E-2</v>
      </c>
      <c r="S275" s="9">
        <f t="shared" si="86"/>
        <v>0</v>
      </c>
      <c r="T275" s="9">
        <f t="shared" si="87"/>
        <v>-3.1241232450143375E-2</v>
      </c>
      <c r="U275" s="9">
        <f t="shared" si="87"/>
        <v>0</v>
      </c>
    </row>
    <row r="276" spans="1:21" x14ac:dyDescent="0.55000000000000004">
      <c r="A276" s="6">
        <f t="shared" si="88"/>
        <v>264</v>
      </c>
      <c r="B276" s="6">
        <f t="shared" si="89"/>
        <v>5.0027999999999935</v>
      </c>
      <c r="C276" s="9">
        <f t="shared" si="92"/>
        <v>-8.5069523033921304E-2</v>
      </c>
      <c r="D276" s="6">
        <f t="shared" si="92"/>
        <v>0</v>
      </c>
      <c r="E276" s="6">
        <f t="shared" si="90"/>
        <v>1.0072368237492189</v>
      </c>
      <c r="F276" s="6">
        <f t="shared" si="91"/>
        <v>1.0072368237492189</v>
      </c>
      <c r="G276" s="6">
        <f t="shared" si="93"/>
        <v>-3.0792480967500872E-2</v>
      </c>
      <c r="H276" s="7">
        <f t="shared" si="93"/>
        <v>0</v>
      </c>
      <c r="I276" s="6">
        <f t="shared" si="79"/>
        <v>-2.4173098871652185E-2</v>
      </c>
      <c r="J276" s="9">
        <f t="shared" si="80"/>
        <v>0</v>
      </c>
      <c r="L276" s="6">
        <f t="shared" si="78"/>
        <v>-8.4763367160173922E-2</v>
      </c>
      <c r="M276" s="6">
        <f t="shared" si="81"/>
        <v>-8.4763367160173922E-2</v>
      </c>
      <c r="N276" s="6">
        <f t="shared" si="82"/>
        <v>-0.99640110978845731</v>
      </c>
      <c r="O276" s="6">
        <f t="shared" si="83"/>
        <v>0.99640110978845731</v>
      </c>
      <c r="Q276" s="6">
        <f t="shared" si="86"/>
        <v>5.0027999999999935</v>
      </c>
      <c r="R276" s="9">
        <f t="shared" si="86"/>
        <v>-8.5069523033921304E-2</v>
      </c>
      <c r="S276" s="9">
        <f t="shared" si="86"/>
        <v>0</v>
      </c>
      <c r="T276" s="9">
        <f t="shared" si="87"/>
        <v>-3.0792480967500872E-2</v>
      </c>
      <c r="U276" s="9">
        <f t="shared" si="87"/>
        <v>0</v>
      </c>
    </row>
    <row r="277" spans="1:21" x14ac:dyDescent="0.55000000000000004">
      <c r="A277" s="6">
        <f t="shared" si="88"/>
        <v>265</v>
      </c>
      <c r="B277" s="6">
        <f t="shared" si="89"/>
        <v>5.0217499999999937</v>
      </c>
      <c r="C277" s="9">
        <f t="shared" si="92"/>
        <v>-8.5644359928017888E-2</v>
      </c>
      <c r="D277" s="6">
        <f t="shared" si="92"/>
        <v>0</v>
      </c>
      <c r="E277" s="6">
        <f t="shared" si="90"/>
        <v>1.0073349563874798</v>
      </c>
      <c r="F277" s="6">
        <f t="shared" si="91"/>
        <v>1.0073349563874798</v>
      </c>
      <c r="G277" s="6">
        <f t="shared" si="93"/>
        <v>-3.0334400743883064E-2</v>
      </c>
      <c r="H277" s="7">
        <f t="shared" si="93"/>
        <v>0</v>
      </c>
      <c r="I277" s="6">
        <f t="shared" si="79"/>
        <v>-2.4664646021033784E-2</v>
      </c>
      <c r="J277" s="9">
        <f t="shared" si="80"/>
        <v>0</v>
      </c>
      <c r="L277" s="6">
        <f t="shared" si="78"/>
        <v>-8.5331978536896586E-2</v>
      </c>
      <c r="M277" s="6">
        <f t="shared" si="81"/>
        <v>-8.5331978536896586E-2</v>
      </c>
      <c r="N277" s="6">
        <f t="shared" si="82"/>
        <v>-0.99635257486442952</v>
      </c>
      <c r="O277" s="6">
        <f t="shared" si="83"/>
        <v>0.99635257486442952</v>
      </c>
      <c r="Q277" s="6">
        <f t="shared" si="86"/>
        <v>5.0217499999999937</v>
      </c>
      <c r="R277" s="9">
        <f t="shared" si="86"/>
        <v>-8.5644359928017888E-2</v>
      </c>
      <c r="S277" s="9">
        <f t="shared" si="86"/>
        <v>0</v>
      </c>
      <c r="T277" s="9">
        <f t="shared" si="87"/>
        <v>-3.0334400743883064E-2</v>
      </c>
      <c r="U277" s="9">
        <f t="shared" si="87"/>
        <v>0</v>
      </c>
    </row>
    <row r="278" spans="1:21" x14ac:dyDescent="0.55000000000000004">
      <c r="A278" s="6">
        <f t="shared" si="88"/>
        <v>266</v>
      </c>
      <c r="B278" s="6">
        <f t="shared" si="89"/>
        <v>5.040699999999994</v>
      </c>
      <c r="C278" s="9">
        <f t="shared" si="92"/>
        <v>-8.62103396860667E-2</v>
      </c>
      <c r="D278" s="6">
        <f t="shared" si="92"/>
        <v>0</v>
      </c>
      <c r="E278" s="6">
        <f t="shared" si="90"/>
        <v>1.0074322226687871</v>
      </c>
      <c r="F278" s="6">
        <f t="shared" si="91"/>
        <v>1.0074322226687871</v>
      </c>
      <c r="G278" s="6">
        <f t="shared" si="93"/>
        <v>-2.9867005701784473E-2</v>
      </c>
      <c r="H278" s="7">
        <f t="shared" si="93"/>
        <v>0</v>
      </c>
      <c r="I278" s="6">
        <f t="shared" si="79"/>
        <v>-2.5155049905512858E-2</v>
      </c>
      <c r="J278" s="9">
        <f t="shared" si="80"/>
        <v>0</v>
      </c>
      <c r="L278" s="6">
        <f t="shared" si="78"/>
        <v>-8.589174725719062E-2</v>
      </c>
      <c r="M278" s="6">
        <f t="shared" si="81"/>
        <v>-8.589174725719062E-2</v>
      </c>
      <c r="N278" s="6">
        <f t="shared" si="82"/>
        <v>-0.9963044754256134</v>
      </c>
      <c r="O278" s="6">
        <f t="shared" si="83"/>
        <v>0.9963044754256134</v>
      </c>
      <c r="Q278" s="6">
        <f t="shared" si="86"/>
        <v>5.040699999999994</v>
      </c>
      <c r="R278" s="9">
        <f t="shared" si="86"/>
        <v>-8.62103396860667E-2</v>
      </c>
      <c r="S278" s="9">
        <f t="shared" si="86"/>
        <v>0</v>
      </c>
      <c r="T278" s="9">
        <f t="shared" si="87"/>
        <v>-2.9867005701784473E-2</v>
      </c>
      <c r="U278" s="9">
        <f t="shared" si="87"/>
        <v>0</v>
      </c>
    </row>
    <row r="279" spans="1:21" x14ac:dyDescent="0.55000000000000004">
      <c r="A279" s="6">
        <f t="shared" si="88"/>
        <v>267</v>
      </c>
      <c r="B279" s="6">
        <f t="shared" si="89"/>
        <v>5.0596499999999942</v>
      </c>
      <c r="C279" s="9">
        <f t="shared" si="92"/>
        <v>-8.6767286202806812E-2</v>
      </c>
      <c r="D279" s="6">
        <f t="shared" si="92"/>
        <v>0</v>
      </c>
      <c r="E279" s="6">
        <f t="shared" si="90"/>
        <v>1.0075285619549998</v>
      </c>
      <c r="F279" s="6">
        <f t="shared" si="91"/>
        <v>1.0075285619549998</v>
      </c>
      <c r="G279" s="6">
        <f t="shared" si="93"/>
        <v>-2.9390317506075004E-2</v>
      </c>
      <c r="H279" s="7">
        <f t="shared" si="93"/>
        <v>0</v>
      </c>
      <c r="I279" s="6">
        <f t="shared" si="79"/>
        <v>-2.5643895080475331E-2</v>
      </c>
      <c r="J279" s="9">
        <f t="shared" si="80"/>
        <v>0</v>
      </c>
      <c r="L279" s="6">
        <f t="shared" si="78"/>
        <v>-8.6442502477462602E-2</v>
      </c>
      <c r="M279" s="6">
        <f t="shared" si="81"/>
        <v>-8.6442502477462602E-2</v>
      </c>
      <c r="N279" s="6">
        <f t="shared" si="82"/>
        <v>-0.99625684126405578</v>
      </c>
      <c r="O279" s="6">
        <f t="shared" si="83"/>
        <v>0.99625684126405578</v>
      </c>
      <c r="Q279" s="6">
        <f t="shared" si="86"/>
        <v>5.0596499999999942</v>
      </c>
      <c r="R279" s="9">
        <f t="shared" si="86"/>
        <v>-8.6767286202806812E-2</v>
      </c>
      <c r="S279" s="9">
        <f t="shared" si="86"/>
        <v>0</v>
      </c>
      <c r="T279" s="9">
        <f t="shared" si="87"/>
        <v>-2.9390317506075004E-2</v>
      </c>
      <c r="U279" s="9">
        <f t="shared" si="87"/>
        <v>0</v>
      </c>
    </row>
    <row r="280" spans="1:21" x14ac:dyDescent="0.55000000000000004">
      <c r="A280" s="6">
        <f t="shared" si="88"/>
        <v>268</v>
      </c>
      <c r="B280" s="6">
        <f t="shared" si="89"/>
        <v>5.0785999999999945</v>
      </c>
      <c r="C280" s="9">
        <f t="shared" si="92"/>
        <v>-8.7315023932713801E-2</v>
      </c>
      <c r="D280" s="6">
        <f t="shared" si="92"/>
        <v>0</v>
      </c>
      <c r="E280" s="6">
        <f t="shared" si="90"/>
        <v>1.0076239134043703</v>
      </c>
      <c r="F280" s="6">
        <f t="shared" si="91"/>
        <v>1.0076239134043703</v>
      </c>
      <c r="G280" s="6">
        <f t="shared" si="93"/>
        <v>-2.8904365694299997E-2</v>
      </c>
      <c r="H280" s="7">
        <f t="shared" si="93"/>
        <v>0</v>
      </c>
      <c r="I280" s="6">
        <f t="shared" si="79"/>
        <v>-2.6130759727103818E-2</v>
      </c>
      <c r="J280" s="9">
        <f t="shared" si="80"/>
        <v>0</v>
      </c>
      <c r="L280" s="6">
        <f t="shared" si="78"/>
        <v>-8.6984073994585839E-2</v>
      </c>
      <c r="M280" s="6">
        <f t="shared" si="81"/>
        <v>-8.6984073994585839E-2</v>
      </c>
      <c r="N280" s="6">
        <f t="shared" si="82"/>
        <v>-0.99620970225716254</v>
      </c>
      <c r="O280" s="6">
        <f t="shared" si="83"/>
        <v>0.99620970225716254</v>
      </c>
      <c r="Q280" s="6">
        <f t="shared" si="86"/>
        <v>5.0785999999999945</v>
      </c>
      <c r="R280" s="9">
        <f t="shared" si="86"/>
        <v>-8.7315023932713801E-2</v>
      </c>
      <c r="S280" s="9">
        <f t="shared" si="86"/>
        <v>0</v>
      </c>
      <c r="T280" s="9">
        <f t="shared" si="87"/>
        <v>-2.8904365694299997E-2</v>
      </c>
      <c r="U280" s="9">
        <f t="shared" si="87"/>
        <v>0</v>
      </c>
    </row>
    <row r="281" spans="1:21" x14ac:dyDescent="0.55000000000000004">
      <c r="A281" s="6">
        <f t="shared" si="88"/>
        <v>269</v>
      </c>
      <c r="B281" s="6">
        <f t="shared" si="89"/>
        <v>5.0975499999999947</v>
      </c>
      <c r="C281" s="9">
        <f t="shared" si="92"/>
        <v>-8.7853378041475888E-2</v>
      </c>
      <c r="D281" s="6">
        <f t="shared" si="92"/>
        <v>0</v>
      </c>
      <c r="E281" s="6">
        <f t="shared" si="90"/>
        <v>1.0077182160332985</v>
      </c>
      <c r="F281" s="6">
        <f t="shared" si="91"/>
        <v>1.0077182160332985</v>
      </c>
      <c r="G281" s="6">
        <f t="shared" si="93"/>
        <v>-2.840918779747138E-2</v>
      </c>
      <c r="H281" s="7">
        <f t="shared" si="93"/>
        <v>0</v>
      </c>
      <c r="I281" s="6">
        <f t="shared" si="79"/>
        <v>-2.6615216180941478E-2</v>
      </c>
      <c r="J281" s="9">
        <f t="shared" si="80"/>
        <v>0</v>
      </c>
      <c r="L281" s="6">
        <f t="shared" si="78"/>
        <v>-8.7516292390682177E-2</v>
      </c>
      <c r="M281" s="6">
        <f t="shared" si="81"/>
        <v>-8.7516292390682177E-2</v>
      </c>
      <c r="N281" s="6">
        <f t="shared" si="82"/>
        <v>-0.99616308833754152</v>
      </c>
      <c r="O281" s="6">
        <f t="shared" si="83"/>
        <v>0.99616308833754152</v>
      </c>
      <c r="Q281" s="6">
        <f t="shared" si="86"/>
        <v>5.0975499999999947</v>
      </c>
      <c r="R281" s="9">
        <f t="shared" si="86"/>
        <v>-8.7853378041475888E-2</v>
      </c>
      <c r="S281" s="9">
        <f t="shared" si="86"/>
        <v>0</v>
      </c>
      <c r="T281" s="9">
        <f t="shared" si="87"/>
        <v>-2.840918779747138E-2</v>
      </c>
      <c r="U281" s="9">
        <f t="shared" si="87"/>
        <v>0</v>
      </c>
    </row>
    <row r="282" spans="1:21" x14ac:dyDescent="0.55000000000000004">
      <c r="A282" s="6">
        <f t="shared" si="88"/>
        <v>270</v>
      </c>
      <c r="B282" s="6">
        <f t="shared" si="89"/>
        <v>5.1164999999999949</v>
      </c>
      <c r="C282" s="9">
        <f t="shared" si="92"/>
        <v>-8.8382174559569357E-2</v>
      </c>
      <c r="D282" s="6">
        <f t="shared" si="92"/>
        <v>0</v>
      </c>
      <c r="E282" s="6">
        <f t="shared" si="90"/>
        <v>1.0078114087798782</v>
      </c>
      <c r="F282" s="6">
        <f t="shared" si="91"/>
        <v>1.0078114087798782</v>
      </c>
      <c r="G282" s="6">
        <f t="shared" si="93"/>
        <v>-2.7904829450842539E-2</v>
      </c>
      <c r="H282" s="7">
        <f t="shared" si="93"/>
        <v>0</v>
      </c>
      <c r="I282" s="6">
        <f t="shared" si="79"/>
        <v>-2.7096831486660665E-2</v>
      </c>
      <c r="J282" s="9">
        <f t="shared" si="80"/>
        <v>0</v>
      </c>
      <c r="L282" s="6">
        <f t="shared" si="78"/>
        <v>-8.8038989179671179E-2</v>
      </c>
      <c r="M282" s="6">
        <f t="shared" si="81"/>
        <v>-8.8038989179671179E-2</v>
      </c>
      <c r="N282" s="6">
        <f t="shared" si="82"/>
        <v>-0.99611702946201142</v>
      </c>
      <c r="O282" s="6">
        <f t="shared" si="83"/>
        <v>0.99611702946201142</v>
      </c>
      <c r="Q282" s="6">
        <f t="shared" si="86"/>
        <v>5.1164999999999949</v>
      </c>
      <c r="R282" s="9">
        <f t="shared" si="86"/>
        <v>-8.8382174559569357E-2</v>
      </c>
      <c r="S282" s="9">
        <f t="shared" si="86"/>
        <v>0</v>
      </c>
      <c r="T282" s="9">
        <f t="shared" si="87"/>
        <v>-2.7904829450842539E-2</v>
      </c>
      <c r="U282" s="9">
        <f t="shared" si="87"/>
        <v>0</v>
      </c>
    </row>
    <row r="283" spans="1:21" x14ac:dyDescent="0.55000000000000004">
      <c r="A283" s="6">
        <f t="shared" si="88"/>
        <v>271</v>
      </c>
      <c r="B283" s="6">
        <f t="shared" si="89"/>
        <v>5.1354499999999952</v>
      </c>
      <c r="C283" s="9">
        <f t="shared" si="92"/>
        <v>-8.8901240537733892E-2</v>
      </c>
      <c r="D283" s="6">
        <f t="shared" si="92"/>
        <v>0</v>
      </c>
      <c r="E283" s="6">
        <f t="shared" si="90"/>
        <v>1.0079034305691481</v>
      </c>
      <c r="F283" s="6">
        <f t="shared" si="91"/>
        <v>1.0079034305691481</v>
      </c>
      <c r="G283" s="6">
        <f t="shared" si="93"/>
        <v>-2.7391344494170321E-2</v>
      </c>
      <c r="H283" s="7">
        <f t="shared" si="93"/>
        <v>0</v>
      </c>
      <c r="I283" s="6">
        <f t="shared" si="79"/>
        <v>-2.7575167978294481E-2</v>
      </c>
      <c r="J283" s="9">
        <f t="shared" si="80"/>
        <v>0</v>
      </c>
      <c r="L283" s="6">
        <f t="shared" si="78"/>
        <v>-8.8551996955396756E-2</v>
      </c>
      <c r="M283" s="6">
        <f t="shared" si="81"/>
        <v>-8.8551996955396756E-2</v>
      </c>
      <c r="N283" s="6">
        <f t="shared" si="82"/>
        <v>-0.99607155557982452</v>
      </c>
      <c r="O283" s="6">
        <f t="shared" si="83"/>
        <v>0.99607155557982452</v>
      </c>
      <c r="Q283" s="6">
        <f t="shared" si="86"/>
        <v>5.1354499999999952</v>
      </c>
      <c r="R283" s="9">
        <f t="shared" si="86"/>
        <v>-8.8901240537733892E-2</v>
      </c>
      <c r="S283" s="9">
        <f t="shared" si="86"/>
        <v>0</v>
      </c>
      <c r="T283" s="9">
        <f t="shared" si="87"/>
        <v>-2.7391344494170321E-2</v>
      </c>
      <c r="U283" s="9">
        <f t="shared" si="87"/>
        <v>0</v>
      </c>
    </row>
    <row r="284" spans="1:21" x14ac:dyDescent="0.55000000000000004">
      <c r="A284" s="6">
        <f t="shared" si="88"/>
        <v>272</v>
      </c>
      <c r="B284" s="6">
        <f t="shared" si="89"/>
        <v>5.1543999999999954</v>
      </c>
      <c r="C284" s="9">
        <f t="shared" si="92"/>
        <v>-8.9410404204139482E-2</v>
      </c>
      <c r="D284" s="6">
        <f t="shared" si="92"/>
        <v>0</v>
      </c>
      <c r="E284" s="6">
        <f t="shared" si="90"/>
        <v>1.0079942203799477</v>
      </c>
      <c r="F284" s="6">
        <f t="shared" si="91"/>
        <v>1.0079942203799477</v>
      </c>
      <c r="G284" s="6">
        <f t="shared" si="93"/>
        <v>-2.6868795060981641E-2</v>
      </c>
      <c r="H284" s="7">
        <f t="shared" si="93"/>
        <v>0</v>
      </c>
      <c r="I284" s="6">
        <f t="shared" si="79"/>
        <v>-2.8049783884117208E-2</v>
      </c>
      <c r="J284" s="9">
        <f t="shared" si="80"/>
        <v>0</v>
      </c>
      <c r="L284" s="6">
        <f t="shared" si="78"/>
        <v>-8.9055149541133166E-2</v>
      </c>
      <c r="M284" s="6">
        <f t="shared" si="81"/>
        <v>-8.9055149541133166E-2</v>
      </c>
      <c r="N284" s="6">
        <f t="shared" si="82"/>
        <v>-0.99602669660014953</v>
      </c>
      <c r="O284" s="6">
        <f t="shared" si="83"/>
        <v>0.99602669660014953</v>
      </c>
      <c r="Q284" s="6">
        <f t="shared" si="86"/>
        <v>5.1543999999999954</v>
      </c>
      <c r="R284" s="9">
        <f t="shared" si="86"/>
        <v>-8.9410404204139482E-2</v>
      </c>
      <c r="S284" s="9">
        <f t="shared" si="86"/>
        <v>0</v>
      </c>
      <c r="T284" s="9">
        <f t="shared" si="87"/>
        <v>-2.6868795060981641E-2</v>
      </c>
      <c r="U284" s="9">
        <f t="shared" si="87"/>
        <v>0</v>
      </c>
    </row>
    <row r="285" spans="1:21" x14ac:dyDescent="0.55000000000000004">
      <c r="A285" s="6">
        <f t="shared" si="88"/>
        <v>273</v>
      </c>
      <c r="B285" s="6">
        <f t="shared" si="89"/>
        <v>5.1733499999999957</v>
      </c>
      <c r="C285" s="9">
        <f t="shared" si="92"/>
        <v>-8.9909495123027844E-2</v>
      </c>
      <c r="D285" s="6">
        <f t="shared" si="92"/>
        <v>0</v>
      </c>
      <c r="E285" s="6">
        <f t="shared" si="90"/>
        <v>1.0080837173132777</v>
      </c>
      <c r="F285" s="6">
        <f t="shared" si="91"/>
        <v>1.0080837173132777</v>
      </c>
      <c r="G285" s="6">
        <f t="shared" si="93"/>
        <v>-2.6337251656377618E-2</v>
      </c>
      <c r="H285" s="7">
        <f t="shared" si="93"/>
        <v>0</v>
      </c>
      <c r="I285" s="6">
        <f t="shared" si="79"/>
        <v>-2.852023395520923E-2</v>
      </c>
      <c r="J285" s="9">
        <f t="shared" si="80"/>
        <v>0</v>
      </c>
      <c r="L285" s="6">
        <f t="shared" si="78"/>
        <v>-8.954828214026557E-2</v>
      </c>
      <c r="M285" s="6">
        <f t="shared" si="81"/>
        <v>-8.954828214026557E-2</v>
      </c>
      <c r="N285" s="6">
        <f t="shared" si="82"/>
        <v>-0.99598248235886533</v>
      </c>
      <c r="O285" s="6">
        <f t="shared" si="83"/>
        <v>0.99598248235886533</v>
      </c>
      <c r="Q285" s="6">
        <f t="shared" si="86"/>
        <v>5.1733499999999957</v>
      </c>
      <c r="R285" s="9">
        <f t="shared" si="86"/>
        <v>-8.9909495123027844E-2</v>
      </c>
      <c r="S285" s="9">
        <f t="shared" si="86"/>
        <v>0</v>
      </c>
      <c r="T285" s="9">
        <f t="shared" si="87"/>
        <v>-2.6337251656377618E-2</v>
      </c>
      <c r="U285" s="9">
        <f t="shared" si="87"/>
        <v>0</v>
      </c>
    </row>
    <row r="286" spans="1:21" x14ac:dyDescent="0.55000000000000004">
      <c r="A286" s="6">
        <f t="shared" si="88"/>
        <v>274</v>
      </c>
      <c r="B286" s="6">
        <f t="shared" si="89"/>
        <v>5.1922999999999959</v>
      </c>
      <c r="C286" s="9">
        <f t="shared" si="92"/>
        <v>-9.0398344354602311E-2</v>
      </c>
      <c r="D286" s="6">
        <f t="shared" si="92"/>
        <v>0</v>
      </c>
      <c r="E286" s="6">
        <f t="shared" si="90"/>
        <v>1.0081718606620533</v>
      </c>
      <c r="F286" s="6">
        <f t="shared" si="91"/>
        <v>1.0081718606620533</v>
      </c>
      <c r="G286" s="6">
        <f t="shared" si="93"/>
        <v>-2.5796793222926401E-2</v>
      </c>
      <c r="H286" s="7">
        <f t="shared" si="93"/>
        <v>0</v>
      </c>
      <c r="I286" s="6">
        <f t="shared" si="79"/>
        <v>-2.8986070116699549E-2</v>
      </c>
      <c r="J286" s="9">
        <f t="shared" si="80"/>
        <v>0</v>
      </c>
      <c r="L286" s="6">
        <f t="shared" si="78"/>
        <v>-9.0031231487931837E-2</v>
      </c>
      <c r="M286" s="6">
        <f t="shared" si="81"/>
        <v>-9.0031231487931837E-2</v>
      </c>
      <c r="N286" s="6">
        <f t="shared" si="82"/>
        <v>-0.99593894258471805</v>
      </c>
      <c r="O286" s="6">
        <f t="shared" si="83"/>
        <v>0.99593894258471805</v>
      </c>
      <c r="Q286" s="6">
        <f t="shared" si="86"/>
        <v>5.1922999999999959</v>
      </c>
      <c r="R286" s="9">
        <f t="shared" si="86"/>
        <v>-9.0398344354602311E-2</v>
      </c>
      <c r="S286" s="9">
        <f t="shared" si="86"/>
        <v>0</v>
      </c>
      <c r="T286" s="9">
        <f t="shared" si="87"/>
        <v>-2.5796793222926401E-2</v>
      </c>
      <c r="U286" s="9">
        <f t="shared" si="87"/>
        <v>0</v>
      </c>
    </row>
    <row r="287" spans="1:21" x14ac:dyDescent="0.55000000000000004">
      <c r="A287" s="6">
        <f t="shared" si="88"/>
        <v>275</v>
      </c>
      <c r="B287" s="6">
        <f t="shared" si="89"/>
        <v>5.2112499999999962</v>
      </c>
      <c r="C287" s="9">
        <f t="shared" si="92"/>
        <v>-9.0876784615932682E-2</v>
      </c>
      <c r="D287" s="6">
        <f t="shared" si="92"/>
        <v>0</v>
      </c>
      <c r="E287" s="6">
        <f t="shared" si="90"/>
        <v>1.0082585899821306</v>
      </c>
      <c r="F287" s="6">
        <f t="shared" si="91"/>
        <v>1.0082585899821306</v>
      </c>
      <c r="G287" s="6">
        <f t="shared" si="93"/>
        <v>-2.5247507194214945E-2</v>
      </c>
      <c r="H287" s="7">
        <f t="shared" si="93"/>
        <v>0</v>
      </c>
      <c r="I287" s="6">
        <f t="shared" si="79"/>
        <v>-2.9446842140463017E-2</v>
      </c>
      <c r="J287" s="9">
        <f t="shared" si="80"/>
        <v>0</v>
      </c>
      <c r="L287" s="6">
        <f t="shared" si="78"/>
        <v>-9.0503836003407584E-2</v>
      </c>
      <c r="M287" s="6">
        <f t="shared" si="81"/>
        <v>-9.0503836003407584E-2</v>
      </c>
      <c r="N287" s="6">
        <f t="shared" si="82"/>
        <v>-0.99589610686490215</v>
      </c>
      <c r="O287" s="6">
        <f t="shared" si="83"/>
        <v>0.99589610686490215</v>
      </c>
      <c r="Q287" s="6">
        <f t="shared" si="86"/>
        <v>5.2112499999999962</v>
      </c>
      <c r="R287" s="9">
        <f t="shared" si="86"/>
        <v>-9.0876784615932682E-2</v>
      </c>
      <c r="S287" s="9">
        <f t="shared" si="86"/>
        <v>0</v>
      </c>
      <c r="T287" s="9">
        <f t="shared" si="87"/>
        <v>-2.5247507194214945E-2</v>
      </c>
      <c r="U287" s="9">
        <f t="shared" si="87"/>
        <v>0</v>
      </c>
    </row>
    <row r="288" spans="1:21" x14ac:dyDescent="0.55000000000000004">
      <c r="A288" s="6">
        <f t="shared" si="88"/>
        <v>276</v>
      </c>
      <c r="B288" s="6">
        <f t="shared" si="89"/>
        <v>5.2301999999999964</v>
      </c>
      <c r="C288" s="9">
        <f t="shared" si="92"/>
        <v>-9.1344650442633304E-2</v>
      </c>
      <c r="D288" s="6">
        <f t="shared" si="92"/>
        <v>0</v>
      </c>
      <c r="E288" s="6">
        <f t="shared" si="90"/>
        <v>1.0083438451644868</v>
      </c>
      <c r="F288" s="6">
        <f t="shared" si="91"/>
        <v>1.0083438451644868</v>
      </c>
      <c r="G288" s="6">
        <f t="shared" si="93"/>
        <v>-2.468948953565317E-2</v>
      </c>
      <c r="H288" s="7">
        <f t="shared" si="93"/>
        <v>0</v>
      </c>
      <c r="I288" s="6">
        <f t="shared" si="79"/>
        <v>-2.9902098338070233E-2</v>
      </c>
      <c r="J288" s="9">
        <f t="shared" si="80"/>
        <v>0</v>
      </c>
      <c r="L288" s="6">
        <f t="shared" si="78"/>
        <v>-9.0965935943007947E-2</v>
      </c>
      <c r="M288" s="6">
        <f t="shared" si="81"/>
        <v>-9.0965935943007947E-2</v>
      </c>
      <c r="N288" s="6">
        <f t="shared" si="82"/>
        <v>-0.99585400461011997</v>
      </c>
      <c r="O288" s="6">
        <f t="shared" si="83"/>
        <v>0.99585400461011997</v>
      </c>
      <c r="Q288" s="6">
        <f t="shared" si="86"/>
        <v>5.2301999999999964</v>
      </c>
      <c r="R288" s="9">
        <f t="shared" si="86"/>
        <v>-9.1344650442633304E-2</v>
      </c>
      <c r="S288" s="9">
        <f t="shared" si="86"/>
        <v>0</v>
      </c>
      <c r="T288" s="9">
        <f t="shared" si="87"/>
        <v>-2.468948953565317E-2</v>
      </c>
      <c r="U288" s="9">
        <f t="shared" si="87"/>
        <v>0</v>
      </c>
    </row>
    <row r="289" spans="1:21" x14ac:dyDescent="0.55000000000000004">
      <c r="A289" s="6">
        <f t="shared" si="88"/>
        <v>277</v>
      </c>
      <c r="B289" s="6">
        <f t="shared" si="89"/>
        <v>5.2491499999999967</v>
      </c>
      <c r="C289" s="9">
        <f t="shared" si="92"/>
        <v>-9.1801778351065483E-2</v>
      </c>
      <c r="D289" s="6">
        <f t="shared" si="92"/>
        <v>0</v>
      </c>
      <c r="E289" s="6">
        <f t="shared" si="90"/>
        <v>1.0084275665084181</v>
      </c>
      <c r="F289" s="6">
        <f t="shared" si="91"/>
        <v>1.0084275665084181</v>
      </c>
      <c r="G289" s="6">
        <f t="shared" si="93"/>
        <v>-2.412284477214674E-2</v>
      </c>
      <c r="H289" s="7">
        <f t="shared" si="93"/>
        <v>0</v>
      </c>
      <c r="I289" s="6">
        <f t="shared" si="79"/>
        <v>-3.0351386272544831E-2</v>
      </c>
      <c r="J289" s="9">
        <f t="shared" si="80"/>
        <v>0</v>
      </c>
      <c r="L289" s="6">
        <f t="shared" si="78"/>
        <v>-9.1417373553275477E-2</v>
      </c>
      <c r="M289" s="6">
        <f t="shared" si="81"/>
        <v>-9.1417373553275477E-2</v>
      </c>
      <c r="N289" s="6">
        <f t="shared" si="82"/>
        <v>-0.99581266501918975</v>
      </c>
      <c r="O289" s="6">
        <f t="shared" si="83"/>
        <v>0.99581266501918975</v>
      </c>
      <c r="Q289" s="6">
        <f t="shared" si="86"/>
        <v>5.2491499999999967</v>
      </c>
      <c r="R289" s="9">
        <f t="shared" si="86"/>
        <v>-9.1801778351065483E-2</v>
      </c>
      <c r="S289" s="9">
        <f t="shared" si="86"/>
        <v>0</v>
      </c>
      <c r="T289" s="9">
        <f t="shared" si="87"/>
        <v>-2.412284477214674E-2</v>
      </c>
      <c r="U289" s="9">
        <f t="shared" si="87"/>
        <v>0</v>
      </c>
    </row>
    <row r="290" spans="1:21" x14ac:dyDescent="0.55000000000000004">
      <c r="A290" s="6">
        <f t="shared" si="88"/>
        <v>278</v>
      </c>
      <c r="B290" s="6">
        <f t="shared" si="89"/>
        <v>5.2680999999999969</v>
      </c>
      <c r="C290" s="9">
        <f t="shared" si="92"/>
        <v>-9.2248007000808721E-2</v>
      </c>
      <c r="D290" s="6">
        <f t="shared" si="92"/>
        <v>0</v>
      </c>
      <c r="E290" s="6">
        <f t="shared" si="90"/>
        <v>1.0085096947956214</v>
      </c>
      <c r="F290" s="6">
        <f t="shared" si="91"/>
        <v>1.0085096947956214</v>
      </c>
      <c r="G290" s="6">
        <f t="shared" si="93"/>
        <v>-2.3547686002282017E-2</v>
      </c>
      <c r="H290" s="7">
        <f t="shared" si="93"/>
        <v>0</v>
      </c>
      <c r="I290" s="6">
        <f t="shared" si="79"/>
        <v>-3.0794253487485046E-2</v>
      </c>
      <c r="J290" s="9">
        <f t="shared" si="80"/>
        <v>0</v>
      </c>
      <c r="L290" s="6">
        <f t="shared" si="78"/>
        <v>-9.1857993224216949E-2</v>
      </c>
      <c r="M290" s="6">
        <f t="shared" si="81"/>
        <v>-9.1857993224216949E-2</v>
      </c>
      <c r="N290" s="6">
        <f t="shared" si="82"/>
        <v>-0.99577211704326185</v>
      </c>
      <c r="O290" s="6">
        <f t="shared" si="83"/>
        <v>0.99577211704326185</v>
      </c>
      <c r="Q290" s="6">
        <f t="shared" si="86"/>
        <v>5.2680999999999969</v>
      </c>
      <c r="R290" s="9">
        <f t="shared" si="86"/>
        <v>-9.2248007000808721E-2</v>
      </c>
      <c r="S290" s="9">
        <f t="shared" si="86"/>
        <v>0</v>
      </c>
      <c r="T290" s="9">
        <f t="shared" si="87"/>
        <v>-2.3547686002282017E-2</v>
      </c>
      <c r="U290" s="9">
        <f t="shared" si="87"/>
        <v>0</v>
      </c>
    </row>
    <row r="291" spans="1:21" x14ac:dyDescent="0.55000000000000004">
      <c r="A291" s="6">
        <f t="shared" si="88"/>
        <v>279</v>
      </c>
      <c r="B291" s="6">
        <f t="shared" si="89"/>
        <v>5.2870499999999971</v>
      </c>
      <c r="C291" s="9">
        <f t="shared" si="92"/>
        <v>-9.2683177357138977E-2</v>
      </c>
      <c r="D291" s="6">
        <f t="shared" si="92"/>
        <v>0</v>
      </c>
      <c r="E291" s="6">
        <f t="shared" si="90"/>
        <v>1.0085901713650149</v>
      </c>
      <c r="F291" s="6">
        <f t="shared" si="91"/>
        <v>1.0085901713650149</v>
      </c>
      <c r="G291" s="6">
        <f t="shared" si="93"/>
        <v>-2.2964134898694175E-2</v>
      </c>
      <c r="H291" s="7">
        <f t="shared" si="93"/>
        <v>0</v>
      </c>
      <c r="I291" s="6">
        <f t="shared" si="79"/>
        <v>-3.1230248251956388E-2</v>
      </c>
      <c r="J291" s="9">
        <f t="shared" si="80"/>
        <v>0</v>
      </c>
      <c r="L291" s="6">
        <f t="shared" si="78"/>
        <v>-9.2287641642347443E-2</v>
      </c>
      <c r="M291" s="6">
        <f t="shared" si="81"/>
        <v>-9.2287641642347443E-2</v>
      </c>
      <c r="N291" s="6">
        <f t="shared" si="82"/>
        <v>-0.99573238934971553</v>
      </c>
      <c r="O291" s="6">
        <f t="shared" si="83"/>
        <v>0.99573238934971553</v>
      </c>
      <c r="Q291" s="6">
        <f t="shared" si="86"/>
        <v>5.2870499999999971</v>
      </c>
      <c r="R291" s="9">
        <f t="shared" si="86"/>
        <v>-9.2683177357138977E-2</v>
      </c>
      <c r="S291" s="9">
        <f t="shared" si="86"/>
        <v>0</v>
      </c>
      <c r="T291" s="9">
        <f t="shared" si="87"/>
        <v>-2.2964134898694175E-2</v>
      </c>
      <c r="U291" s="9">
        <f t="shared" si="87"/>
        <v>0</v>
      </c>
    </row>
    <row r="292" spans="1:21" x14ac:dyDescent="0.55000000000000004">
      <c r="A292" s="6">
        <f t="shared" si="88"/>
        <v>280</v>
      </c>
      <c r="B292" s="6">
        <f t="shared" si="89"/>
        <v>5.3059999999999974</v>
      </c>
      <c r="C292" s="9">
        <f t="shared" si="92"/>
        <v>-9.310713285324633E-2</v>
      </c>
      <c r="D292" s="6">
        <f t="shared" si="92"/>
        <v>0</v>
      </c>
      <c r="E292" s="6">
        <f t="shared" si="90"/>
        <v>1.008668938188152</v>
      </c>
      <c r="F292" s="6">
        <f t="shared" si="91"/>
        <v>1.008668938188152</v>
      </c>
      <c r="G292" s="6">
        <f t="shared" si="93"/>
        <v>-2.2372321694319602E-2</v>
      </c>
      <c r="H292" s="7">
        <f t="shared" si="93"/>
        <v>0</v>
      </c>
      <c r="I292" s="6">
        <f t="shared" si="79"/>
        <v>-3.1658920319450369E-2</v>
      </c>
      <c r="J292" s="9">
        <f t="shared" si="80"/>
        <v>0</v>
      </c>
      <c r="L292" s="6">
        <f t="shared" si="78"/>
        <v>-9.2706167943295684E-2</v>
      </c>
      <c r="M292" s="6">
        <f t="shared" si="81"/>
        <v>-9.2706167943295684E-2</v>
      </c>
      <c r="N292" s="6">
        <f t="shared" si="82"/>
        <v>-0.99569351028580555</v>
      </c>
      <c r="O292" s="6">
        <f t="shared" si="83"/>
        <v>0.99569351028580555</v>
      </c>
      <c r="Q292" s="6">
        <f t="shared" si="86"/>
        <v>5.3059999999999974</v>
      </c>
      <c r="R292" s="9">
        <f t="shared" si="86"/>
        <v>-9.310713285324633E-2</v>
      </c>
      <c r="S292" s="9">
        <f t="shared" si="86"/>
        <v>0</v>
      </c>
      <c r="T292" s="9">
        <f t="shared" si="87"/>
        <v>-2.2372321694319602E-2</v>
      </c>
      <c r="U292" s="9">
        <f t="shared" si="87"/>
        <v>0</v>
      </c>
    </row>
    <row r="293" spans="1:21" x14ac:dyDescent="0.55000000000000004">
      <c r="A293" s="6">
        <f t="shared" si="88"/>
        <v>281</v>
      </c>
      <c r="B293" s="6">
        <f t="shared" si="89"/>
        <v>5.3249499999999976</v>
      </c>
      <c r="C293" s="9">
        <f t="shared" si="92"/>
        <v>-9.3519719551919664E-2</v>
      </c>
      <c r="D293" s="6">
        <f t="shared" si="92"/>
        <v>0</v>
      </c>
      <c r="E293" s="6">
        <f t="shared" si="90"/>
        <v>1.0087459379450696</v>
      </c>
      <c r="F293" s="6">
        <f t="shared" si="91"/>
        <v>1.0087459379450696</v>
      </c>
      <c r="G293" s="6">
        <f t="shared" si="93"/>
        <v>-2.1772385154266018E-2</v>
      </c>
      <c r="H293" s="7">
        <f t="shared" si="93"/>
        <v>0</v>
      </c>
      <c r="I293" s="6">
        <f t="shared" si="79"/>
        <v>-3.2079821699160557E-2</v>
      </c>
      <c r="J293" s="9">
        <f t="shared" si="80"/>
        <v>0</v>
      </c>
      <c r="L293" s="6">
        <f t="shared" si="78"/>
        <v>-9.3113423863720401E-2</v>
      </c>
      <c r="M293" s="6">
        <f t="shared" si="81"/>
        <v>-9.3113423863720401E-2</v>
      </c>
      <c r="N293" s="6">
        <f t="shared" si="82"/>
        <v>-0.99565550784213275</v>
      </c>
      <c r="O293" s="6">
        <f t="shared" si="83"/>
        <v>0.99565550784213275</v>
      </c>
      <c r="Q293" s="6">
        <f t="shared" si="86"/>
        <v>5.3249499999999976</v>
      </c>
      <c r="R293" s="9">
        <f t="shared" si="86"/>
        <v>-9.3519719551919664E-2</v>
      </c>
      <c r="S293" s="9">
        <f t="shared" si="86"/>
        <v>0</v>
      </c>
      <c r="T293" s="9">
        <f t="shared" si="87"/>
        <v>-2.1772385154266018E-2</v>
      </c>
      <c r="U293" s="9">
        <f t="shared" si="87"/>
        <v>0</v>
      </c>
    </row>
    <row r="294" spans="1:21" x14ac:dyDescent="0.55000000000000004">
      <c r="A294" s="6">
        <f t="shared" si="88"/>
        <v>282</v>
      </c>
      <c r="B294" s="6">
        <f t="shared" si="89"/>
        <v>5.3438999999999979</v>
      </c>
      <c r="C294" s="9">
        <f t="shared" si="92"/>
        <v>-9.3920786306421283E-2</v>
      </c>
      <c r="D294" s="6">
        <f t="shared" si="92"/>
        <v>0</v>
      </c>
      <c r="E294" s="6">
        <f t="shared" si="90"/>
        <v>1.0088211141004164</v>
      </c>
      <c r="F294" s="6">
        <f t="shared" si="91"/>
        <v>1.0088211141004164</v>
      </c>
      <c r="G294" s="6">
        <f t="shared" si="93"/>
        <v>-2.1164472533066924E-2</v>
      </c>
      <c r="H294" s="7">
        <f t="shared" si="93"/>
        <v>0</v>
      </c>
      <c r="I294" s="6">
        <f t="shared" si="79"/>
        <v>-3.2492507437669266E-2</v>
      </c>
      <c r="J294" s="9">
        <f t="shared" si="80"/>
        <v>0</v>
      </c>
      <c r="L294" s="6">
        <f t="shared" si="78"/>
        <v>-9.3509263892284769E-2</v>
      </c>
      <c r="M294" s="6">
        <f t="shared" si="81"/>
        <v>-9.3509263892284769E-2</v>
      </c>
      <c r="N294" s="6">
        <f t="shared" si="82"/>
        <v>-0.99561840961601511</v>
      </c>
      <c r="O294" s="6">
        <f t="shared" si="83"/>
        <v>0.99561840961601511</v>
      </c>
      <c r="Q294" s="6">
        <f t="shared" si="86"/>
        <v>5.3438999999999979</v>
      </c>
      <c r="R294" s="9">
        <f t="shared" si="86"/>
        <v>-9.3920786306421283E-2</v>
      </c>
      <c r="S294" s="9">
        <f t="shared" si="86"/>
        <v>0</v>
      </c>
      <c r="T294" s="9">
        <f t="shared" si="87"/>
        <v>-2.1164472533066924E-2</v>
      </c>
      <c r="U294" s="9">
        <f t="shared" si="87"/>
        <v>0</v>
      </c>
    </row>
    <row r="295" spans="1:21" x14ac:dyDescent="0.55000000000000004">
      <c r="A295" s="6">
        <f t="shared" si="88"/>
        <v>283</v>
      </c>
      <c r="B295" s="6">
        <f t="shared" si="89"/>
        <v>5.3628499999999981</v>
      </c>
      <c r="C295" s="9">
        <f t="shared" si="92"/>
        <v>-9.4310184920270768E-2</v>
      </c>
      <c r="D295" s="6">
        <f t="shared" si="92"/>
        <v>0</v>
      </c>
      <c r="E295" s="6">
        <f t="shared" si="90"/>
        <v>1.0088944109796956</v>
      </c>
      <c r="F295" s="6">
        <f t="shared" si="91"/>
        <v>1.0088944109796956</v>
      </c>
      <c r="G295" s="6">
        <f t="shared" si="93"/>
        <v>-2.0548739517123091E-2</v>
      </c>
      <c r="H295" s="7">
        <f t="shared" si="93"/>
        <v>0</v>
      </c>
      <c r="I295" s="6">
        <f t="shared" si="79"/>
        <v>-3.2896536409126313E-2</v>
      </c>
      <c r="J295" s="9">
        <f t="shared" si="80"/>
        <v>0</v>
      </c>
      <c r="L295" s="6">
        <f t="shared" si="78"/>
        <v>-9.3893545419432525E-2</v>
      </c>
      <c r="M295" s="6">
        <f t="shared" si="81"/>
        <v>-9.3893545419432525E-2</v>
      </c>
      <c r="N295" s="6">
        <f t="shared" si="82"/>
        <v>-0.99558224277483431</v>
      </c>
      <c r="O295" s="6">
        <f t="shared" si="83"/>
        <v>0.99558224277483431</v>
      </c>
      <c r="Q295" s="6">
        <f t="shared" si="86"/>
        <v>5.3628499999999981</v>
      </c>
      <c r="R295" s="9">
        <f t="shared" si="86"/>
        <v>-9.4310184920270768E-2</v>
      </c>
      <c r="S295" s="9">
        <f t="shared" si="86"/>
        <v>0</v>
      </c>
      <c r="T295" s="9">
        <f t="shared" si="87"/>
        <v>-2.0548739517123091E-2</v>
      </c>
      <c r="U295" s="9">
        <f t="shared" si="87"/>
        <v>0</v>
      </c>
    </row>
    <row r="296" spans="1:21" x14ac:dyDescent="0.55000000000000004">
      <c r="A296" s="6">
        <f t="shared" si="88"/>
        <v>284</v>
      </c>
      <c r="B296" s="6">
        <f t="shared" si="89"/>
        <v>5.3817999999999984</v>
      </c>
      <c r="C296" s="9">
        <f t="shared" si="92"/>
        <v>-9.4687770305654395E-2</v>
      </c>
      <c r="D296" s="6">
        <f t="shared" si="92"/>
        <v>0</v>
      </c>
      <c r="E296" s="6">
        <f t="shared" si="90"/>
        <v>1.0089657738454563</v>
      </c>
      <c r="F296" s="6">
        <f t="shared" si="91"/>
        <v>1.0089657738454563</v>
      </c>
      <c r="G296" s="6">
        <f t="shared" si="93"/>
        <v>-1.9925350152170146E-2</v>
      </c>
      <c r="H296" s="7">
        <f t="shared" si="93"/>
        <v>0</v>
      </c>
      <c r="I296" s="6">
        <f t="shared" si="79"/>
        <v>-3.3291472111860905E-2</v>
      </c>
      <c r="J296" s="9">
        <f t="shared" si="80"/>
        <v>0</v>
      </c>
      <c r="L296" s="6">
        <f t="shared" si="78"/>
        <v>-9.4266128885708192E-2</v>
      </c>
      <c r="M296" s="6">
        <f t="shared" si="81"/>
        <v>-9.4266128885708192E-2</v>
      </c>
      <c r="N296" s="6">
        <f t="shared" si="82"/>
        <v>-0.99554703401943945</v>
      </c>
      <c r="O296" s="6">
        <f t="shared" si="83"/>
        <v>0.99554703401943945</v>
      </c>
      <c r="Q296" s="6">
        <f t="shared" si="86"/>
        <v>5.3817999999999984</v>
      </c>
      <c r="R296" s="9">
        <f t="shared" si="86"/>
        <v>-9.4687770305654395E-2</v>
      </c>
      <c r="S296" s="9">
        <f t="shared" si="86"/>
        <v>0</v>
      </c>
      <c r="T296" s="9">
        <f t="shared" si="87"/>
        <v>-1.9925350152170146E-2</v>
      </c>
      <c r="U296" s="9">
        <f t="shared" si="87"/>
        <v>0</v>
      </c>
    </row>
    <row r="297" spans="1:21" x14ac:dyDescent="0.55000000000000004">
      <c r="A297" s="6">
        <f t="shared" si="88"/>
        <v>285</v>
      </c>
      <c r="B297" s="6">
        <f t="shared" si="89"/>
        <v>5.4007499999999986</v>
      </c>
      <c r="C297" s="9">
        <f t="shared" si="92"/>
        <v>-9.5053400640173979E-2</v>
      </c>
      <c r="D297" s="6">
        <f t="shared" si="92"/>
        <v>0</v>
      </c>
      <c r="E297" s="6">
        <f t="shared" si="90"/>
        <v>1.0090351489732614</v>
      </c>
      <c r="F297" s="6">
        <f t="shared" si="91"/>
        <v>1.0090351489732614</v>
      </c>
      <c r="G297" s="6">
        <f t="shared" si="93"/>
        <v>-1.929447675565038E-2</v>
      </c>
      <c r="H297" s="7">
        <f t="shared" si="93"/>
        <v>0</v>
      </c>
      <c r="I297" s="6">
        <f t="shared" si="79"/>
        <v>-3.36768834693447E-2</v>
      </c>
      <c r="J297" s="9">
        <f t="shared" si="80"/>
        <v>0</v>
      </c>
      <c r="L297" s="6">
        <f t="shared" si="78"/>
        <v>-9.4626877928361594E-2</v>
      </c>
      <c r="M297" s="6">
        <f t="shared" si="81"/>
        <v>-9.4626877928361594E-2</v>
      </c>
      <c r="N297" s="6">
        <f t="shared" si="82"/>
        <v>-0.99551280954768795</v>
      </c>
      <c r="O297" s="6">
        <f t="shared" si="83"/>
        <v>0.99551280954768795</v>
      </c>
      <c r="Q297" s="6">
        <f t="shared" si="86"/>
        <v>5.4007499999999986</v>
      </c>
      <c r="R297" s="9">
        <f t="shared" si="86"/>
        <v>-9.5053400640173979E-2</v>
      </c>
      <c r="S297" s="9">
        <f t="shared" si="86"/>
        <v>0</v>
      </c>
      <c r="T297" s="9">
        <f t="shared" si="87"/>
        <v>-1.929447675565038E-2</v>
      </c>
      <c r="U297" s="9">
        <f t="shared" si="87"/>
        <v>0</v>
      </c>
    </row>
    <row r="298" spans="1:21" x14ac:dyDescent="0.55000000000000004">
      <c r="A298" s="6">
        <f t="shared" si="88"/>
        <v>286</v>
      </c>
      <c r="B298" s="6">
        <f t="shared" si="89"/>
        <v>5.4196999999999989</v>
      </c>
      <c r="C298" s="9">
        <f t="shared" si="92"/>
        <v>-9.54069375216475E-2</v>
      </c>
      <c r="D298" s="6">
        <f t="shared" si="92"/>
        <v>0</v>
      </c>
      <c r="E298" s="6">
        <f t="shared" si="90"/>
        <v>1.0091024837272595</v>
      </c>
      <c r="F298" s="6">
        <f t="shared" si="91"/>
        <v>1.0091024837272595</v>
      </c>
      <c r="G298" s="6">
        <f t="shared" si="93"/>
        <v>-1.8656299813906298E-2</v>
      </c>
      <c r="H298" s="7">
        <f t="shared" si="93"/>
        <v>0</v>
      </c>
      <c r="I298" s="6">
        <f t="shared" si="79"/>
        <v>-3.4052345633326667E-2</v>
      </c>
      <c r="J298" s="9">
        <f t="shared" si="80"/>
        <v>0</v>
      </c>
      <c r="L298" s="6">
        <f t="shared" si="78"/>
        <v>-9.4975659525976669E-2</v>
      </c>
      <c r="M298" s="6">
        <f t="shared" si="81"/>
        <v>-9.4975659525976669E-2</v>
      </c>
      <c r="N298" s="6">
        <f t="shared" si="82"/>
        <v>-0.99547959501820316</v>
      </c>
      <c r="O298" s="6">
        <f t="shared" si="83"/>
        <v>0.99547959501820316</v>
      </c>
      <c r="Q298" s="6">
        <f t="shared" si="86"/>
        <v>5.4196999999999989</v>
      </c>
      <c r="R298" s="9">
        <f t="shared" si="86"/>
        <v>-9.54069375216475E-2</v>
      </c>
      <c r="S298" s="9">
        <f t="shared" si="86"/>
        <v>0</v>
      </c>
      <c r="T298" s="9">
        <f t="shared" si="87"/>
        <v>-1.8656299813906298E-2</v>
      </c>
      <c r="U298" s="9">
        <f t="shared" si="87"/>
        <v>0</v>
      </c>
    </row>
    <row r="299" spans="1:21" x14ac:dyDescent="0.55000000000000004">
      <c r="A299" s="6">
        <f t="shared" si="88"/>
        <v>287</v>
      </c>
      <c r="B299" s="6">
        <f t="shared" si="89"/>
        <v>5.4386499999999991</v>
      </c>
      <c r="C299" s="9">
        <f t="shared" si="92"/>
        <v>-9.574824612067323E-2</v>
      </c>
      <c r="D299" s="6">
        <f t="shared" si="92"/>
        <v>0</v>
      </c>
      <c r="E299" s="6">
        <f t="shared" si="90"/>
        <v>1.0091677266351851</v>
      </c>
      <c r="F299" s="6">
        <f t="shared" si="91"/>
        <v>1.0091677266351851</v>
      </c>
      <c r="G299" s="6">
        <f t="shared" si="93"/>
        <v>-1.8011007864154757E-2</v>
      </c>
      <c r="H299" s="7">
        <f t="shared" si="93"/>
        <v>0</v>
      </c>
      <c r="I299" s="6">
        <f t="shared" si="79"/>
        <v>-3.4417440786914257E-2</v>
      </c>
      <c r="J299" s="9">
        <f t="shared" si="80"/>
        <v>0</v>
      </c>
      <c r="L299" s="6">
        <f t="shared" si="78"/>
        <v>-9.5312344140864452E-2</v>
      </c>
      <c r="M299" s="6">
        <f t="shared" si="81"/>
        <v>-9.5312344140864452E-2</v>
      </c>
      <c r="N299" s="6">
        <f t="shared" si="82"/>
        <v>-0.99544741551443761</v>
      </c>
      <c r="O299" s="6">
        <f t="shared" si="83"/>
        <v>0.99544741551443761</v>
      </c>
      <c r="Q299" s="6">
        <f t="shared" si="86"/>
        <v>5.4386499999999991</v>
      </c>
      <c r="R299" s="9">
        <f t="shared" si="86"/>
        <v>-9.574824612067323E-2</v>
      </c>
      <c r="S299" s="9">
        <f t="shared" si="86"/>
        <v>0</v>
      </c>
      <c r="T299" s="9">
        <f t="shared" si="87"/>
        <v>-1.8011007864154757E-2</v>
      </c>
      <c r="U299" s="9">
        <f t="shared" si="87"/>
        <v>0</v>
      </c>
    </row>
    <row r="300" spans="1:21" x14ac:dyDescent="0.55000000000000004">
      <c r="A300" s="6">
        <f t="shared" si="88"/>
        <v>288</v>
      </c>
      <c r="B300" s="6">
        <f t="shared" si="89"/>
        <v>5.4575999999999993</v>
      </c>
      <c r="C300" s="9">
        <f t="shared" si="92"/>
        <v>-9.6077195330668774E-2</v>
      </c>
      <c r="D300" s="6">
        <f t="shared" si="92"/>
        <v>0</v>
      </c>
      <c r="E300" s="6">
        <f t="shared" si="90"/>
        <v>1.0092308274626074</v>
      </c>
      <c r="F300" s="6">
        <f t="shared" si="91"/>
        <v>1.0092308274626074</v>
      </c>
      <c r="G300" s="6">
        <f t="shared" si="93"/>
        <v>-1.7358797361242732E-2</v>
      </c>
      <c r="H300" s="7">
        <f t="shared" si="93"/>
        <v>0</v>
      </c>
      <c r="I300" s="6">
        <f t="shared" si="79"/>
        <v>-3.4771758945343616E-2</v>
      </c>
      <c r="J300" s="9">
        <f t="shared" si="80"/>
        <v>0</v>
      </c>
      <c r="L300" s="6">
        <f t="shared" si="78"/>
        <v>-9.5636805858960242E-2</v>
      </c>
      <c r="M300" s="6">
        <f t="shared" si="81"/>
        <v>-9.5636805858960242E-2</v>
      </c>
      <c r="N300" s="6">
        <f t="shared" si="82"/>
        <v>-0.99541629550911803</v>
      </c>
      <c r="O300" s="6">
        <f t="shared" si="83"/>
        <v>0.99541629550911803</v>
      </c>
      <c r="Q300" s="6">
        <f t="shared" si="86"/>
        <v>5.4575999999999993</v>
      </c>
      <c r="R300" s="9">
        <f t="shared" si="86"/>
        <v>-9.6077195330668774E-2</v>
      </c>
      <c r="S300" s="9">
        <f t="shared" si="86"/>
        <v>0</v>
      </c>
      <c r="T300" s="9">
        <f t="shared" si="87"/>
        <v>-1.7358797361242732E-2</v>
      </c>
      <c r="U300" s="9">
        <f t="shared" si="87"/>
        <v>0</v>
      </c>
    </row>
    <row r="301" spans="1:21" x14ac:dyDescent="0.55000000000000004">
      <c r="A301" s="6">
        <f t="shared" si="88"/>
        <v>289</v>
      </c>
      <c r="B301" s="6">
        <f t="shared" si="89"/>
        <v>5.4765499999999996</v>
      </c>
      <c r="C301" s="9">
        <f t="shared" si="92"/>
        <v>-9.6393657915097644E-2</v>
      </c>
      <c r="D301" s="6">
        <f t="shared" si="92"/>
        <v>0</v>
      </c>
      <c r="E301" s="6">
        <f t="shared" si="90"/>
        <v>1.0092917372862529</v>
      </c>
      <c r="F301" s="6">
        <f t="shared" si="91"/>
        <v>1.0092917372862529</v>
      </c>
      <c r="G301" s="6">
        <f t="shared" si="93"/>
        <v>-1.6699872529228471E-2</v>
      </c>
      <c r="H301" s="7">
        <f t="shared" si="93"/>
        <v>0</v>
      </c>
      <c r="I301" s="6">
        <f t="shared" si="79"/>
        <v>-3.5114898752113724E-2</v>
      </c>
      <c r="J301" s="9">
        <f t="shared" si="80"/>
        <v>0</v>
      </c>
      <c r="L301" s="6">
        <f t="shared" si="78"/>
        <v>-9.5948922526967018E-2</v>
      </c>
      <c r="M301" s="6">
        <f t="shared" si="81"/>
        <v>-9.5948922526967018E-2</v>
      </c>
      <c r="N301" s="6">
        <f t="shared" si="82"/>
        <v>-0.99538625882916132</v>
      </c>
      <c r="O301" s="6">
        <f t="shared" si="83"/>
        <v>0.99538625882916132</v>
      </c>
      <c r="Q301" s="6">
        <f t="shared" si="86"/>
        <v>5.4765499999999996</v>
      </c>
      <c r="R301" s="9">
        <f t="shared" si="86"/>
        <v>-9.6393657915097644E-2</v>
      </c>
      <c r="S301" s="9">
        <f t="shared" si="86"/>
        <v>0</v>
      </c>
      <c r="T301" s="9">
        <f t="shared" si="87"/>
        <v>-1.6699872529228471E-2</v>
      </c>
      <c r="U301" s="9">
        <f t="shared" si="87"/>
        <v>0</v>
      </c>
    </row>
    <row r="302" spans="1:21" x14ac:dyDescent="0.55000000000000004">
      <c r="A302" s="6">
        <f t="shared" si="88"/>
        <v>290</v>
      </c>
      <c r="B302" s="6">
        <f t="shared" si="89"/>
        <v>5.4954999999999998</v>
      </c>
      <c r="C302" s="9">
        <f t="shared" si="92"/>
        <v>-9.6697510651597401E-2</v>
      </c>
      <c r="D302" s="6">
        <f t="shared" si="92"/>
        <v>0</v>
      </c>
      <c r="E302" s="6">
        <f t="shared" si="90"/>
        <v>1.0093504085662157</v>
      </c>
      <c r="F302" s="6">
        <f t="shared" si="91"/>
        <v>1.0093504085662157</v>
      </c>
      <c r="G302" s="6">
        <f t="shared" si="93"/>
        <v>-1.6034445197875915E-2</v>
      </c>
      <c r="H302" s="7">
        <f t="shared" si="93"/>
        <v>0</v>
      </c>
      <c r="I302" s="6">
        <f t="shared" si="79"/>
        <v>-3.5446468268146097E-2</v>
      </c>
      <c r="J302" s="9">
        <f t="shared" si="80"/>
        <v>0</v>
      </c>
      <c r="L302" s="6">
        <f t="shared" ref="L302:L365" si="94">C302/SQRT(E302)</f>
        <v>-9.624857588648876E-2</v>
      </c>
      <c r="M302" s="6">
        <f t="shared" si="81"/>
        <v>-9.624857588648876E-2</v>
      </c>
      <c r="N302" s="6">
        <f t="shared" si="82"/>
        <v>-0.99535732862114557</v>
      </c>
      <c r="O302" s="6">
        <f t="shared" si="83"/>
        <v>0.99535732862114557</v>
      </c>
      <c r="Q302" s="6">
        <f t="shared" si="86"/>
        <v>5.4954999999999998</v>
      </c>
      <c r="R302" s="9">
        <f t="shared" si="86"/>
        <v>-9.6697510651597401E-2</v>
      </c>
      <c r="S302" s="9">
        <f t="shared" si="86"/>
        <v>0</v>
      </c>
      <c r="T302" s="9">
        <f t="shared" si="87"/>
        <v>-1.6034445197875915E-2</v>
      </c>
      <c r="U302" s="9">
        <f t="shared" si="87"/>
        <v>0</v>
      </c>
    </row>
    <row r="303" spans="1:21" x14ac:dyDescent="0.55000000000000004">
      <c r="A303" s="6">
        <f t="shared" si="88"/>
        <v>291</v>
      </c>
      <c r="B303" s="6">
        <f t="shared" si="89"/>
        <v>5.5144500000000001</v>
      </c>
      <c r="C303" s="9">
        <f t="shared" si="92"/>
        <v>-9.6988634472725876E-2</v>
      </c>
      <c r="D303" s="6">
        <f t="shared" si="92"/>
        <v>0</v>
      </c>
      <c r="E303" s="6">
        <f t="shared" si="90"/>
        <v>1.0094067952168839</v>
      </c>
      <c r="F303" s="6">
        <f t="shared" si="91"/>
        <v>1.0094067952168839</v>
      </c>
      <c r="G303" s="6">
        <f t="shared" si="93"/>
        <v>-1.5362734624194546E-2</v>
      </c>
      <c r="H303" s="7">
        <f t="shared" si="93"/>
        <v>0</v>
      </c>
      <c r="I303" s="6">
        <f t="shared" si="79"/>
        <v>-3.5766085751626264E-2</v>
      </c>
      <c r="J303" s="9">
        <f t="shared" si="80"/>
        <v>0</v>
      </c>
      <c r="L303" s="6">
        <f t="shared" si="94"/>
        <v>-9.6535651704899861E-2</v>
      </c>
      <c r="M303" s="6">
        <f t="shared" si="81"/>
        <v>-9.6535651704899861E-2</v>
      </c>
      <c r="N303" s="6">
        <f t="shared" si="82"/>
        <v>-0.99532952731741575</v>
      </c>
      <c r="O303" s="6">
        <f t="shared" si="83"/>
        <v>0.99532952731741575</v>
      </c>
      <c r="Q303" s="6">
        <f t="shared" si="86"/>
        <v>5.5144500000000001</v>
      </c>
      <c r="R303" s="9">
        <f t="shared" si="86"/>
        <v>-9.6988634472725876E-2</v>
      </c>
      <c r="S303" s="9">
        <f t="shared" si="86"/>
        <v>0</v>
      </c>
      <c r="T303" s="9">
        <f t="shared" si="87"/>
        <v>-1.5362734624194546E-2</v>
      </c>
      <c r="U303" s="9">
        <f t="shared" si="87"/>
        <v>0</v>
      </c>
    </row>
    <row r="304" spans="1:21" x14ac:dyDescent="0.55000000000000004">
      <c r="A304" s="6">
        <f t="shared" si="88"/>
        <v>292</v>
      </c>
      <c r="B304" s="6">
        <f t="shared" si="89"/>
        <v>5.5334000000000003</v>
      </c>
      <c r="C304" s="9">
        <f t="shared" si="92"/>
        <v>-9.7266914603045748E-2</v>
      </c>
      <c r="D304" s="6">
        <f t="shared" si="92"/>
        <v>0</v>
      </c>
      <c r="E304" s="6">
        <f t="shared" si="90"/>
        <v>1.0094608526763962</v>
      </c>
      <c r="F304" s="6">
        <f t="shared" si="91"/>
        <v>1.0094608526763962</v>
      </c>
      <c r="G304" s="6">
        <f t="shared" si="93"/>
        <v>-1.4684967299201228E-2</v>
      </c>
      <c r="H304" s="7">
        <f t="shared" si="93"/>
        <v>0</v>
      </c>
      <c r="I304" s="6">
        <f t="shared" ref="I304:I367" si="95">$E$3*(C304-($B$5/2)*((L304)+(M304)))</f>
        <v>-3.6073380426110899E-2</v>
      </c>
      <c r="J304" s="9">
        <f t="shared" ref="J304:J367" si="96">$E$3*(D304-($B$5/2)*(N304+O304))</f>
        <v>0</v>
      </c>
      <c r="L304" s="6">
        <f t="shared" si="94"/>
        <v>-9.6810039902701511E-2</v>
      </c>
      <c r="M304" s="6">
        <f t="shared" si="81"/>
        <v>-9.6810039902701511E-2</v>
      </c>
      <c r="N304" s="6">
        <f t="shared" si="82"/>
        <v>-0.99530287660291494</v>
      </c>
      <c r="O304" s="6">
        <f t="shared" si="83"/>
        <v>0.99530287660291494</v>
      </c>
      <c r="Q304" s="6">
        <f t="shared" si="86"/>
        <v>5.5334000000000003</v>
      </c>
      <c r="R304" s="9">
        <f t="shared" si="86"/>
        <v>-9.7266914603045748E-2</v>
      </c>
      <c r="S304" s="9">
        <f t="shared" si="86"/>
        <v>0</v>
      </c>
      <c r="T304" s="9">
        <f t="shared" si="87"/>
        <v>-1.4684967299201228E-2</v>
      </c>
      <c r="U304" s="9">
        <f t="shared" si="87"/>
        <v>0</v>
      </c>
    </row>
    <row r="305" spans="1:21" x14ac:dyDescent="0.55000000000000004">
      <c r="A305" s="6">
        <f t="shared" si="88"/>
        <v>293</v>
      </c>
      <c r="B305" s="6">
        <f t="shared" si="89"/>
        <v>5.5523500000000006</v>
      </c>
      <c r="C305" s="9">
        <f t="shared" si="92"/>
        <v>-9.7532240692271135E-2</v>
      </c>
      <c r="D305" s="6">
        <f t="shared" si="92"/>
        <v>0</v>
      </c>
      <c r="E305" s="6">
        <f t="shared" si="90"/>
        <v>1.0095125379744552</v>
      </c>
      <c r="F305" s="6">
        <f t="shared" si="91"/>
        <v>1.0095125379744552</v>
      </c>
      <c r="G305" s="6">
        <f t="shared" si="93"/>
        <v>-1.4001376740126427E-2</v>
      </c>
      <c r="H305" s="7">
        <f t="shared" si="93"/>
        <v>0</v>
      </c>
      <c r="I305" s="6">
        <f t="shared" si="95"/>
        <v>-3.6367993234589682E-2</v>
      </c>
      <c r="J305" s="9">
        <f t="shared" si="96"/>
        <v>0</v>
      </c>
      <c r="L305" s="6">
        <f t="shared" si="94"/>
        <v>-9.7071634677117991E-2</v>
      </c>
      <c r="M305" s="6">
        <f t="shared" si="81"/>
        <v>-9.7071634677117991E-2</v>
      </c>
      <c r="N305" s="6">
        <f t="shared" si="82"/>
        <v>-0.99527739738281606</v>
      </c>
      <c r="O305" s="6">
        <f t="shared" si="83"/>
        <v>0.99527739738281606</v>
      </c>
      <c r="Q305" s="6">
        <f t="shared" si="86"/>
        <v>5.5523500000000006</v>
      </c>
      <c r="R305" s="9">
        <f t="shared" si="86"/>
        <v>-9.7532240692271135E-2</v>
      </c>
      <c r="S305" s="9">
        <f t="shared" si="86"/>
        <v>0</v>
      </c>
      <c r="T305" s="9">
        <f t="shared" si="87"/>
        <v>-1.4001376740126427E-2</v>
      </c>
      <c r="U305" s="9">
        <f t="shared" si="87"/>
        <v>0</v>
      </c>
    </row>
    <row r="306" spans="1:21" x14ac:dyDescent="0.55000000000000004">
      <c r="A306" s="6">
        <f t="shared" si="88"/>
        <v>294</v>
      </c>
      <c r="B306" s="6">
        <f t="shared" si="89"/>
        <v>5.5713000000000008</v>
      </c>
      <c r="C306" s="9">
        <f t="shared" si="92"/>
        <v>-9.7784506944206012E-2</v>
      </c>
      <c r="D306" s="6">
        <f t="shared" si="92"/>
        <v>0</v>
      </c>
      <c r="E306" s="6">
        <f t="shared" si="90"/>
        <v>1.0095618097983214</v>
      </c>
      <c r="F306" s="6">
        <f t="shared" si="91"/>
        <v>1.0095618097983214</v>
      </c>
      <c r="G306" s="6">
        <f t="shared" si="93"/>
        <v>-1.3312203268330953E-2</v>
      </c>
      <c r="H306" s="7">
        <f t="shared" si="93"/>
        <v>0</v>
      </c>
      <c r="I306" s="6">
        <f t="shared" si="95"/>
        <v>-3.6649577577068229E-2</v>
      </c>
      <c r="J306" s="9">
        <f t="shared" si="96"/>
        <v>0</v>
      </c>
      <c r="L306" s="6">
        <f t="shared" si="94"/>
        <v>-9.7320334621693483E-2</v>
      </c>
      <c r="M306" s="6">
        <f t="shared" si="81"/>
        <v>-9.7320334621693483E-2</v>
      </c>
      <c r="N306" s="6">
        <f t="shared" si="82"/>
        <v>-0.99525310975104286</v>
      </c>
      <c r="O306" s="6">
        <f t="shared" si="83"/>
        <v>0.99525310975104286</v>
      </c>
      <c r="Q306" s="6">
        <f t="shared" si="86"/>
        <v>5.5713000000000008</v>
      </c>
      <c r="R306" s="9">
        <f t="shared" si="86"/>
        <v>-9.7784506944206012E-2</v>
      </c>
      <c r="S306" s="9">
        <f t="shared" si="86"/>
        <v>0</v>
      </c>
      <c r="T306" s="9">
        <f t="shared" si="87"/>
        <v>-1.3312203268330953E-2</v>
      </c>
      <c r="U306" s="9">
        <f t="shared" si="87"/>
        <v>0</v>
      </c>
    </row>
    <row r="307" spans="1:21" x14ac:dyDescent="0.55000000000000004">
      <c r="A307" s="6">
        <f t="shared" si="88"/>
        <v>295</v>
      </c>
      <c r="B307" s="6">
        <f t="shared" si="89"/>
        <v>5.5902500000000011</v>
      </c>
      <c r="C307" s="9">
        <f t="shared" si="92"/>
        <v>-9.8023612241209021E-2</v>
      </c>
      <c r="D307" s="6">
        <f t="shared" si="92"/>
        <v>0</v>
      </c>
      <c r="E307" s="6">
        <f t="shared" si="90"/>
        <v>1.0096086285568149</v>
      </c>
      <c r="F307" s="6">
        <f t="shared" si="91"/>
        <v>1.0096086285568149</v>
      </c>
      <c r="G307" s="6">
        <f t="shared" si="93"/>
        <v>-1.261769377324551E-2</v>
      </c>
      <c r="H307" s="7">
        <f t="shared" si="93"/>
        <v>0</v>
      </c>
      <c r="I307" s="6">
        <f t="shared" si="95"/>
        <v>-3.6917800029395126E-2</v>
      </c>
      <c r="J307" s="9">
        <f t="shared" si="96"/>
        <v>0</v>
      </c>
      <c r="L307" s="6">
        <f t="shared" si="94"/>
        <v>-9.755604284165284E-2</v>
      </c>
      <c r="M307" s="6">
        <f t="shared" ref="M307:M370" si="97">C307/SQRT(F307)</f>
        <v>-9.755604284165284E-2</v>
      </c>
      <c r="N307" s="6">
        <f t="shared" ref="N307:N370" si="98">(D307-1)/SQRT(E307)</f>
        <v>-0.99523003295975643</v>
      </c>
      <c r="O307" s="6">
        <f t="shared" ref="O307:O370" si="99">(D307+1)/SQRT(F307)</f>
        <v>0.99523003295975643</v>
      </c>
      <c r="Q307" s="6">
        <f t="shared" si="86"/>
        <v>5.5902500000000011</v>
      </c>
      <c r="R307" s="9">
        <f t="shared" si="86"/>
        <v>-9.8023612241209021E-2</v>
      </c>
      <c r="S307" s="9">
        <f t="shared" si="86"/>
        <v>0</v>
      </c>
      <c r="T307" s="9">
        <f t="shared" si="87"/>
        <v>-1.261769377324551E-2</v>
      </c>
      <c r="U307" s="9">
        <f t="shared" si="87"/>
        <v>0</v>
      </c>
    </row>
    <row r="308" spans="1:21" x14ac:dyDescent="0.55000000000000004">
      <c r="A308" s="6">
        <f t="shared" si="88"/>
        <v>296</v>
      </c>
      <c r="B308" s="6">
        <f t="shared" si="89"/>
        <v>5.6092000000000013</v>
      </c>
      <c r="C308" s="9">
        <f t="shared" si="92"/>
        <v>-9.8249460263926974E-2</v>
      </c>
      <c r="D308" s="6">
        <f t="shared" si="92"/>
        <v>0</v>
      </c>
      <c r="E308" s="6">
        <f t="shared" si="90"/>
        <v>1.009652956442153</v>
      </c>
      <c r="F308" s="6">
        <f t="shared" si="91"/>
        <v>1.009652956442153</v>
      </c>
      <c r="G308" s="6">
        <f t="shared" si="93"/>
        <v>-1.1918101462688473E-2</v>
      </c>
      <c r="H308" s="7">
        <f t="shared" si="93"/>
        <v>0</v>
      </c>
      <c r="I308" s="6">
        <f t="shared" si="95"/>
        <v>-3.7172341040966277E-2</v>
      </c>
      <c r="J308" s="9">
        <f t="shared" si="96"/>
        <v>0</v>
      </c>
      <c r="L308" s="6">
        <f t="shared" si="94"/>
        <v>-9.7778667064798555E-2</v>
      </c>
      <c r="M308" s="6">
        <f t="shared" si="97"/>
        <v>-9.7778667064798555E-2</v>
      </c>
      <c r="N308" s="6">
        <f t="shared" si="98"/>
        <v>-0.99520818538988687</v>
      </c>
      <c r="O308" s="6">
        <f t="shared" si="99"/>
        <v>0.99520818538988687</v>
      </c>
      <c r="Q308" s="6">
        <f t="shared" si="86"/>
        <v>5.6092000000000013</v>
      </c>
      <c r="R308" s="9">
        <f t="shared" si="86"/>
        <v>-9.8249460263926974E-2</v>
      </c>
      <c r="S308" s="9">
        <f t="shared" si="86"/>
        <v>0</v>
      </c>
      <c r="T308" s="9">
        <f t="shared" si="87"/>
        <v>-1.1918101462688473E-2</v>
      </c>
      <c r="U308" s="9">
        <f t="shared" si="87"/>
        <v>0</v>
      </c>
    </row>
    <row r="309" spans="1:21" x14ac:dyDescent="0.55000000000000004">
      <c r="A309" s="6">
        <f t="shared" si="88"/>
        <v>297</v>
      </c>
      <c r="B309" s="6">
        <f t="shared" si="89"/>
        <v>5.6281500000000015</v>
      </c>
      <c r="C309" s="9">
        <f t="shared" si="92"/>
        <v>-9.846195960604627E-2</v>
      </c>
      <c r="D309" s="6">
        <f t="shared" si="92"/>
        <v>0</v>
      </c>
      <c r="E309" s="6">
        <f t="shared" si="90"/>
        <v>1.0096947574894626</v>
      </c>
      <c r="F309" s="6">
        <f t="shared" si="91"/>
        <v>1.0096947574894626</v>
      </c>
      <c r="G309" s="6">
        <f t="shared" si="93"/>
        <v>-1.1213685599962163E-2</v>
      </c>
      <c r="H309" s="7">
        <f t="shared" si="93"/>
        <v>0</v>
      </c>
      <c r="I309" s="6">
        <f t="shared" si="95"/>
        <v>-3.7412895609049319E-2</v>
      </c>
      <c r="J309" s="9">
        <f t="shared" si="96"/>
        <v>0</v>
      </c>
      <c r="L309" s="6">
        <f t="shared" si="94"/>
        <v>-9.7988119747721758E-2</v>
      </c>
      <c r="M309" s="6">
        <f t="shared" si="97"/>
        <v>-9.7988119747721758E-2</v>
      </c>
      <c r="N309" s="6">
        <f t="shared" si="98"/>
        <v>-0.99518758452279055</v>
      </c>
      <c r="O309" s="6">
        <f t="shared" si="99"/>
        <v>0.99518758452279055</v>
      </c>
      <c r="Q309" s="6">
        <f t="shared" si="86"/>
        <v>5.6281500000000015</v>
      </c>
      <c r="R309" s="9">
        <f t="shared" si="86"/>
        <v>-9.846195960604627E-2</v>
      </c>
      <c r="S309" s="9">
        <f t="shared" si="86"/>
        <v>0</v>
      </c>
      <c r="T309" s="9">
        <f t="shared" si="87"/>
        <v>-1.1213685599962163E-2</v>
      </c>
      <c r="U309" s="9">
        <f t="shared" si="87"/>
        <v>0</v>
      </c>
    </row>
    <row r="310" spans="1:21" x14ac:dyDescent="0.55000000000000004">
      <c r="A310" s="6">
        <f t="shared" si="88"/>
        <v>298</v>
      </c>
      <c r="B310" s="6">
        <f t="shared" si="89"/>
        <v>5.6471000000000018</v>
      </c>
      <c r="C310" s="9">
        <f t="shared" si="92"/>
        <v>-9.8661023883820101E-2</v>
      </c>
      <c r="D310" s="6">
        <f t="shared" si="92"/>
        <v>0</v>
      </c>
      <c r="E310" s="6">
        <f t="shared" si="90"/>
        <v>1.0097339976338038</v>
      </c>
      <c r="F310" s="6">
        <f t="shared" si="91"/>
        <v>1.0097339976338038</v>
      </c>
      <c r="G310" s="6">
        <f t="shared" si="93"/>
        <v>-1.0504711228170678E-2</v>
      </c>
      <c r="H310" s="7">
        <f t="shared" si="93"/>
        <v>0</v>
      </c>
      <c r="I310" s="6">
        <f t="shared" si="95"/>
        <v>-3.7639173927537684E-2</v>
      </c>
      <c r="J310" s="9">
        <f t="shared" si="96"/>
        <v>0</v>
      </c>
      <c r="L310" s="6">
        <f t="shared" si="94"/>
        <v>-9.8184318177112859E-2</v>
      </c>
      <c r="M310" s="6">
        <f t="shared" si="97"/>
        <v>-9.8184318177112859E-2</v>
      </c>
      <c r="N310" s="6">
        <f t="shared" si="98"/>
        <v>-0.99516824691310124</v>
      </c>
      <c r="O310" s="6">
        <f t="shared" si="99"/>
        <v>0.99516824691310124</v>
      </c>
      <c r="Q310" s="6">
        <f t="shared" si="86"/>
        <v>5.6471000000000018</v>
      </c>
      <c r="R310" s="9">
        <f t="shared" si="86"/>
        <v>-9.8661023883820101E-2</v>
      </c>
      <c r="S310" s="9">
        <f t="shared" si="86"/>
        <v>0</v>
      </c>
      <c r="T310" s="9">
        <f t="shared" si="87"/>
        <v>-1.0504711228170678E-2</v>
      </c>
      <c r="U310" s="9">
        <f t="shared" si="87"/>
        <v>0</v>
      </c>
    </row>
    <row r="311" spans="1:21" x14ac:dyDescent="0.55000000000000004">
      <c r="A311" s="6">
        <f t="shared" si="88"/>
        <v>299</v>
      </c>
      <c r="B311" s="6">
        <f t="shared" si="89"/>
        <v>5.666050000000002</v>
      </c>
      <c r="C311" s="9">
        <f t="shared" si="92"/>
        <v>-9.884657184013862E-2</v>
      </c>
      <c r="D311" s="6">
        <f t="shared" si="92"/>
        <v>0</v>
      </c>
      <c r="E311" s="6">
        <f t="shared" si="90"/>
        <v>1.0097706447645476</v>
      </c>
      <c r="F311" s="6">
        <f t="shared" si="91"/>
        <v>1.0097706447645476</v>
      </c>
      <c r="G311" s="6">
        <f t="shared" si="93"/>
        <v>-9.79144888224384E-3</v>
      </c>
      <c r="H311" s="7">
        <f t="shared" si="93"/>
        <v>0</v>
      </c>
      <c r="I311" s="6">
        <f t="shared" si="95"/>
        <v>-3.7850902007916541E-2</v>
      </c>
      <c r="J311" s="9">
        <f t="shared" si="96"/>
        <v>0</v>
      </c>
      <c r="L311" s="6">
        <f t="shared" si="94"/>
        <v>-9.8367184565967089E-2</v>
      </c>
      <c r="M311" s="6">
        <f t="shared" si="97"/>
        <v>-9.8367184565967089E-2</v>
      </c>
      <c r="N311" s="6">
        <f t="shared" si="98"/>
        <v>-0.99515018816285472</v>
      </c>
      <c r="O311" s="6">
        <f t="shared" si="99"/>
        <v>0.99515018816285472</v>
      </c>
      <c r="Q311" s="6">
        <f t="shared" si="86"/>
        <v>5.666050000000002</v>
      </c>
      <c r="R311" s="9">
        <f t="shared" si="86"/>
        <v>-9.884657184013862E-2</v>
      </c>
      <c r="S311" s="9">
        <f t="shared" si="86"/>
        <v>0</v>
      </c>
      <c r="T311" s="9">
        <f t="shared" si="87"/>
        <v>-9.79144888224384E-3</v>
      </c>
      <c r="U311" s="9">
        <f t="shared" si="87"/>
        <v>0</v>
      </c>
    </row>
    <row r="312" spans="1:21" x14ac:dyDescent="0.55000000000000004">
      <c r="A312" s="6">
        <f t="shared" si="88"/>
        <v>300</v>
      </c>
      <c r="B312" s="6">
        <f t="shared" si="89"/>
        <v>5.6850000000000023</v>
      </c>
      <c r="C312" s="9">
        <f t="shared" si="92"/>
        <v>-9.9018527442918836E-2</v>
      </c>
      <c r="D312" s="6">
        <f t="shared" si="92"/>
        <v>0</v>
      </c>
      <c r="E312" s="6">
        <f t="shared" si="90"/>
        <v>1.0098046687769642</v>
      </c>
      <c r="F312" s="6">
        <f t="shared" si="91"/>
        <v>1.0098046687769642</v>
      </c>
      <c r="G312" s="6">
        <f t="shared" si="93"/>
        <v>-9.0741742891938208E-3</v>
      </c>
      <c r="H312" s="7">
        <f t="shared" si="93"/>
        <v>0</v>
      </c>
      <c r="I312" s="6">
        <f t="shared" si="95"/>
        <v>-3.8047822270427765E-2</v>
      </c>
      <c r="J312" s="9">
        <f t="shared" si="96"/>
        <v>0</v>
      </c>
      <c r="L312" s="6">
        <f t="shared" si="94"/>
        <v>-9.8536646144487205E-2</v>
      </c>
      <c r="M312" s="6">
        <f t="shared" si="97"/>
        <v>-9.8536646144487205E-2</v>
      </c>
      <c r="N312" s="6">
        <f t="shared" si="98"/>
        <v>-0.99513342289694806</v>
      </c>
      <c r="O312" s="6">
        <f t="shared" si="99"/>
        <v>0.99513342289694806</v>
      </c>
      <c r="Q312" s="6">
        <f t="shared" si="86"/>
        <v>5.6850000000000023</v>
      </c>
      <c r="R312" s="9">
        <f t="shared" si="86"/>
        <v>-9.9018527442918836E-2</v>
      </c>
      <c r="S312" s="9">
        <f t="shared" si="86"/>
        <v>0</v>
      </c>
      <c r="T312" s="9">
        <f t="shared" si="87"/>
        <v>-9.0741742891938208E-3</v>
      </c>
      <c r="U312" s="9">
        <f t="shared" si="87"/>
        <v>0</v>
      </c>
    </row>
    <row r="313" spans="1:21" x14ac:dyDescent="0.55000000000000004">
      <c r="A313" s="6">
        <f t="shared" si="88"/>
        <v>301</v>
      </c>
      <c r="B313" s="6">
        <f t="shared" si="89"/>
        <v>5.7039500000000025</v>
      </c>
      <c r="C313" s="9">
        <f t="shared" si="92"/>
        <v>-9.9176819977602179E-2</v>
      </c>
      <c r="D313" s="6">
        <f t="shared" si="92"/>
        <v>0</v>
      </c>
      <c r="E313" s="6">
        <f t="shared" si="90"/>
        <v>1.0098360416208698</v>
      </c>
      <c r="F313" s="6">
        <f t="shared" si="91"/>
        <v>1.0098360416208698</v>
      </c>
      <c r="G313" s="6">
        <f t="shared" si="93"/>
        <v>-8.3531680571692149E-3</v>
      </c>
      <c r="H313" s="7">
        <f t="shared" si="93"/>
        <v>0</v>
      </c>
      <c r="I313" s="6">
        <f t="shared" si="95"/>
        <v>-3.8229694103340948E-2</v>
      </c>
      <c r="J313" s="9">
        <f t="shared" si="96"/>
        <v>0</v>
      </c>
      <c r="L313" s="6">
        <f t="shared" si="94"/>
        <v>-9.8692635245497803E-2</v>
      </c>
      <c r="M313" s="6">
        <f t="shared" si="97"/>
        <v>-9.8692635245497803E-2</v>
      </c>
      <c r="N313" s="6">
        <f t="shared" si="98"/>
        <v>-0.99511796474000958</v>
      </c>
      <c r="O313" s="6">
        <f t="shared" si="99"/>
        <v>0.99511796474000958</v>
      </c>
      <c r="Q313" s="6">
        <f t="shared" si="86"/>
        <v>5.7039500000000025</v>
      </c>
      <c r="R313" s="9">
        <f t="shared" si="86"/>
        <v>-9.9176819977602179E-2</v>
      </c>
      <c r="S313" s="9">
        <f t="shared" si="86"/>
        <v>0</v>
      </c>
      <c r="T313" s="9">
        <f t="shared" si="87"/>
        <v>-8.3531680571692149E-3</v>
      </c>
      <c r="U313" s="9">
        <f t="shared" si="87"/>
        <v>0</v>
      </c>
    </row>
    <row r="314" spans="1:21" x14ac:dyDescent="0.55000000000000004">
      <c r="A314" s="6">
        <f t="shared" si="88"/>
        <v>302</v>
      </c>
      <c r="B314" s="6">
        <f t="shared" si="89"/>
        <v>5.7229000000000028</v>
      </c>
      <c r="C314" s="9">
        <f t="shared" si="92"/>
        <v>-9.9321384133558788E-2</v>
      </c>
      <c r="D314" s="6">
        <f t="shared" si="92"/>
        <v>0</v>
      </c>
      <c r="E314" s="6">
        <f t="shared" si="90"/>
        <v>1.009864737346206</v>
      </c>
      <c r="F314" s="6">
        <f t="shared" si="91"/>
        <v>1.009864737346206</v>
      </c>
      <c r="G314" s="6">
        <f t="shared" si="93"/>
        <v>-7.6287153539109035E-3</v>
      </c>
      <c r="H314" s="7">
        <f t="shared" si="93"/>
        <v>0</v>
      </c>
      <c r="I314" s="6">
        <f t="shared" si="95"/>
        <v>-3.8396294388509479E-2</v>
      </c>
      <c r="J314" s="9">
        <f t="shared" si="96"/>
        <v>0</v>
      </c>
      <c r="L314" s="6">
        <f t="shared" si="94"/>
        <v>-9.8835089384193359E-2</v>
      </c>
      <c r="M314" s="6">
        <f t="shared" si="97"/>
        <v>-9.8835089384193359E-2</v>
      </c>
      <c r="N314" s="6">
        <f t="shared" si="98"/>
        <v>-0.99510382629473326</v>
      </c>
      <c r="O314" s="6">
        <f t="shared" si="99"/>
        <v>0.99510382629473326</v>
      </c>
      <c r="Q314" s="6">
        <f t="shared" si="86"/>
        <v>5.7229000000000028</v>
      </c>
      <c r="R314" s="9">
        <f t="shared" si="86"/>
        <v>-9.9321384133558788E-2</v>
      </c>
      <c r="S314" s="9">
        <f t="shared" si="86"/>
        <v>0</v>
      </c>
      <c r="T314" s="9">
        <f t="shared" si="87"/>
        <v>-7.6287153539109035E-3</v>
      </c>
      <c r="U314" s="9">
        <f t="shared" si="87"/>
        <v>0</v>
      </c>
    </row>
    <row r="315" spans="1:21" x14ac:dyDescent="0.55000000000000004">
      <c r="A315" s="6">
        <f t="shared" si="88"/>
        <v>303</v>
      </c>
      <c r="B315" s="6">
        <f t="shared" si="89"/>
        <v>5.741850000000003</v>
      </c>
      <c r="C315" s="9">
        <f t="shared" si="92"/>
        <v>-9.9452160084209748E-2</v>
      </c>
      <c r="D315" s="6">
        <f t="shared" si="92"/>
        <v>0</v>
      </c>
      <c r="E315" s="6">
        <f t="shared" si="90"/>
        <v>1.0098907321454154</v>
      </c>
      <c r="F315" s="6">
        <f t="shared" si="91"/>
        <v>1.0098907321454154</v>
      </c>
      <c r="G315" s="6">
        <f t="shared" si="93"/>
        <v>-6.9011055752486485E-3</v>
      </c>
      <c r="H315" s="7">
        <f t="shared" si="93"/>
        <v>0</v>
      </c>
      <c r="I315" s="6">
        <f t="shared" si="95"/>
        <v>-3.8547417991344389E-2</v>
      </c>
      <c r="J315" s="9">
        <f t="shared" si="96"/>
        <v>0</v>
      </c>
      <c r="L315" s="6">
        <f t="shared" si="94"/>
        <v>-9.8963951332054878E-2</v>
      </c>
      <c r="M315" s="6">
        <f t="shared" si="97"/>
        <v>-9.8963951332054878E-2</v>
      </c>
      <c r="N315" s="6">
        <f t="shared" si="98"/>
        <v>-0.99509101912174169</v>
      </c>
      <c r="O315" s="6">
        <f t="shared" si="99"/>
        <v>0.99509101912174169</v>
      </c>
      <c r="Q315" s="6">
        <f t="shared" si="86"/>
        <v>5.741850000000003</v>
      </c>
      <c r="R315" s="9">
        <f t="shared" si="86"/>
        <v>-9.9452160084209748E-2</v>
      </c>
      <c r="S315" s="9">
        <f t="shared" si="86"/>
        <v>0</v>
      </c>
      <c r="T315" s="9">
        <f t="shared" si="87"/>
        <v>-6.9011055752486485E-3</v>
      </c>
      <c r="U315" s="9">
        <f t="shared" si="87"/>
        <v>0</v>
      </c>
    </row>
    <row r="316" spans="1:21" x14ac:dyDescent="0.55000000000000004">
      <c r="A316" s="6">
        <f t="shared" si="88"/>
        <v>304</v>
      </c>
      <c r="B316" s="6">
        <f t="shared" si="89"/>
        <v>5.7608000000000033</v>
      </c>
      <c r="C316" s="9">
        <f t="shared" si="92"/>
        <v>-9.9569093560691477E-2</v>
      </c>
      <c r="D316" s="6">
        <f t="shared" si="92"/>
        <v>0</v>
      </c>
      <c r="E316" s="6">
        <f t="shared" si="90"/>
        <v>1.0099140043924977</v>
      </c>
      <c r="F316" s="6">
        <f t="shared" si="91"/>
        <v>1.0099140043924977</v>
      </c>
      <c r="G316" s="6">
        <f t="shared" si="93"/>
        <v>-6.1706320043126723E-3</v>
      </c>
      <c r="H316" s="7">
        <f t="shared" si="93"/>
        <v>0</v>
      </c>
      <c r="I316" s="6">
        <f t="shared" si="95"/>
        <v>-3.8682878213509866E-2</v>
      </c>
      <c r="J316" s="9">
        <f t="shared" si="96"/>
        <v>0</v>
      </c>
      <c r="L316" s="6">
        <f t="shared" si="94"/>
        <v>-9.9079169184780824E-2</v>
      </c>
      <c r="M316" s="6">
        <f t="shared" si="97"/>
        <v>-9.9079169184780824E-2</v>
      </c>
      <c r="N316" s="6">
        <f t="shared" si="98"/>
        <v>-0.99507955372103474</v>
      </c>
      <c r="O316" s="6">
        <f t="shared" si="99"/>
        <v>0.99507955372103474</v>
      </c>
      <c r="Q316" s="6">
        <f t="shared" si="86"/>
        <v>5.7608000000000033</v>
      </c>
      <c r="R316" s="9">
        <f t="shared" si="86"/>
        <v>-9.9569093560691477E-2</v>
      </c>
      <c r="S316" s="9">
        <f t="shared" si="86"/>
        <v>0</v>
      </c>
      <c r="T316" s="9">
        <f t="shared" si="87"/>
        <v>-6.1706320043126723E-3</v>
      </c>
      <c r="U316" s="9">
        <f t="shared" si="87"/>
        <v>0</v>
      </c>
    </row>
    <row r="317" spans="1:21" x14ac:dyDescent="0.55000000000000004">
      <c r="A317" s="6">
        <f t="shared" si="88"/>
        <v>305</v>
      </c>
      <c r="B317" s="6">
        <f t="shared" si="89"/>
        <v>5.7797500000000035</v>
      </c>
      <c r="C317" s="9">
        <f t="shared" si="92"/>
        <v>-9.9672135918899535E-2</v>
      </c>
      <c r="D317" s="6">
        <f t="shared" si="92"/>
        <v>0</v>
      </c>
      <c r="E317" s="6">
        <f t="shared" si="90"/>
        <v>1.0099345346786355</v>
      </c>
      <c r="F317" s="6">
        <f t="shared" si="91"/>
        <v>1.0099345346786355</v>
      </c>
      <c r="G317" s="6">
        <f t="shared" si="93"/>
        <v>-5.4375914621666603E-3</v>
      </c>
      <c r="H317" s="7">
        <f t="shared" si="93"/>
        <v>0</v>
      </c>
      <c r="I317" s="6">
        <f t="shared" si="95"/>
        <v>-3.8802507206801909E-2</v>
      </c>
      <c r="J317" s="9">
        <f t="shared" si="96"/>
        <v>0</v>
      </c>
      <c r="L317" s="6">
        <f t="shared" si="94"/>
        <v>-9.9180696424089096E-2</v>
      </c>
      <c r="M317" s="6">
        <f t="shared" si="97"/>
        <v>-9.9180696424089096E-2</v>
      </c>
      <c r="N317" s="6">
        <f t="shared" si="98"/>
        <v>-0.99506943951506854</v>
      </c>
      <c r="O317" s="6">
        <f t="shared" si="99"/>
        <v>0.99506943951506854</v>
      </c>
      <c r="Q317" s="6">
        <f t="shared" si="86"/>
        <v>5.7797500000000035</v>
      </c>
      <c r="R317" s="9">
        <f t="shared" si="86"/>
        <v>-9.9672135918899535E-2</v>
      </c>
      <c r="S317" s="9">
        <f t="shared" si="86"/>
        <v>0</v>
      </c>
      <c r="T317" s="9">
        <f t="shared" si="87"/>
        <v>-5.4375914621666603E-3</v>
      </c>
      <c r="U317" s="9">
        <f t="shared" si="87"/>
        <v>0</v>
      </c>
    </row>
    <row r="318" spans="1:21" x14ac:dyDescent="0.55000000000000004">
      <c r="A318" s="6">
        <f t="shared" si="88"/>
        <v>306</v>
      </c>
      <c r="B318" s="6">
        <f t="shared" si="89"/>
        <v>5.7987000000000037</v>
      </c>
      <c r="C318" s="9">
        <f t="shared" si="92"/>
        <v>-9.9761244199763358E-2</v>
      </c>
      <c r="D318" s="6">
        <f t="shared" si="92"/>
        <v>0</v>
      </c>
      <c r="E318" s="6">
        <f t="shared" si="90"/>
        <v>1.0099523058442847</v>
      </c>
      <c r="F318" s="6">
        <f t="shared" si="91"/>
        <v>1.0099523058442847</v>
      </c>
      <c r="G318" s="6">
        <f t="shared" si="93"/>
        <v>-4.7022839505977644E-3</v>
      </c>
      <c r="H318" s="7">
        <f t="shared" si="93"/>
        <v>0</v>
      </c>
      <c r="I318" s="6">
        <f t="shared" si="95"/>
        <v>-3.8906156346705766E-2</v>
      </c>
      <c r="J318" s="9">
        <f t="shared" si="96"/>
        <v>0</v>
      </c>
      <c r="L318" s="6">
        <f t="shared" si="94"/>
        <v>-9.9268491973260597E-2</v>
      </c>
      <c r="M318" s="6">
        <f t="shared" si="97"/>
        <v>-9.9268491973260597E-2</v>
      </c>
      <c r="N318" s="6">
        <f t="shared" si="98"/>
        <v>-0.99506068483352039</v>
      </c>
      <c r="O318" s="6">
        <f t="shared" si="99"/>
        <v>0.99506068483352039</v>
      </c>
      <c r="Q318" s="6">
        <f t="shared" si="86"/>
        <v>5.7987000000000037</v>
      </c>
      <c r="R318" s="9">
        <f t="shared" si="86"/>
        <v>-9.9761244199763358E-2</v>
      </c>
      <c r="S318" s="9">
        <f t="shared" si="86"/>
        <v>0</v>
      </c>
      <c r="T318" s="9">
        <f t="shared" si="87"/>
        <v>-4.7022839505977644E-3</v>
      </c>
      <c r="U318" s="9">
        <f t="shared" si="87"/>
        <v>0</v>
      </c>
    </row>
    <row r="319" spans="1:21" x14ac:dyDescent="0.55000000000000004">
      <c r="A319" s="6">
        <f t="shared" si="88"/>
        <v>307</v>
      </c>
      <c r="B319" s="6">
        <f t="shared" si="89"/>
        <v>5.817650000000004</v>
      </c>
      <c r="C319" s="9">
        <f t="shared" si="92"/>
        <v>-9.9836381182617687E-2</v>
      </c>
      <c r="D319" s="6">
        <f t="shared" si="92"/>
        <v>0</v>
      </c>
      <c r="E319" s="6">
        <f t="shared" si="90"/>
        <v>1.009967303007641</v>
      </c>
      <c r="F319" s="6">
        <f t="shared" si="91"/>
        <v>1.009967303007641</v>
      </c>
      <c r="G319" s="6">
        <f t="shared" si="93"/>
        <v>-3.96501228782769E-3</v>
      </c>
      <c r="H319" s="7">
        <f t="shared" si="93"/>
        <v>0</v>
      </c>
      <c r="I319" s="6">
        <f t="shared" si="95"/>
        <v>-3.899369656435224E-2</v>
      </c>
      <c r="J319" s="9">
        <f t="shared" si="96"/>
        <v>0</v>
      </c>
      <c r="L319" s="6">
        <f t="shared" si="94"/>
        <v>-9.9342520246306396E-2</v>
      </c>
      <c r="M319" s="6">
        <f t="shared" si="97"/>
        <v>-9.9342520246306396E-2</v>
      </c>
      <c r="N319" s="6">
        <f t="shared" si="98"/>
        <v>-0.99505329689977506</v>
      </c>
      <c r="O319" s="6">
        <f t="shared" si="99"/>
        <v>0.99505329689977506</v>
      </c>
      <c r="Q319" s="6">
        <f t="shared" si="86"/>
        <v>5.817650000000004</v>
      </c>
      <c r="R319" s="9">
        <f t="shared" si="86"/>
        <v>-9.9836381182617687E-2</v>
      </c>
      <c r="S319" s="9">
        <f t="shared" si="86"/>
        <v>0</v>
      </c>
      <c r="T319" s="9">
        <f t="shared" si="87"/>
        <v>-3.96501228782769E-3</v>
      </c>
      <c r="U319" s="9">
        <f t="shared" si="87"/>
        <v>0</v>
      </c>
    </row>
    <row r="320" spans="1:21" x14ac:dyDescent="0.55000000000000004">
      <c r="A320" s="6">
        <f t="shared" si="88"/>
        <v>308</v>
      </c>
      <c r="B320" s="6">
        <f t="shared" si="89"/>
        <v>5.8366000000000042</v>
      </c>
      <c r="C320" s="9">
        <f t="shared" si="92"/>
        <v>-9.9897515431551509E-2</v>
      </c>
      <c r="D320" s="6">
        <f t="shared" si="92"/>
        <v>0</v>
      </c>
      <c r="E320" s="6">
        <f t="shared" si="90"/>
        <v>1.009979513589397</v>
      </c>
      <c r="F320" s="6">
        <f t="shared" si="91"/>
        <v>1.009979513589397</v>
      </c>
      <c r="G320" s="6">
        <f t="shared" si="93"/>
        <v>-3.226081737933215E-3</v>
      </c>
      <c r="H320" s="7">
        <f t="shared" si="93"/>
        <v>0</v>
      </c>
      <c r="I320" s="6">
        <f t="shared" si="95"/>
        <v>-3.9065018635675242E-2</v>
      </c>
      <c r="J320" s="9">
        <f t="shared" si="96"/>
        <v>0</v>
      </c>
      <c r="L320" s="6">
        <f t="shared" si="94"/>
        <v>-9.9402751190654434E-2</v>
      </c>
      <c r="M320" s="6">
        <f t="shared" si="97"/>
        <v>-9.9402751190654434E-2</v>
      </c>
      <c r="N320" s="6">
        <f t="shared" si="98"/>
        <v>-0.99504728181917523</v>
      </c>
      <c r="O320" s="6">
        <f t="shared" si="99"/>
        <v>0.99504728181917523</v>
      </c>
      <c r="Q320" s="6">
        <f t="shared" si="86"/>
        <v>5.8366000000000042</v>
      </c>
      <c r="R320" s="9">
        <f t="shared" si="86"/>
        <v>-9.9897515431551509E-2</v>
      </c>
      <c r="S320" s="9">
        <f t="shared" si="86"/>
        <v>0</v>
      </c>
      <c r="T320" s="9">
        <f t="shared" si="87"/>
        <v>-3.226081737933215E-3</v>
      </c>
      <c r="U320" s="9">
        <f t="shared" si="87"/>
        <v>0</v>
      </c>
    </row>
    <row r="321" spans="1:21" x14ac:dyDescent="0.55000000000000004">
      <c r="A321" s="6">
        <f t="shared" si="88"/>
        <v>309</v>
      </c>
      <c r="B321" s="6">
        <f t="shared" si="89"/>
        <v>5.8555500000000045</v>
      </c>
      <c r="C321" s="9">
        <f t="shared" si="92"/>
        <v>-9.9944621334630723E-2</v>
      </c>
      <c r="D321" s="6">
        <f t="shared" si="92"/>
        <v>0</v>
      </c>
      <c r="E321" s="6">
        <f t="shared" si="90"/>
        <v>1.0099889273337228</v>
      </c>
      <c r="F321" s="6">
        <f t="shared" si="91"/>
        <v>1.0099889273337228</v>
      </c>
      <c r="G321" s="6">
        <f t="shared" si="93"/>
        <v>-2.4857996347871689E-3</v>
      </c>
      <c r="H321" s="7">
        <f t="shared" si="93"/>
        <v>0</v>
      </c>
      <c r="I321" s="6">
        <f t="shared" si="95"/>
        <v>-3.9120033426771283E-2</v>
      </c>
      <c r="J321" s="9">
        <f t="shared" si="96"/>
        <v>0</v>
      </c>
      <c r="L321" s="6">
        <f t="shared" si="94"/>
        <v>-9.9449160323264688E-2</v>
      </c>
      <c r="M321" s="6">
        <f t="shared" si="97"/>
        <v>-9.9449160323264688E-2</v>
      </c>
      <c r="N321" s="6">
        <f t="shared" si="98"/>
        <v>-0.99504264456906433</v>
      </c>
      <c r="O321" s="6">
        <f t="shared" si="99"/>
        <v>0.99504264456906433</v>
      </c>
      <c r="Q321" s="6">
        <f t="shared" si="86"/>
        <v>5.8555500000000045</v>
      </c>
      <c r="R321" s="9">
        <f t="shared" si="86"/>
        <v>-9.9944621334630723E-2</v>
      </c>
      <c r="S321" s="9">
        <f t="shared" si="86"/>
        <v>0</v>
      </c>
      <c r="T321" s="9">
        <f t="shared" si="87"/>
        <v>-2.4857996347871689E-3</v>
      </c>
      <c r="U321" s="9">
        <f t="shared" si="87"/>
        <v>0</v>
      </c>
    </row>
    <row r="322" spans="1:21" x14ac:dyDescent="0.55000000000000004">
      <c r="A322" s="6">
        <f t="shared" si="88"/>
        <v>310</v>
      </c>
      <c r="B322" s="6">
        <f t="shared" si="89"/>
        <v>5.8745000000000047</v>
      </c>
      <c r="C322" s="9">
        <f t="shared" si="92"/>
        <v>-9.99776791359063E-2</v>
      </c>
      <c r="D322" s="6">
        <f t="shared" si="92"/>
        <v>0</v>
      </c>
      <c r="E322" s="6">
        <f t="shared" si="90"/>
        <v>1.0099955363254023</v>
      </c>
      <c r="F322" s="6">
        <f t="shared" si="91"/>
        <v>1.0099955363254023</v>
      </c>
      <c r="G322" s="6">
        <f t="shared" si="93"/>
        <v>-1.7444750013498531E-3</v>
      </c>
      <c r="H322" s="7">
        <f t="shared" si="93"/>
        <v>0</v>
      </c>
      <c r="I322" s="6">
        <f t="shared" si="95"/>
        <v>-3.9158672094531721E-2</v>
      </c>
      <c r="J322" s="9">
        <f t="shared" si="96"/>
        <v>0</v>
      </c>
      <c r="L322" s="6">
        <f t="shared" si="94"/>
        <v>-9.9481728760096283E-2</v>
      </c>
      <c r="M322" s="6">
        <f t="shared" si="97"/>
        <v>-9.9481728760096283E-2</v>
      </c>
      <c r="N322" s="6">
        <f t="shared" si="98"/>
        <v>-0.99503938899065825</v>
      </c>
      <c r="O322" s="6">
        <f t="shared" si="99"/>
        <v>0.99503938899065825</v>
      </c>
      <c r="Q322" s="6">
        <f t="shared" si="86"/>
        <v>5.8745000000000047</v>
      </c>
      <c r="R322" s="9">
        <f t="shared" si="86"/>
        <v>-9.99776791359063E-2</v>
      </c>
      <c r="S322" s="9">
        <f t="shared" si="86"/>
        <v>0</v>
      </c>
      <c r="T322" s="9">
        <f t="shared" si="87"/>
        <v>-1.7444750013498531E-3</v>
      </c>
      <c r="U322" s="9">
        <f t="shared" si="87"/>
        <v>0</v>
      </c>
    </row>
    <row r="323" spans="1:21" x14ac:dyDescent="0.55000000000000004">
      <c r="A323" s="6">
        <f t="shared" si="88"/>
        <v>311</v>
      </c>
      <c r="B323" s="6">
        <f t="shared" si="89"/>
        <v>5.893450000000005</v>
      </c>
      <c r="C323" s="9">
        <f t="shared" si="92"/>
        <v>-9.9996674960136048E-2</v>
      </c>
      <c r="D323" s="6">
        <f t="shared" si="92"/>
        <v>0</v>
      </c>
      <c r="E323" s="6">
        <f t="shared" si="90"/>
        <v>1.0099993350030831</v>
      </c>
      <c r="F323" s="6">
        <f t="shared" si="91"/>
        <v>1.0099993350030831</v>
      </c>
      <c r="G323" s="6">
        <f t="shared" si="93"/>
        <v>-1.0024181651584769E-3</v>
      </c>
      <c r="H323" s="7">
        <f t="shared" si="93"/>
        <v>0</v>
      </c>
      <c r="I323" s="6">
        <f t="shared" si="95"/>
        <v>-3.9180886241900095E-2</v>
      </c>
      <c r="J323" s="9">
        <f t="shared" si="96"/>
        <v>0</v>
      </c>
      <c r="L323" s="6">
        <f t="shared" si="94"/>
        <v>-9.950044323886291E-2</v>
      </c>
      <c r="M323" s="6">
        <f t="shared" si="97"/>
        <v>-9.950044323886291E-2</v>
      </c>
      <c r="N323" s="6">
        <f t="shared" si="98"/>
        <v>-0.99503751778275673</v>
      </c>
      <c r="O323" s="6">
        <f t="shared" si="99"/>
        <v>0.99503751778275673</v>
      </c>
      <c r="Q323" s="6">
        <f t="shared" si="86"/>
        <v>5.893450000000005</v>
      </c>
      <c r="R323" s="9">
        <f t="shared" si="86"/>
        <v>-9.9996674960136048E-2</v>
      </c>
      <c r="S323" s="9">
        <f t="shared" si="86"/>
        <v>0</v>
      </c>
      <c r="T323" s="9">
        <f t="shared" si="87"/>
        <v>-1.0024181651584769E-3</v>
      </c>
      <c r="U323" s="9">
        <f t="shared" si="87"/>
        <v>0</v>
      </c>
    </row>
    <row r="324" spans="1:21" x14ac:dyDescent="0.55000000000000004">
      <c r="A324" s="6">
        <f t="shared" si="88"/>
        <v>312</v>
      </c>
      <c r="B324" s="6">
        <f t="shared" si="89"/>
        <v>5.9124000000000052</v>
      </c>
      <c r="C324" s="9">
        <f t="shared" si="92"/>
        <v>-0.10000160083016411</v>
      </c>
      <c r="D324" s="6">
        <f t="shared" si="92"/>
        <v>0</v>
      </c>
      <c r="E324" s="6">
        <f t="shared" si="90"/>
        <v>1.0100003201685954</v>
      </c>
      <c r="F324" s="6">
        <f t="shared" si="91"/>
        <v>1.0100003201685954</v>
      </c>
      <c r="G324" s="6">
        <f t="shared" si="93"/>
        <v>-2.5994037087446998E-4</v>
      </c>
      <c r="H324" s="7">
        <f t="shared" si="93"/>
        <v>0</v>
      </c>
      <c r="I324" s="6">
        <f t="shared" si="95"/>
        <v>-3.9186648027141092E-2</v>
      </c>
      <c r="J324" s="9">
        <f t="shared" si="96"/>
        <v>0</v>
      </c>
      <c r="L324" s="6">
        <f t="shared" si="94"/>
        <v>-9.9505296135028412E-2</v>
      </c>
      <c r="M324" s="6">
        <f t="shared" si="97"/>
        <v>-9.9505296135028412E-2</v>
      </c>
      <c r="N324" s="6">
        <f t="shared" si="98"/>
        <v>-0.99503703249732378</v>
      </c>
      <c r="O324" s="6">
        <f t="shared" si="99"/>
        <v>0.99503703249732378</v>
      </c>
      <c r="Q324" s="6">
        <f t="shared" si="86"/>
        <v>5.9124000000000052</v>
      </c>
      <c r="R324" s="9">
        <f t="shared" si="86"/>
        <v>-0.10000160083016411</v>
      </c>
      <c r="S324" s="9">
        <f t="shared" si="86"/>
        <v>0</v>
      </c>
      <c r="T324" s="9">
        <f t="shared" si="87"/>
        <v>-2.5994037087446998E-4</v>
      </c>
      <c r="U324" s="9">
        <f t="shared" si="87"/>
        <v>0</v>
      </c>
    </row>
    <row r="325" spans="1:21" x14ac:dyDescent="0.55000000000000004">
      <c r="A325" s="6">
        <f t="shared" si="88"/>
        <v>313</v>
      </c>
      <c r="B325" s="6">
        <f t="shared" si="89"/>
        <v>5.9313500000000055</v>
      </c>
      <c r="C325" s="9">
        <f t="shared" si="92"/>
        <v>-9.9992454676919015E-2</v>
      </c>
      <c r="D325" s="6">
        <f t="shared" si="92"/>
        <v>0</v>
      </c>
      <c r="E325" s="6">
        <f t="shared" si="90"/>
        <v>1.0099984909923156</v>
      </c>
      <c r="F325" s="6">
        <f t="shared" si="91"/>
        <v>1.0099984909923156</v>
      </c>
      <c r="G325" s="6">
        <f t="shared" si="93"/>
        <v>4.8264660923985376E-4</v>
      </c>
      <c r="H325" s="7">
        <f t="shared" si="93"/>
        <v>0</v>
      </c>
      <c r="I325" s="6">
        <f t="shared" si="95"/>
        <v>-3.9175950226752743E-2</v>
      </c>
      <c r="J325" s="9">
        <f t="shared" si="96"/>
        <v>0</v>
      </c>
      <c r="L325" s="6">
        <f t="shared" si="94"/>
        <v>-9.9496285471008028E-2</v>
      </c>
      <c r="M325" s="6">
        <f t="shared" si="97"/>
        <v>-9.9496285471008028E-2</v>
      </c>
      <c r="N325" s="6">
        <f t="shared" si="98"/>
        <v>-0.99503793353694403</v>
      </c>
      <c r="O325" s="6">
        <f t="shared" si="99"/>
        <v>0.99503793353694403</v>
      </c>
      <c r="Q325" s="6">
        <f t="shared" si="86"/>
        <v>5.9313500000000055</v>
      </c>
      <c r="R325" s="9">
        <f t="shared" si="86"/>
        <v>-9.9992454676919015E-2</v>
      </c>
      <c r="S325" s="9">
        <f t="shared" si="86"/>
        <v>0</v>
      </c>
      <c r="T325" s="9">
        <f t="shared" si="87"/>
        <v>4.8264660923985376E-4</v>
      </c>
      <c r="U325" s="9">
        <f t="shared" si="87"/>
        <v>0</v>
      </c>
    </row>
    <row r="326" spans="1:21" x14ac:dyDescent="0.55000000000000004">
      <c r="A326" s="6">
        <f t="shared" si="88"/>
        <v>314</v>
      </c>
      <c r="B326" s="6">
        <f t="shared" si="89"/>
        <v>5.9503000000000057</v>
      </c>
      <c r="C326" s="9">
        <f t="shared" si="92"/>
        <v>-9.9969240342007618E-2</v>
      </c>
      <c r="D326" s="6">
        <f t="shared" si="92"/>
        <v>0</v>
      </c>
      <c r="E326" s="6">
        <f t="shared" si="90"/>
        <v>1.0099938490145581</v>
      </c>
      <c r="F326" s="6">
        <f t="shared" si="91"/>
        <v>1.0099938490145581</v>
      </c>
      <c r="G326" s="6">
        <f t="shared" si="93"/>
        <v>1.2250308660368184E-3</v>
      </c>
      <c r="H326" s="7">
        <f t="shared" si="93"/>
        <v>0</v>
      </c>
      <c r="I326" s="6">
        <f t="shared" si="95"/>
        <v>-3.9148806251800769E-2</v>
      </c>
      <c r="J326" s="9">
        <f t="shared" si="96"/>
        <v>0</v>
      </c>
      <c r="L326" s="6">
        <f t="shared" si="94"/>
        <v>-9.9473414918555492E-2</v>
      </c>
      <c r="M326" s="6">
        <f t="shared" si="97"/>
        <v>-9.9473414918555492E-2</v>
      </c>
      <c r="N326" s="6">
        <f t="shared" si="98"/>
        <v>-0.99504022015416094</v>
      </c>
      <c r="O326" s="6">
        <f t="shared" si="99"/>
        <v>0.99504022015416094</v>
      </c>
      <c r="Q326" s="6">
        <f t="shared" si="86"/>
        <v>5.9503000000000057</v>
      </c>
      <c r="R326" s="9">
        <f t="shared" si="86"/>
        <v>-9.9969240342007618E-2</v>
      </c>
      <c r="S326" s="9">
        <f t="shared" si="86"/>
        <v>0</v>
      </c>
      <c r="T326" s="9">
        <f t="shared" si="87"/>
        <v>1.2250308660368184E-3</v>
      </c>
      <c r="U326" s="9">
        <f t="shared" si="87"/>
        <v>0</v>
      </c>
    </row>
    <row r="327" spans="1:21" x14ac:dyDescent="0.55000000000000004">
      <c r="A327" s="6">
        <f t="shared" si="88"/>
        <v>315</v>
      </c>
      <c r="B327" s="6">
        <f t="shared" si="89"/>
        <v>5.9692500000000059</v>
      </c>
      <c r="C327" s="9">
        <f t="shared" si="92"/>
        <v>-9.9931967572899183E-2</v>
      </c>
      <c r="D327" s="6">
        <f t="shared" si="92"/>
        <v>0</v>
      </c>
      <c r="E327" s="6">
        <f t="shared" si="90"/>
        <v>1.0099863981429911</v>
      </c>
      <c r="F327" s="6">
        <f t="shared" si="91"/>
        <v>1.0099863981429911</v>
      </c>
      <c r="G327" s="6">
        <f t="shared" si="93"/>
        <v>1.9669007445084429E-3</v>
      </c>
      <c r="H327" s="7">
        <f t="shared" si="93"/>
        <v>0</v>
      </c>
      <c r="I327" s="6">
        <f t="shared" si="95"/>
        <v>-3.9105250117602554E-2</v>
      </c>
      <c r="J327" s="9">
        <f t="shared" si="96"/>
        <v>0</v>
      </c>
      <c r="L327" s="6">
        <f t="shared" si="94"/>
        <v>-9.9436693794331038E-2</v>
      </c>
      <c r="M327" s="6">
        <f t="shared" si="97"/>
        <v>-9.9436693794331038E-2</v>
      </c>
      <c r="N327" s="6">
        <f t="shared" si="98"/>
        <v>-0.99504389045270369</v>
      </c>
      <c r="O327" s="6">
        <f t="shared" si="99"/>
        <v>0.99504389045270369</v>
      </c>
      <c r="Q327" s="6">
        <f t="shared" si="86"/>
        <v>5.9692500000000059</v>
      </c>
      <c r="R327" s="9">
        <f t="shared" si="86"/>
        <v>-9.9931967572899183E-2</v>
      </c>
      <c r="S327" s="9">
        <f t="shared" si="86"/>
        <v>0</v>
      </c>
      <c r="T327" s="9">
        <f t="shared" si="87"/>
        <v>1.9669007445084429E-3</v>
      </c>
      <c r="U327" s="9">
        <f t="shared" si="87"/>
        <v>0</v>
      </c>
    </row>
    <row r="328" spans="1:21" x14ac:dyDescent="0.55000000000000004">
      <c r="A328" s="6">
        <f t="shared" si="88"/>
        <v>316</v>
      </c>
      <c r="B328" s="6">
        <f t="shared" si="89"/>
        <v>5.9882000000000062</v>
      </c>
      <c r="C328" s="9">
        <f t="shared" si="92"/>
        <v>-9.9880652010710391E-2</v>
      </c>
      <c r="D328" s="6">
        <f t="shared" si="92"/>
        <v>0</v>
      </c>
      <c r="E328" s="6">
        <f t="shared" si="90"/>
        <v>1.0099761446460847</v>
      </c>
      <c r="F328" s="6">
        <f t="shared" si="91"/>
        <v>1.0099761446460847</v>
      </c>
      <c r="G328" s="6">
        <f t="shared" si="93"/>
        <v>2.7079452342370115E-3</v>
      </c>
      <c r="H328" s="7">
        <f t="shared" si="93"/>
        <v>0</v>
      </c>
      <c r="I328" s="6">
        <f t="shared" si="95"/>
        <v>-3.9045336366868209E-2</v>
      </c>
      <c r="J328" s="9">
        <f t="shared" si="96"/>
        <v>0</v>
      </c>
      <c r="L328" s="6">
        <f t="shared" si="94"/>
        <v>-9.9386137048659853E-2</v>
      </c>
      <c r="M328" s="6">
        <f t="shared" si="97"/>
        <v>-9.9386137048659853E-2</v>
      </c>
      <c r="N328" s="6">
        <f t="shared" si="98"/>
        <v>-0.99504894139059574</v>
      </c>
      <c r="O328" s="6">
        <f t="shared" si="99"/>
        <v>0.99504894139059574</v>
      </c>
      <c r="Q328" s="6">
        <f t="shared" si="86"/>
        <v>5.9882000000000062</v>
      </c>
      <c r="R328" s="9">
        <f t="shared" si="86"/>
        <v>-9.9880652010710391E-2</v>
      </c>
      <c r="S328" s="9">
        <f t="shared" si="86"/>
        <v>0</v>
      </c>
      <c r="T328" s="9">
        <f t="shared" si="87"/>
        <v>2.7079452342370115E-3</v>
      </c>
      <c r="U328" s="9">
        <f t="shared" si="87"/>
        <v>0</v>
      </c>
    </row>
    <row r="329" spans="1:21" x14ac:dyDescent="0.55000000000000004">
      <c r="A329" s="6">
        <f t="shared" si="88"/>
        <v>317</v>
      </c>
      <c r="B329" s="6">
        <f t="shared" si="89"/>
        <v>6.0071500000000064</v>
      </c>
      <c r="C329" s="9">
        <f t="shared" si="92"/>
        <v>-9.981531517061891E-2</v>
      </c>
      <c r="D329" s="6">
        <f t="shared" si="92"/>
        <v>0</v>
      </c>
      <c r="E329" s="6">
        <f t="shared" si="90"/>
        <v>1.0099630971426099</v>
      </c>
      <c r="F329" s="6">
        <f t="shared" si="91"/>
        <v>1.0099630971426099</v>
      </c>
      <c r="G329" s="6">
        <f t="shared" si="93"/>
        <v>3.447854358389164E-3</v>
      </c>
      <c r="H329" s="7">
        <f t="shared" si="93"/>
        <v>0</v>
      </c>
      <c r="I329" s="6">
        <f t="shared" si="95"/>
        <v>-3.8969139946608826E-2</v>
      </c>
      <c r="J329" s="9">
        <f t="shared" si="96"/>
        <v>0</v>
      </c>
      <c r="L329" s="6">
        <f t="shared" si="94"/>
        <v>-9.932176524750462E-2</v>
      </c>
      <c r="M329" s="6">
        <f t="shared" si="97"/>
        <v>-9.932176524750462E-2</v>
      </c>
      <c r="N329" s="6">
        <f t="shared" si="98"/>
        <v>-0.99505536878513434</v>
      </c>
      <c r="O329" s="6">
        <f t="shared" si="99"/>
        <v>0.99505536878513434</v>
      </c>
      <c r="Q329" s="6">
        <f t="shared" si="86"/>
        <v>6.0071500000000064</v>
      </c>
      <c r="R329" s="9">
        <f t="shared" si="86"/>
        <v>-9.981531517061891E-2</v>
      </c>
      <c r="S329" s="9">
        <f t="shared" si="86"/>
        <v>0</v>
      </c>
      <c r="T329" s="9">
        <f t="shared" si="87"/>
        <v>3.447854358389164E-3</v>
      </c>
      <c r="U329" s="9">
        <f t="shared" si="87"/>
        <v>0</v>
      </c>
    </row>
    <row r="330" spans="1:21" x14ac:dyDescent="0.55000000000000004">
      <c r="A330" s="6">
        <f t="shared" si="88"/>
        <v>318</v>
      </c>
      <c r="B330" s="6">
        <f t="shared" si="89"/>
        <v>6.0261000000000067</v>
      </c>
      <c r="C330" s="9">
        <f t="shared" si="92"/>
        <v>-9.9735984414949769E-2</v>
      </c>
      <c r="D330" s="6">
        <f t="shared" si="92"/>
        <v>0</v>
      </c>
      <c r="E330" s="6">
        <f t="shared" si="90"/>
        <v>1.0099472665872191</v>
      </c>
      <c r="F330" s="6">
        <f t="shared" si="91"/>
        <v>1.0099472665872191</v>
      </c>
      <c r="G330" s="6">
        <f t="shared" si="93"/>
        <v>4.1863195603774016E-3</v>
      </c>
      <c r="H330" s="7">
        <f t="shared" si="93"/>
        <v>0</v>
      </c>
      <c r="I330" s="6">
        <f t="shared" si="95"/>
        <v>-3.8876756039194355E-2</v>
      </c>
      <c r="J330" s="9">
        <f t="shared" si="96"/>
        <v>0</v>
      </c>
      <c r="L330" s="6">
        <f t="shared" si="94"/>
        <v>-9.9243604547691572E-2</v>
      </c>
      <c r="M330" s="6">
        <f t="shared" si="97"/>
        <v>-9.9243604547691572E-2</v>
      </c>
      <c r="N330" s="6">
        <f t="shared" si="98"/>
        <v>-0.99506316731973421</v>
      </c>
      <c r="O330" s="6">
        <f t="shared" si="99"/>
        <v>0.99506316731973421</v>
      </c>
      <c r="Q330" s="6">
        <f t="shared" si="86"/>
        <v>6.0261000000000067</v>
      </c>
      <c r="R330" s="9">
        <f t="shared" si="86"/>
        <v>-9.9735984414949769E-2</v>
      </c>
      <c r="S330" s="9">
        <f t="shared" si="86"/>
        <v>0</v>
      </c>
      <c r="T330" s="9">
        <f t="shared" si="87"/>
        <v>4.1863195603774016E-3</v>
      </c>
      <c r="U330" s="9">
        <f t="shared" si="87"/>
        <v>0</v>
      </c>
    </row>
    <row r="331" spans="1:21" x14ac:dyDescent="0.55000000000000004">
      <c r="A331" s="6">
        <f t="shared" si="88"/>
        <v>319</v>
      </c>
      <c r="B331" s="6">
        <f t="shared" si="89"/>
        <v>6.0450500000000069</v>
      </c>
      <c r="C331" s="9">
        <f t="shared" si="92"/>
        <v>-9.9642692918995052E-2</v>
      </c>
      <c r="D331" s="6">
        <f t="shared" si="92"/>
        <v>0</v>
      </c>
      <c r="E331" s="6">
        <f t="shared" si="90"/>
        <v>1.0099286662521492</v>
      </c>
      <c r="F331" s="6">
        <f t="shared" si="91"/>
        <v>1.0099286662521492</v>
      </c>
      <c r="G331" s="6">
        <f t="shared" si="93"/>
        <v>4.9230340873201344E-3</v>
      </c>
      <c r="H331" s="7">
        <f t="shared" si="93"/>
        <v>0</v>
      </c>
      <c r="I331" s="6">
        <f t="shared" si="95"/>
        <v>-3.8768299848219556E-2</v>
      </c>
      <c r="J331" s="9">
        <f t="shared" si="96"/>
        <v>0</v>
      </c>
      <c r="L331" s="6">
        <f t="shared" si="94"/>
        <v>-9.9151686665442218E-2</v>
      </c>
      <c r="M331" s="6">
        <f t="shared" si="97"/>
        <v>-9.9151686665442218E-2</v>
      </c>
      <c r="N331" s="6">
        <f t="shared" si="98"/>
        <v>-0.99507233055260758</v>
      </c>
      <c r="O331" s="6">
        <f t="shared" si="99"/>
        <v>0.99507233055260758</v>
      </c>
      <c r="Q331" s="6">
        <f t="shared" si="86"/>
        <v>6.0450500000000069</v>
      </c>
      <c r="R331" s="9">
        <f t="shared" si="86"/>
        <v>-9.9642692918995052E-2</v>
      </c>
      <c r="S331" s="9">
        <f t="shared" si="86"/>
        <v>0</v>
      </c>
      <c r="T331" s="9">
        <f t="shared" si="87"/>
        <v>4.9230340873201344E-3</v>
      </c>
      <c r="U331" s="9">
        <f t="shared" si="87"/>
        <v>0</v>
      </c>
    </row>
    <row r="332" spans="1:21" x14ac:dyDescent="0.55000000000000004">
      <c r="A332" s="6">
        <f t="shared" si="88"/>
        <v>320</v>
      </c>
      <c r="B332" s="6">
        <f t="shared" si="89"/>
        <v>6.0640000000000072</v>
      </c>
      <c r="C332" s="9">
        <f t="shared" si="92"/>
        <v>-9.9535479629644083E-2</v>
      </c>
      <c r="D332" s="6">
        <f t="shared" si="92"/>
        <v>0</v>
      </c>
      <c r="E332" s="6">
        <f t="shared" si="90"/>
        <v>1.0099073117051034</v>
      </c>
      <c r="F332" s="6">
        <f t="shared" si="91"/>
        <v>1.0099073117051034</v>
      </c>
      <c r="G332" s="6">
        <f t="shared" si="93"/>
        <v>5.6576933694438948E-3</v>
      </c>
      <c r="H332" s="7">
        <f t="shared" si="93"/>
        <v>0</v>
      </c>
      <c r="I332" s="6">
        <f t="shared" si="95"/>
        <v>-3.8643906339919973E-2</v>
      </c>
      <c r="J332" s="9">
        <f t="shared" si="96"/>
        <v>0</v>
      </c>
      <c r="L332" s="6">
        <f t="shared" si="94"/>
        <v>-9.9046048838278541E-2</v>
      </c>
      <c r="M332" s="6">
        <f t="shared" si="97"/>
        <v>-9.9046048838278541E-2</v>
      </c>
      <c r="N332" s="6">
        <f t="shared" si="98"/>
        <v>-0.99508285092726101</v>
      </c>
      <c r="O332" s="6">
        <f t="shared" si="99"/>
        <v>0.99508285092726101</v>
      </c>
      <c r="Q332" s="6">
        <f t="shared" si="86"/>
        <v>6.0640000000000072</v>
      </c>
      <c r="R332" s="9">
        <f t="shared" si="86"/>
        <v>-9.9535479629644083E-2</v>
      </c>
      <c r="S332" s="9">
        <f t="shared" si="86"/>
        <v>0</v>
      </c>
      <c r="T332" s="9">
        <f t="shared" si="87"/>
        <v>5.6576933694438948E-3</v>
      </c>
      <c r="U332" s="9">
        <f t="shared" si="87"/>
        <v>0</v>
      </c>
    </row>
    <row r="333" spans="1:21" x14ac:dyDescent="0.55000000000000004">
      <c r="A333" s="6">
        <f t="shared" si="88"/>
        <v>321</v>
      </c>
      <c r="B333" s="6">
        <f t="shared" si="89"/>
        <v>6.0829500000000074</v>
      </c>
      <c r="C333" s="9">
        <f t="shared" si="92"/>
        <v>-9.9414389216916685E-2</v>
      </c>
      <c r="D333" s="6">
        <f t="shared" si="92"/>
        <v>0</v>
      </c>
      <c r="E333" s="6">
        <f t="shared" si="90"/>
        <v>1.0098832207833726</v>
      </c>
      <c r="F333" s="6">
        <f t="shared" si="91"/>
        <v>1.0098832207833726</v>
      </c>
      <c r="G333" s="6">
        <f t="shared" si="93"/>
        <v>6.3899953945853781E-3</v>
      </c>
      <c r="H333" s="7">
        <f t="shared" si="93"/>
        <v>0</v>
      </c>
      <c r="I333" s="6">
        <f t="shared" si="95"/>
        <v>-3.8503729941060452E-2</v>
      </c>
      <c r="J333" s="9">
        <f t="shared" si="96"/>
        <v>0</v>
      </c>
      <c r="L333" s="6">
        <f t="shared" si="94"/>
        <v>-9.8926733780382539E-2</v>
      </c>
      <c r="M333" s="6">
        <f t="shared" si="97"/>
        <v>-9.8926733780382539E-2</v>
      </c>
      <c r="N333" s="6">
        <f t="shared" si="98"/>
        <v>-0.9950947197847777</v>
      </c>
      <c r="O333" s="6">
        <f t="shared" si="99"/>
        <v>0.9950947197847777</v>
      </c>
      <c r="Q333" s="6">
        <f t="shared" ref="Q333:S396" si="100">B333</f>
        <v>6.0829500000000074</v>
      </c>
      <c r="R333" s="9">
        <f t="shared" si="100"/>
        <v>-9.9414389216916685E-2</v>
      </c>
      <c r="S333" s="9">
        <f t="shared" si="100"/>
        <v>0</v>
      </c>
      <c r="T333" s="9">
        <f t="shared" ref="T333:U396" si="101">G333</f>
        <v>6.3899953945853781E-3</v>
      </c>
      <c r="U333" s="9">
        <f t="shared" si="101"/>
        <v>0</v>
      </c>
    </row>
    <row r="334" spans="1:21" x14ac:dyDescent="0.55000000000000004">
      <c r="A334" s="6">
        <f t="shared" ref="A334:A397" si="102">A333+1</f>
        <v>322</v>
      </c>
      <c r="B334" s="6">
        <f t="shared" ref="B334:B397" si="103">B333+$B$3</f>
        <v>6.1019000000000077</v>
      </c>
      <c r="C334" s="9">
        <f t="shared" si="92"/>
        <v>-9.9279472018508133E-2</v>
      </c>
      <c r="D334" s="6">
        <f t="shared" si="92"/>
        <v>0</v>
      </c>
      <c r="E334" s="6">
        <f t="shared" si="90"/>
        <v>1.0098564135642738</v>
      </c>
      <c r="F334" s="6">
        <f t="shared" si="91"/>
        <v>1.0098564135642738</v>
      </c>
      <c r="G334" s="6">
        <f t="shared" si="93"/>
        <v>7.1196410769684736E-3</v>
      </c>
      <c r="H334" s="7">
        <f t="shared" si="93"/>
        <v>0</v>
      </c>
      <c r="I334" s="6">
        <f t="shared" si="95"/>
        <v>-3.8347944194370071E-2</v>
      </c>
      <c r="J334" s="9">
        <f t="shared" si="96"/>
        <v>0</v>
      </c>
      <c r="L334" s="6">
        <f t="shared" si="94"/>
        <v>-9.8793789631505147E-2</v>
      </c>
      <c r="M334" s="6">
        <f t="shared" si="97"/>
        <v>-9.8793789631505147E-2</v>
      </c>
      <c r="N334" s="6">
        <f t="shared" si="98"/>
        <v>-0.9951079273778527</v>
      </c>
      <c r="O334" s="6">
        <f t="shared" si="99"/>
        <v>0.9951079273778527</v>
      </c>
      <c r="Q334" s="6">
        <f t="shared" si="100"/>
        <v>6.1019000000000077</v>
      </c>
      <c r="R334" s="9">
        <f t="shared" si="100"/>
        <v>-9.9279472018508133E-2</v>
      </c>
      <c r="S334" s="9">
        <f t="shared" si="100"/>
        <v>0</v>
      </c>
      <c r="T334" s="9">
        <f t="shared" si="101"/>
        <v>7.1196410769684736E-3</v>
      </c>
      <c r="U334" s="9">
        <f t="shared" si="101"/>
        <v>0</v>
      </c>
    </row>
    <row r="335" spans="1:21" x14ac:dyDescent="0.55000000000000004">
      <c r="A335" s="6">
        <f t="shared" si="102"/>
        <v>323</v>
      </c>
      <c r="B335" s="6">
        <f t="shared" si="103"/>
        <v>6.1208500000000079</v>
      </c>
      <c r="C335" s="9">
        <f t="shared" si="92"/>
        <v>-9.9130783977469522E-2</v>
      </c>
      <c r="D335" s="6">
        <f t="shared" si="92"/>
        <v>0</v>
      </c>
      <c r="E335" s="6">
        <f t="shared" ref="E335:E398" si="104">C335^2+((D335-1)^2)</f>
        <v>1.0098269123319876</v>
      </c>
      <c r="F335" s="6">
        <f t="shared" ref="F335:F398" si="105">C335^2+((D335+1)^2)</f>
        <v>1.0098269123319876</v>
      </c>
      <c r="G335" s="6">
        <f t="shared" si="93"/>
        <v>7.8463346194517867E-3</v>
      </c>
      <c r="H335" s="7">
        <f t="shared" si="93"/>
        <v>0</v>
      </c>
      <c r="I335" s="6">
        <f t="shared" si="95"/>
        <v>-3.817674137274308E-2</v>
      </c>
      <c r="J335" s="9">
        <f t="shared" si="96"/>
        <v>0</v>
      </c>
      <c r="L335" s="6">
        <f t="shared" si="94"/>
        <v>-9.8647269899532805E-2</v>
      </c>
      <c r="M335" s="6">
        <f t="shared" si="97"/>
        <v>-9.8647269899532805E-2</v>
      </c>
      <c r="N335" s="6">
        <f t="shared" si="98"/>
        <v>-0.99512246288653783</v>
      </c>
      <c r="O335" s="6">
        <f t="shared" si="99"/>
        <v>0.99512246288653783</v>
      </c>
      <c r="Q335" s="6">
        <f t="shared" si="100"/>
        <v>6.1208500000000079</v>
      </c>
      <c r="R335" s="9">
        <f t="shared" si="100"/>
        <v>-9.9130783977469522E-2</v>
      </c>
      <c r="S335" s="9">
        <f t="shared" si="100"/>
        <v>0</v>
      </c>
      <c r="T335" s="9">
        <f t="shared" si="101"/>
        <v>7.8463346194517867E-3</v>
      </c>
      <c r="U335" s="9">
        <f t="shared" si="101"/>
        <v>0</v>
      </c>
    </row>
    <row r="336" spans="1:21" x14ac:dyDescent="0.55000000000000004">
      <c r="A336" s="6">
        <f t="shared" si="102"/>
        <v>324</v>
      </c>
      <c r="B336" s="6">
        <f t="shared" si="103"/>
        <v>6.1398000000000081</v>
      </c>
      <c r="C336" s="9">
        <f t="shared" si="92"/>
        <v>-9.8968386573162107E-2</v>
      </c>
      <c r="D336" s="6">
        <f t="shared" si="92"/>
        <v>0</v>
      </c>
      <c r="E336" s="6">
        <f t="shared" si="104"/>
        <v>1.0097947415408948</v>
      </c>
      <c r="F336" s="6">
        <f t="shared" si="105"/>
        <v>1.0097947415408948</v>
      </c>
      <c r="G336" s="6">
        <f t="shared" si="93"/>
        <v>8.5697838684652677E-3</v>
      </c>
      <c r="H336" s="7">
        <f t="shared" si="93"/>
        <v>0</v>
      </c>
      <c r="I336" s="6">
        <f t="shared" si="95"/>
        <v>-3.7990332053573217E-2</v>
      </c>
      <c r="J336" s="9">
        <f t="shared" si="96"/>
        <v>0</v>
      </c>
      <c r="L336" s="6">
        <f t="shared" si="94"/>
        <v>-9.8487233396832921E-2</v>
      </c>
      <c r="M336" s="6">
        <f t="shared" si="97"/>
        <v>-9.8487233396832921E-2</v>
      </c>
      <c r="N336" s="6">
        <f t="shared" si="98"/>
        <v>-0.9951383144356557</v>
      </c>
      <c r="O336" s="6">
        <f t="shared" si="99"/>
        <v>0.9951383144356557</v>
      </c>
      <c r="Q336" s="6">
        <f t="shared" si="100"/>
        <v>6.1398000000000081</v>
      </c>
      <c r="R336" s="9">
        <f t="shared" si="100"/>
        <v>-9.8968386573162107E-2</v>
      </c>
      <c r="S336" s="9">
        <f t="shared" si="100"/>
        <v>0</v>
      </c>
      <c r="T336" s="9">
        <f t="shared" si="101"/>
        <v>8.5697838684652677E-3</v>
      </c>
      <c r="U336" s="9">
        <f t="shared" si="101"/>
        <v>0</v>
      </c>
    </row>
    <row r="337" spans="1:21" x14ac:dyDescent="0.55000000000000004">
      <c r="A337" s="6">
        <f t="shared" si="102"/>
        <v>325</v>
      </c>
      <c r="B337" s="6">
        <f t="shared" si="103"/>
        <v>6.1587500000000084</v>
      </c>
      <c r="C337" s="9">
        <f t="shared" ref="C337:D400" si="106">C336+$B$3*G336-($B$3^2)*I336</f>
        <v>-9.8792346745638429E-2</v>
      </c>
      <c r="D337" s="6">
        <f t="shared" si="106"/>
        <v>0</v>
      </c>
      <c r="E337" s="6">
        <f t="shared" si="104"/>
        <v>1.0097599277755105</v>
      </c>
      <c r="F337" s="6">
        <f t="shared" si="105"/>
        <v>1.0097599277755105</v>
      </c>
      <c r="G337" s="6">
        <f t="shared" ref="G337:H400" si="107">G336-$B$3*I336</f>
        <v>9.2897006608804802E-3</v>
      </c>
      <c r="H337" s="7">
        <f t="shared" si="107"/>
        <v>0</v>
      </c>
      <c r="I337" s="6">
        <f t="shared" si="95"/>
        <v>-3.7788944654696496E-2</v>
      </c>
      <c r="J337" s="9">
        <f t="shared" si="96"/>
        <v>0</v>
      </c>
      <c r="L337" s="6">
        <f t="shared" si="94"/>
        <v>-9.8313744170512349E-2</v>
      </c>
      <c r="M337" s="6">
        <f t="shared" si="97"/>
        <v>-9.8313744170512349E-2</v>
      </c>
      <c r="N337" s="6">
        <f t="shared" si="98"/>
        <v>-0.9951554691138339</v>
      </c>
      <c r="O337" s="6">
        <f t="shared" si="99"/>
        <v>0.9951554691138339</v>
      </c>
      <c r="Q337" s="6">
        <f t="shared" si="100"/>
        <v>6.1587500000000084</v>
      </c>
      <c r="R337" s="9">
        <f t="shared" si="100"/>
        <v>-9.8792346745638429E-2</v>
      </c>
      <c r="S337" s="9">
        <f t="shared" si="100"/>
        <v>0</v>
      </c>
      <c r="T337" s="9">
        <f t="shared" si="101"/>
        <v>9.2897006608804802E-3</v>
      </c>
      <c r="U337" s="9">
        <f t="shared" si="101"/>
        <v>0</v>
      </c>
    </row>
    <row r="338" spans="1:21" x14ac:dyDescent="0.55000000000000004">
      <c r="A338" s="6">
        <f t="shared" si="102"/>
        <v>326</v>
      </c>
      <c r="B338" s="6">
        <f t="shared" si="103"/>
        <v>6.1777000000000086</v>
      </c>
      <c r="C338" s="9">
        <f t="shared" si="106"/>
        <v>-9.8602736813616879E-2</v>
      </c>
      <c r="D338" s="6">
        <f t="shared" si="106"/>
        <v>0</v>
      </c>
      <c r="E338" s="6">
        <f t="shared" si="104"/>
        <v>1.0097224997071355</v>
      </c>
      <c r="F338" s="6">
        <f t="shared" si="105"/>
        <v>1.0097224997071355</v>
      </c>
      <c r="G338" s="6">
        <f t="shared" si="107"/>
        <v>1.0005801162086979E-2</v>
      </c>
      <c r="H338" s="7">
        <f t="shared" si="107"/>
        <v>0</v>
      </c>
      <c r="I338" s="6">
        <f t="shared" si="95"/>
        <v>-3.7572824933554051E-2</v>
      </c>
      <c r="J338" s="9">
        <f t="shared" si="96"/>
        <v>0</v>
      </c>
      <c r="L338" s="6">
        <f t="shared" si="94"/>
        <v>-9.8126871426735124E-2</v>
      </c>
      <c r="M338" s="6">
        <f t="shared" si="97"/>
        <v>-9.8126871426735124E-2</v>
      </c>
      <c r="N338" s="6">
        <f t="shared" si="98"/>
        <v>-0.99517391299410629</v>
      </c>
      <c r="O338" s="6">
        <f t="shared" si="99"/>
        <v>0.99517391299410629</v>
      </c>
      <c r="Q338" s="6">
        <f t="shared" si="100"/>
        <v>6.1777000000000086</v>
      </c>
      <c r="R338" s="9">
        <f t="shared" si="100"/>
        <v>-9.8602736813616879E-2</v>
      </c>
      <c r="S338" s="9">
        <f t="shared" si="100"/>
        <v>0</v>
      </c>
      <c r="T338" s="9">
        <f t="shared" si="101"/>
        <v>1.0005801162086979E-2</v>
      </c>
      <c r="U338" s="9">
        <f t="shared" si="101"/>
        <v>0</v>
      </c>
    </row>
    <row r="339" spans="1:21" x14ac:dyDescent="0.55000000000000004">
      <c r="A339" s="6">
        <f t="shared" si="102"/>
        <v>327</v>
      </c>
      <c r="B339" s="6">
        <f t="shared" si="103"/>
        <v>6.1966500000000089</v>
      </c>
      <c r="C339" s="9">
        <f t="shared" si="106"/>
        <v>-9.8399634386229631E-2</v>
      </c>
      <c r="D339" s="6">
        <f t="shared" si="106"/>
        <v>0</v>
      </c>
      <c r="E339" s="6">
        <f t="shared" si="104"/>
        <v>1.0096824880473436</v>
      </c>
      <c r="F339" s="6">
        <f t="shared" si="105"/>
        <v>1.0096824880473436</v>
      </c>
      <c r="G339" s="6">
        <f t="shared" si="107"/>
        <v>1.0717806194577829E-2</v>
      </c>
      <c r="H339" s="7">
        <f t="shared" si="107"/>
        <v>0</v>
      </c>
      <c r="I339" s="6">
        <f t="shared" si="95"/>
        <v>-3.7342235451355836E-2</v>
      </c>
      <c r="J339" s="9">
        <f t="shared" si="96"/>
        <v>0</v>
      </c>
      <c r="L339" s="6">
        <f t="shared" si="94"/>
        <v>-9.7926689449256851E-2</v>
      </c>
      <c r="M339" s="6">
        <f t="shared" si="97"/>
        <v>-9.7926689449256851E-2</v>
      </c>
      <c r="N339" s="6">
        <f t="shared" si="98"/>
        <v>-0.99519363115602222</v>
      </c>
      <c r="O339" s="6">
        <f t="shared" si="99"/>
        <v>0.99519363115602222</v>
      </c>
      <c r="Q339" s="6">
        <f t="shared" si="100"/>
        <v>6.1966500000000089</v>
      </c>
      <c r="R339" s="9">
        <f t="shared" si="100"/>
        <v>-9.8399634386229631E-2</v>
      </c>
      <c r="S339" s="9">
        <f t="shared" si="100"/>
        <v>0</v>
      </c>
      <c r="T339" s="9">
        <f t="shared" si="101"/>
        <v>1.0717806194577829E-2</v>
      </c>
      <c r="U339" s="9">
        <f t="shared" si="101"/>
        <v>0</v>
      </c>
    </row>
    <row r="340" spans="1:21" x14ac:dyDescent="0.55000000000000004">
      <c r="A340" s="6">
        <f t="shared" si="102"/>
        <v>328</v>
      </c>
      <c r="B340" s="6">
        <f t="shared" si="103"/>
        <v>6.2156000000000091</v>
      </c>
      <c r="C340" s="9">
        <f t="shared" si="106"/>
        <v>-9.8183122268736212E-2</v>
      </c>
      <c r="D340" s="6">
        <f t="shared" si="106"/>
        <v>0</v>
      </c>
      <c r="E340" s="6">
        <f t="shared" si="104"/>
        <v>1.0096399254984376</v>
      </c>
      <c r="F340" s="6">
        <f t="shared" si="105"/>
        <v>1.0096399254984376</v>
      </c>
      <c r="G340" s="6">
        <f t="shared" si="107"/>
        <v>1.1425441556381023E-2</v>
      </c>
      <c r="H340" s="7">
        <f t="shared" si="107"/>
        <v>0</v>
      </c>
      <c r="I340" s="6">
        <f t="shared" si="95"/>
        <v>-3.709745500400919E-2</v>
      </c>
      <c r="J340" s="9">
        <f t="shared" si="96"/>
        <v>0</v>
      </c>
      <c r="L340" s="6">
        <f t="shared" si="94"/>
        <v>-9.7713277512345639E-2</v>
      </c>
      <c r="M340" s="6">
        <f t="shared" si="97"/>
        <v>-9.7713277512345639E-2</v>
      </c>
      <c r="N340" s="6">
        <f t="shared" si="98"/>
        <v>-0.99521460770920933</v>
      </c>
      <c r="O340" s="6">
        <f t="shared" si="99"/>
        <v>0.99521460770920933</v>
      </c>
      <c r="Q340" s="6">
        <f t="shared" si="100"/>
        <v>6.2156000000000091</v>
      </c>
      <c r="R340" s="9">
        <f t="shared" si="100"/>
        <v>-9.8183122268736212E-2</v>
      </c>
      <c r="S340" s="9">
        <f t="shared" si="100"/>
        <v>0</v>
      </c>
      <c r="T340" s="9">
        <f t="shared" si="101"/>
        <v>1.1425441556381023E-2</v>
      </c>
      <c r="U340" s="9">
        <f t="shared" si="101"/>
        <v>0</v>
      </c>
    </row>
    <row r="341" spans="1:21" x14ac:dyDescent="0.55000000000000004">
      <c r="A341" s="6">
        <f t="shared" si="102"/>
        <v>329</v>
      </c>
      <c r="B341" s="6">
        <f t="shared" si="103"/>
        <v>6.2345500000000094</v>
      </c>
      <c r="C341" s="9">
        <f t="shared" si="106"/>
        <v>-9.7953288362407215E-2</v>
      </c>
      <c r="D341" s="6">
        <f t="shared" si="106"/>
        <v>0</v>
      </c>
      <c r="E341" s="6">
        <f t="shared" si="104"/>
        <v>1.009594846701009</v>
      </c>
      <c r="F341" s="6">
        <f t="shared" si="105"/>
        <v>1.009594846701009</v>
      </c>
      <c r="G341" s="6">
        <f t="shared" si="107"/>
        <v>1.2128438328706997E-2</v>
      </c>
      <c r="H341" s="7">
        <f t="shared" si="107"/>
        <v>0</v>
      </c>
      <c r="I341" s="6">
        <f t="shared" si="95"/>
        <v>-3.6838778021821984E-2</v>
      </c>
      <c r="J341" s="9">
        <f t="shared" si="96"/>
        <v>0</v>
      </c>
      <c r="L341" s="6">
        <f t="shared" si="94"/>
        <v>-9.7486719788268672E-2</v>
      </c>
      <c r="M341" s="6">
        <f t="shared" si="97"/>
        <v>-9.7486719788268672E-2</v>
      </c>
      <c r="N341" s="6">
        <f t="shared" si="98"/>
        <v>-0.99523682581831929</v>
      </c>
      <c r="O341" s="6">
        <f t="shared" si="99"/>
        <v>0.99523682581831929</v>
      </c>
      <c r="Q341" s="6">
        <f t="shared" si="100"/>
        <v>6.2345500000000094</v>
      </c>
      <c r="R341" s="9">
        <f t="shared" si="100"/>
        <v>-9.7953288362407215E-2</v>
      </c>
      <c r="S341" s="9">
        <f t="shared" si="100"/>
        <v>0</v>
      </c>
      <c r="T341" s="9">
        <f t="shared" si="101"/>
        <v>1.2128438328706997E-2</v>
      </c>
      <c r="U341" s="9">
        <f t="shared" si="101"/>
        <v>0</v>
      </c>
    </row>
    <row r="342" spans="1:21" x14ac:dyDescent="0.55000000000000004">
      <c r="A342" s="6">
        <f t="shared" si="102"/>
        <v>330</v>
      </c>
      <c r="B342" s="6">
        <f t="shared" si="103"/>
        <v>6.2535000000000096</v>
      </c>
      <c r="C342" s="9">
        <f t="shared" si="106"/>
        <v>-9.7710225558793634E-2</v>
      </c>
      <c r="D342" s="6">
        <f t="shared" si="106"/>
        <v>0</v>
      </c>
      <c r="E342" s="6">
        <f t="shared" si="104"/>
        <v>1.0095472881787504</v>
      </c>
      <c r="F342" s="6">
        <f t="shared" si="105"/>
        <v>1.0095472881787504</v>
      </c>
      <c r="G342" s="6">
        <f t="shared" si="107"/>
        <v>1.2826533172220524E-2</v>
      </c>
      <c r="H342" s="7">
        <f t="shared" si="107"/>
        <v>0</v>
      </c>
      <c r="I342" s="6">
        <f t="shared" si="95"/>
        <v>-3.6566513939970111E-2</v>
      </c>
      <c r="J342" s="9">
        <f t="shared" si="96"/>
        <v>0</v>
      </c>
      <c r="L342" s="6">
        <f t="shared" si="94"/>
        <v>-9.7247105249534657E-2</v>
      </c>
      <c r="M342" s="6">
        <f t="shared" si="97"/>
        <v>-9.7247105249534657E-2</v>
      </c>
      <c r="N342" s="6">
        <f t="shared" si="98"/>
        <v>-0.99526026772929399</v>
      </c>
      <c r="O342" s="6">
        <f t="shared" si="99"/>
        <v>0.99526026772929399</v>
      </c>
      <c r="Q342" s="6">
        <f t="shared" si="100"/>
        <v>6.2535000000000096</v>
      </c>
      <c r="R342" s="9">
        <f t="shared" si="100"/>
        <v>-9.7710225558793634E-2</v>
      </c>
      <c r="S342" s="9">
        <f t="shared" si="100"/>
        <v>0</v>
      </c>
      <c r="T342" s="9">
        <f t="shared" si="101"/>
        <v>1.2826533172220524E-2</v>
      </c>
      <c r="U342" s="9">
        <f t="shared" si="101"/>
        <v>0</v>
      </c>
    </row>
    <row r="343" spans="1:21" x14ac:dyDescent="0.55000000000000004">
      <c r="A343" s="6">
        <f t="shared" si="102"/>
        <v>331</v>
      </c>
      <c r="B343" s="6">
        <f t="shared" si="103"/>
        <v>6.2724500000000099</v>
      </c>
      <c r="C343" s="9">
        <f t="shared" si="106"/>
        <v>-9.7454031628607926E-2</v>
      </c>
      <c r="D343" s="6">
        <f t="shared" si="106"/>
        <v>0</v>
      </c>
      <c r="E343" s="6">
        <f t="shared" si="104"/>
        <v>1.0094972882806696</v>
      </c>
      <c r="F343" s="6">
        <f t="shared" si="105"/>
        <v>1.0094972882806696</v>
      </c>
      <c r="G343" s="6">
        <f t="shared" si="107"/>
        <v>1.3519468611382958E-2</v>
      </c>
      <c r="H343" s="7">
        <f t="shared" si="107"/>
        <v>0</v>
      </c>
      <c r="I343" s="6">
        <f t="shared" si="95"/>
        <v>-3.6280986541852918E-2</v>
      </c>
      <c r="J343" s="9">
        <f t="shared" si="96"/>
        <v>0</v>
      </c>
      <c r="L343" s="6">
        <f t="shared" si="94"/>
        <v>-9.6994527566091393E-2</v>
      </c>
      <c r="M343" s="6">
        <f t="shared" si="97"/>
        <v>-9.6994527566091393E-2</v>
      </c>
      <c r="N343" s="6">
        <f t="shared" si="98"/>
        <v>-0.99528491479687897</v>
      </c>
      <c r="O343" s="6">
        <f t="shared" si="99"/>
        <v>0.99528491479687897</v>
      </c>
      <c r="Q343" s="6">
        <f t="shared" si="100"/>
        <v>6.2724500000000099</v>
      </c>
      <c r="R343" s="9">
        <f t="shared" si="100"/>
        <v>-9.7454031628607926E-2</v>
      </c>
      <c r="S343" s="9">
        <f t="shared" si="100"/>
        <v>0</v>
      </c>
      <c r="T343" s="9">
        <f t="shared" si="101"/>
        <v>1.3519468611382958E-2</v>
      </c>
      <c r="U343" s="9">
        <f t="shared" si="101"/>
        <v>0</v>
      </c>
    </row>
    <row r="344" spans="1:21" x14ac:dyDescent="0.55000000000000004">
      <c r="A344" s="6">
        <f t="shared" si="102"/>
        <v>332</v>
      </c>
      <c r="B344" s="6">
        <f t="shared" si="103"/>
        <v>6.2914000000000101</v>
      </c>
      <c r="C344" s="9">
        <f t="shared" si="106"/>
        <v>-9.7184809105452574E-2</v>
      </c>
      <c r="D344" s="6">
        <f t="shared" si="106"/>
        <v>0</v>
      </c>
      <c r="E344" s="6">
        <f t="shared" si="104"/>
        <v>1.0094448871208632</v>
      </c>
      <c r="F344" s="6">
        <f t="shared" si="105"/>
        <v>1.0094448871208632</v>
      </c>
      <c r="G344" s="6">
        <f t="shared" si="107"/>
        <v>1.4206993306351071E-2</v>
      </c>
      <c r="H344" s="7">
        <f t="shared" si="107"/>
        <v>0</v>
      </c>
      <c r="I344" s="6">
        <f t="shared" si="95"/>
        <v>-3.5982533277511719E-2</v>
      </c>
      <c r="J344" s="9">
        <f t="shared" si="96"/>
        <v>0</v>
      </c>
      <c r="L344" s="6">
        <f t="shared" si="94"/>
        <v>-9.6729084997686662E-2</v>
      </c>
      <c r="M344" s="6">
        <f t="shared" si="97"/>
        <v>-9.6729084997686662E-2</v>
      </c>
      <c r="N344" s="6">
        <f t="shared" si="98"/>
        <v>-0.99531074751331328</v>
      </c>
      <c r="O344" s="6">
        <f t="shared" si="99"/>
        <v>0.99531074751331328</v>
      </c>
      <c r="Q344" s="6">
        <f t="shared" si="100"/>
        <v>6.2914000000000101</v>
      </c>
      <c r="R344" s="9">
        <f t="shared" si="100"/>
        <v>-9.7184809105452574E-2</v>
      </c>
      <c r="S344" s="9">
        <f t="shared" si="100"/>
        <v>0</v>
      </c>
      <c r="T344" s="9">
        <f t="shared" si="101"/>
        <v>1.4206993306351071E-2</v>
      </c>
      <c r="U344" s="9">
        <f t="shared" si="101"/>
        <v>0</v>
      </c>
    </row>
    <row r="345" spans="1:21" x14ac:dyDescent="0.55000000000000004">
      <c r="A345" s="6">
        <f t="shared" si="102"/>
        <v>333</v>
      </c>
      <c r="B345" s="6">
        <f t="shared" si="103"/>
        <v>6.3103500000000103</v>
      </c>
      <c r="C345" s="9">
        <f t="shared" si="106"/>
        <v>-9.6902665164640939E-2</v>
      </c>
      <c r="D345" s="6">
        <f t="shared" si="106"/>
        <v>0</v>
      </c>
      <c r="E345" s="6">
        <f t="shared" si="104"/>
        <v>1.0093901265160106</v>
      </c>
      <c r="F345" s="6">
        <f t="shared" si="105"/>
        <v>1.0093901265160106</v>
      </c>
      <c r="G345" s="6">
        <f t="shared" si="107"/>
        <v>1.4888862311959917E-2</v>
      </c>
      <c r="H345" s="7">
        <f t="shared" si="107"/>
        <v>0</v>
      </c>
      <c r="I345" s="6">
        <f t="shared" si="95"/>
        <v>-3.5671504559356429E-2</v>
      </c>
      <c r="J345" s="9">
        <f t="shared" si="96"/>
        <v>0</v>
      </c>
      <c r="L345" s="6">
        <f t="shared" si="94"/>
        <v>-9.6450880281608808E-2</v>
      </c>
      <c r="M345" s="6">
        <f t="shared" si="97"/>
        <v>-9.6450880281608808E-2</v>
      </c>
      <c r="N345" s="6">
        <f t="shared" si="98"/>
        <v>-0.99533774553811782</v>
      </c>
      <c r="O345" s="6">
        <f t="shared" si="99"/>
        <v>0.99533774553811782</v>
      </c>
      <c r="Q345" s="6">
        <f t="shared" si="100"/>
        <v>6.3103500000000103</v>
      </c>
      <c r="R345" s="9">
        <f t="shared" si="100"/>
        <v>-9.6902665164640939E-2</v>
      </c>
      <c r="S345" s="9">
        <f t="shared" si="100"/>
        <v>0</v>
      </c>
      <c r="T345" s="9">
        <f t="shared" si="101"/>
        <v>1.4888862311959917E-2</v>
      </c>
      <c r="U345" s="9">
        <f t="shared" si="101"/>
        <v>0</v>
      </c>
    </row>
    <row r="346" spans="1:21" x14ac:dyDescent="0.55000000000000004">
      <c r="A346" s="6">
        <f t="shared" si="102"/>
        <v>334</v>
      </c>
      <c r="B346" s="6">
        <f t="shared" si="103"/>
        <v>6.3293000000000106</v>
      </c>
      <c r="C346" s="9">
        <f t="shared" si="106"/>
        <v>-9.6607711497363274E-2</v>
      </c>
      <c r="D346" s="6">
        <f t="shared" si="106"/>
        <v>0</v>
      </c>
      <c r="E346" s="6">
        <f t="shared" si="104"/>
        <v>1.0093330499207578</v>
      </c>
      <c r="F346" s="6">
        <f t="shared" si="105"/>
        <v>1.0093330499207578</v>
      </c>
      <c r="G346" s="6">
        <f t="shared" si="107"/>
        <v>1.5564837323359722E-2</v>
      </c>
      <c r="H346" s="7">
        <f t="shared" si="107"/>
        <v>0</v>
      </c>
      <c r="I346" s="6">
        <f t="shared" si="95"/>
        <v>-3.5348263037465327E-2</v>
      </c>
      <c r="J346" s="9">
        <f t="shared" si="96"/>
        <v>0</v>
      </c>
      <c r="L346" s="6">
        <f t="shared" si="94"/>
        <v>-9.6160020516031189E-2</v>
      </c>
      <c r="M346" s="6">
        <f t="shared" si="97"/>
        <v>-9.6160020516031189E-2</v>
      </c>
      <c r="N346" s="6">
        <f t="shared" si="98"/>
        <v>-0.99536588772890755</v>
      </c>
      <c r="O346" s="6">
        <f t="shared" si="99"/>
        <v>0.99536588772890755</v>
      </c>
      <c r="Q346" s="6">
        <f t="shared" si="100"/>
        <v>6.3293000000000106</v>
      </c>
      <c r="R346" s="9">
        <f t="shared" si="100"/>
        <v>-9.6607711497363274E-2</v>
      </c>
      <c r="S346" s="9">
        <f t="shared" si="100"/>
        <v>0</v>
      </c>
      <c r="T346" s="9">
        <f t="shared" si="101"/>
        <v>1.5564837323359722E-2</v>
      </c>
      <c r="U346" s="9">
        <f t="shared" si="101"/>
        <v>0</v>
      </c>
    </row>
    <row r="347" spans="1:21" x14ac:dyDescent="0.55000000000000004">
      <c r="A347" s="6">
        <f t="shared" si="102"/>
        <v>335</v>
      </c>
      <c r="B347" s="6">
        <f t="shared" si="103"/>
        <v>6.3482500000000108</v>
      </c>
      <c r="C347" s="9">
        <f t="shared" si="106"/>
        <v>-9.6300064180458195E-2</v>
      </c>
      <c r="D347" s="6">
        <f t="shared" si="106"/>
        <v>0</v>
      </c>
      <c r="E347" s="6">
        <f t="shared" si="104"/>
        <v>1.0092737023611604</v>
      </c>
      <c r="F347" s="6">
        <f t="shared" si="105"/>
        <v>1.0092737023611604</v>
      </c>
      <c r="G347" s="6">
        <f t="shared" si="107"/>
        <v>1.6234686907919689E-2</v>
      </c>
      <c r="H347" s="7">
        <f t="shared" si="107"/>
        <v>0</v>
      </c>
      <c r="I347" s="6">
        <f t="shared" si="95"/>
        <v>-3.501318285681157E-2</v>
      </c>
      <c r="J347" s="9">
        <f t="shared" si="96"/>
        <v>0</v>
      </c>
      <c r="L347" s="6">
        <f t="shared" si="94"/>
        <v>-9.5856617039190975E-2</v>
      </c>
      <c r="M347" s="6">
        <f t="shared" si="97"/>
        <v>-9.5856617039190975E-2</v>
      </c>
      <c r="N347" s="6">
        <f t="shared" si="98"/>
        <v>-0.99539515217314667</v>
      </c>
      <c r="O347" s="6">
        <f t="shared" si="99"/>
        <v>0.99539515217314667</v>
      </c>
      <c r="Q347" s="6">
        <f t="shared" si="100"/>
        <v>6.3482500000000108</v>
      </c>
      <c r="R347" s="9">
        <f t="shared" si="100"/>
        <v>-9.6300064180458195E-2</v>
      </c>
      <c r="S347" s="9">
        <f t="shared" si="100"/>
        <v>0</v>
      </c>
      <c r="T347" s="9">
        <f t="shared" si="101"/>
        <v>1.6234686907919689E-2</v>
      </c>
      <c r="U347" s="9">
        <f t="shared" si="101"/>
        <v>0</v>
      </c>
    </row>
    <row r="348" spans="1:21" x14ac:dyDescent="0.55000000000000004">
      <c r="A348" s="6">
        <f t="shared" si="102"/>
        <v>336</v>
      </c>
      <c r="B348" s="6">
        <f t="shared" si="103"/>
        <v>6.3672000000000111</v>
      </c>
      <c r="C348" s="9">
        <f t="shared" si="106"/>
        <v>-9.597984354205627E-2</v>
      </c>
      <c r="D348" s="6">
        <f t="shared" si="106"/>
        <v>0</v>
      </c>
      <c r="E348" s="6">
        <f t="shared" si="104"/>
        <v>1.0092121303663577</v>
      </c>
      <c r="F348" s="6">
        <f t="shared" si="105"/>
        <v>1.0092121303663577</v>
      </c>
      <c r="G348" s="6">
        <f t="shared" si="107"/>
        <v>1.6898186723056267E-2</v>
      </c>
      <c r="H348" s="7">
        <f t="shared" si="107"/>
        <v>0</v>
      </c>
      <c r="I348" s="6">
        <f t="shared" si="95"/>
        <v>-3.4666648898750423E-2</v>
      </c>
      <c r="J348" s="9">
        <f t="shared" si="96"/>
        <v>0</v>
      </c>
      <c r="L348" s="6">
        <f t="shared" si="94"/>
        <v>-9.5540785304639428E-2</v>
      </c>
      <c r="M348" s="6">
        <f t="shared" si="97"/>
        <v>-9.5540785304639428E-2</v>
      </c>
      <c r="N348" s="6">
        <f t="shared" si="98"/>
        <v>-0.99542551622076303</v>
      </c>
      <c r="O348" s="6">
        <f t="shared" si="99"/>
        <v>0.99542551622076303</v>
      </c>
      <c r="Q348" s="6">
        <f t="shared" si="100"/>
        <v>6.3672000000000111</v>
      </c>
      <c r="R348" s="9">
        <f t="shared" si="100"/>
        <v>-9.597984354205627E-2</v>
      </c>
      <c r="S348" s="9">
        <f t="shared" si="100"/>
        <v>0</v>
      </c>
      <c r="T348" s="9">
        <f t="shared" si="101"/>
        <v>1.6898186723056267E-2</v>
      </c>
      <c r="U348" s="9">
        <f t="shared" si="101"/>
        <v>0</v>
      </c>
    </row>
    <row r="349" spans="1:21" x14ac:dyDescent="0.55000000000000004">
      <c r="A349" s="6">
        <f t="shared" si="102"/>
        <v>337</v>
      </c>
      <c r="B349" s="6">
        <f t="shared" si="103"/>
        <v>6.3861500000000113</v>
      </c>
      <c r="C349" s="9">
        <f t="shared" si="106"/>
        <v>-9.5647174023368198E-2</v>
      </c>
      <c r="D349" s="6">
        <f t="shared" si="106"/>
        <v>0</v>
      </c>
      <c r="E349" s="6">
        <f t="shared" si="104"/>
        <v>1.0091483818986564</v>
      </c>
      <c r="F349" s="6">
        <f t="shared" si="105"/>
        <v>1.0091483818986564</v>
      </c>
      <c r="G349" s="6">
        <f t="shared" si="107"/>
        <v>1.7555119719687588E-2</v>
      </c>
      <c r="H349" s="7">
        <f t="shared" si="107"/>
        <v>0</v>
      </c>
      <c r="I349" s="6">
        <f t="shared" si="95"/>
        <v>-3.4309056009124116E-2</v>
      </c>
      <c r="J349" s="9">
        <f t="shared" si="96"/>
        <v>0</v>
      </c>
      <c r="L349" s="6">
        <f t="shared" si="94"/>
        <v>-9.5212644752806233E-2</v>
      </c>
      <c r="M349" s="6">
        <f t="shared" si="97"/>
        <v>-9.5212644752806233E-2</v>
      </c>
      <c r="N349" s="6">
        <f t="shared" si="98"/>
        <v>-0.9954569565175464</v>
      </c>
      <c r="O349" s="6">
        <f t="shared" si="99"/>
        <v>0.9954569565175464</v>
      </c>
      <c r="Q349" s="6">
        <f t="shared" si="100"/>
        <v>6.3861500000000113</v>
      </c>
      <c r="R349" s="9">
        <f t="shared" si="100"/>
        <v>-9.5647174023368198E-2</v>
      </c>
      <c r="S349" s="9">
        <f t="shared" si="100"/>
        <v>0</v>
      </c>
      <c r="T349" s="9">
        <f t="shared" si="101"/>
        <v>1.7555119719687588E-2</v>
      </c>
      <c r="U349" s="9">
        <f t="shared" si="101"/>
        <v>0</v>
      </c>
    </row>
    <row r="350" spans="1:21" x14ac:dyDescent="0.55000000000000004">
      <c r="A350" s="6">
        <f t="shared" si="102"/>
        <v>338</v>
      </c>
      <c r="B350" s="6">
        <f t="shared" si="103"/>
        <v>6.4051000000000116</v>
      </c>
      <c r="C350" s="9">
        <f t="shared" si="106"/>
        <v>-9.5302184036894597E-2</v>
      </c>
      <c r="D350" s="6">
        <f t="shared" si="106"/>
        <v>0</v>
      </c>
      <c r="E350" s="6">
        <f t="shared" si="104"/>
        <v>1.0090825062822022</v>
      </c>
      <c r="F350" s="6">
        <f t="shared" si="105"/>
        <v>1.0090825062822022</v>
      </c>
      <c r="G350" s="6">
        <f t="shared" si="107"/>
        <v>1.8205276331060491E-2</v>
      </c>
      <c r="H350" s="7">
        <f t="shared" si="107"/>
        <v>0</v>
      </c>
      <c r="I350" s="6">
        <f t="shared" si="95"/>
        <v>-3.3940808215403816E-2</v>
      </c>
      <c r="J350" s="9">
        <f t="shared" si="96"/>
        <v>0</v>
      </c>
      <c r="L350" s="6">
        <f t="shared" si="94"/>
        <v>-9.4872318679124309E-2</v>
      </c>
      <c r="M350" s="6">
        <f t="shared" si="97"/>
        <v>-9.4872318679124309E-2</v>
      </c>
      <c r="N350" s="6">
        <f t="shared" si="98"/>
        <v>-0.99548944903923842</v>
      </c>
      <c r="O350" s="6">
        <f t="shared" si="99"/>
        <v>0.99548944903923842</v>
      </c>
      <c r="Q350" s="6">
        <f t="shared" si="100"/>
        <v>6.4051000000000116</v>
      </c>
      <c r="R350" s="9">
        <f t="shared" si="100"/>
        <v>-9.5302184036894597E-2</v>
      </c>
      <c r="S350" s="9">
        <f t="shared" si="100"/>
        <v>0</v>
      </c>
      <c r="T350" s="9">
        <f t="shared" si="101"/>
        <v>1.8205276331060491E-2</v>
      </c>
      <c r="U350" s="9">
        <f t="shared" si="101"/>
        <v>0</v>
      </c>
    </row>
    <row r="351" spans="1:21" x14ac:dyDescent="0.55000000000000004">
      <c r="A351" s="6">
        <f t="shared" si="102"/>
        <v>339</v>
      </c>
      <c r="B351" s="6">
        <f t="shared" si="103"/>
        <v>6.4240500000000118</v>
      </c>
      <c r="C351" s="9">
        <f t="shared" si="106"/>
        <v>-9.4945005821338829E-2</v>
      </c>
      <c r="D351" s="6">
        <f t="shared" si="106"/>
        <v>0</v>
      </c>
      <c r="E351" s="6">
        <f t="shared" si="104"/>
        <v>1.0090145541304141</v>
      </c>
      <c r="F351" s="6">
        <f t="shared" si="105"/>
        <v>1.0090145541304141</v>
      </c>
      <c r="G351" s="6">
        <f t="shared" si="107"/>
        <v>1.8848454646742393E-2</v>
      </c>
      <c r="H351" s="7">
        <f t="shared" si="107"/>
        <v>0</v>
      </c>
      <c r="I351" s="6">
        <f t="shared" si="95"/>
        <v>-3.356231793515977E-2</v>
      </c>
      <c r="J351" s="9">
        <f t="shared" si="96"/>
        <v>0</v>
      </c>
      <c r="L351" s="6">
        <f t="shared" si="94"/>
        <v>-9.4519934098967473E-2</v>
      </c>
      <c r="M351" s="6">
        <f t="shared" si="97"/>
        <v>-9.4519934098967473E-2</v>
      </c>
      <c r="N351" s="6">
        <f t="shared" si="98"/>
        <v>-0.99552296912624105</v>
      </c>
      <c r="O351" s="6">
        <f t="shared" si="99"/>
        <v>0.99552296912624105</v>
      </c>
      <c r="Q351" s="6">
        <f t="shared" si="100"/>
        <v>6.4240500000000118</v>
      </c>
      <c r="R351" s="9">
        <f t="shared" si="100"/>
        <v>-9.4945005821338829E-2</v>
      </c>
      <c r="S351" s="9">
        <f t="shared" si="100"/>
        <v>0</v>
      </c>
      <c r="T351" s="9">
        <f t="shared" si="101"/>
        <v>1.8848454646742393E-2</v>
      </c>
      <c r="U351" s="9">
        <f t="shared" si="101"/>
        <v>0</v>
      </c>
    </row>
    <row r="352" spans="1:21" x14ac:dyDescent="0.55000000000000004">
      <c r="A352" s="6">
        <f t="shared" si="102"/>
        <v>340</v>
      </c>
      <c r="B352" s="6">
        <f t="shared" si="103"/>
        <v>6.4430000000000121</v>
      </c>
      <c r="C352" s="9">
        <f t="shared" si="106"/>
        <v>-9.4575775293506747E-2</v>
      </c>
      <c r="D352" s="6">
        <f t="shared" si="106"/>
        <v>0</v>
      </c>
      <c r="E352" s="6">
        <f t="shared" si="104"/>
        <v>1.008944577272368</v>
      </c>
      <c r="F352" s="6">
        <f t="shared" si="105"/>
        <v>1.008944577272368</v>
      </c>
      <c r="G352" s="6">
        <f t="shared" si="107"/>
        <v>1.9484460571613672E-2</v>
      </c>
      <c r="H352" s="7">
        <f t="shared" si="107"/>
        <v>0</v>
      </c>
      <c r="I352" s="6">
        <f t="shared" si="95"/>
        <v>-3.3174005178315376E-2</v>
      </c>
      <c r="J352" s="9">
        <f t="shared" si="96"/>
        <v>0</v>
      </c>
      <c r="L352" s="6">
        <f t="shared" si="94"/>
        <v>-9.4155621609653753E-2</v>
      </c>
      <c r="M352" s="6">
        <f t="shared" si="97"/>
        <v>-9.4155621609653753E-2</v>
      </c>
      <c r="N352" s="6">
        <f t="shared" si="98"/>
        <v>-0.99555749151884732</v>
      </c>
      <c r="O352" s="6">
        <f t="shared" si="99"/>
        <v>0.99555749151884732</v>
      </c>
      <c r="Q352" s="6">
        <f t="shared" si="100"/>
        <v>6.4430000000000121</v>
      </c>
      <c r="R352" s="9">
        <f t="shared" si="100"/>
        <v>-9.4575775293506747E-2</v>
      </c>
      <c r="S352" s="9">
        <f t="shared" si="100"/>
        <v>0</v>
      </c>
      <c r="T352" s="9">
        <f t="shared" si="101"/>
        <v>1.9484460571613672E-2</v>
      </c>
      <c r="U352" s="9">
        <f t="shared" si="101"/>
        <v>0</v>
      </c>
    </row>
    <row r="353" spans="1:21" x14ac:dyDescent="0.55000000000000004">
      <c r="A353" s="6">
        <f t="shared" si="102"/>
        <v>341</v>
      </c>
      <c r="B353" s="6">
        <f t="shared" si="103"/>
        <v>6.4619500000000123</v>
      </c>
      <c r="C353" s="9">
        <f t="shared" si="106"/>
        <v>-9.4194631897480119E-2</v>
      </c>
      <c r="D353" s="6">
        <f t="shared" si="106"/>
        <v>0</v>
      </c>
      <c r="E353" s="6">
        <f t="shared" si="104"/>
        <v>1.0088726286783019</v>
      </c>
      <c r="F353" s="6">
        <f t="shared" si="105"/>
        <v>1.0088726286783019</v>
      </c>
      <c r="G353" s="6">
        <f t="shared" si="107"/>
        <v>2.011310796974275E-2</v>
      </c>
      <c r="H353" s="7">
        <f t="shared" si="107"/>
        <v>0</v>
      </c>
      <c r="I353" s="6">
        <f t="shared" si="95"/>
        <v>-3.2776296745436771E-2</v>
      </c>
      <c r="J353" s="9">
        <f t="shared" si="96"/>
        <v>0</v>
      </c>
      <c r="L353" s="6">
        <f t="shared" si="94"/>
        <v>-9.3779515249772599E-2</v>
      </c>
      <c r="M353" s="6">
        <f t="shared" si="97"/>
        <v>-9.3779515249772599E-2</v>
      </c>
      <c r="N353" s="6">
        <f t="shared" si="98"/>
        <v>-0.99559299039292037</v>
      </c>
      <c r="O353" s="6">
        <f t="shared" si="99"/>
        <v>0.99559299039292037</v>
      </c>
      <c r="Q353" s="6">
        <f t="shared" si="100"/>
        <v>6.4619500000000123</v>
      </c>
      <c r="R353" s="9">
        <f t="shared" si="100"/>
        <v>-9.4194631897480119E-2</v>
      </c>
      <c r="S353" s="9">
        <f t="shared" si="100"/>
        <v>0</v>
      </c>
      <c r="T353" s="9">
        <f t="shared" si="101"/>
        <v>2.011310796974275E-2</v>
      </c>
      <c r="U353" s="9">
        <f t="shared" si="101"/>
        <v>0</v>
      </c>
    </row>
    <row r="354" spans="1:21" x14ac:dyDescent="0.55000000000000004">
      <c r="A354" s="6">
        <f t="shared" si="102"/>
        <v>342</v>
      </c>
      <c r="B354" s="6">
        <f t="shared" si="103"/>
        <v>6.4809000000000125</v>
      </c>
      <c r="C354" s="9">
        <f t="shared" si="106"/>
        <v>-9.3801718451351462E-2</v>
      </c>
      <c r="D354" s="6">
        <f t="shared" si="106"/>
        <v>0</v>
      </c>
      <c r="E354" s="6">
        <f t="shared" si="104"/>
        <v>1.0087987623844266</v>
      </c>
      <c r="F354" s="6">
        <f t="shared" si="105"/>
        <v>1.0087987623844266</v>
      </c>
      <c r="G354" s="6">
        <f t="shared" si="107"/>
        <v>2.0734218793068776E-2</v>
      </c>
      <c r="H354" s="7">
        <f t="shared" si="107"/>
        <v>0</v>
      </c>
      <c r="I354" s="6">
        <f t="shared" si="95"/>
        <v>-3.2369625424394206E-2</v>
      </c>
      <c r="J354" s="9">
        <f t="shared" si="96"/>
        <v>0</v>
      </c>
      <c r="L354" s="6">
        <f t="shared" si="94"/>
        <v>-9.3391752356094121E-2</v>
      </c>
      <c r="M354" s="6">
        <f t="shared" si="97"/>
        <v>-9.3391752356094121E-2</v>
      </c>
      <c r="N354" s="6">
        <f t="shared" si="98"/>
        <v>-0.99562943939593218</v>
      </c>
      <c r="O354" s="6">
        <f t="shared" si="99"/>
        <v>0.99562943939593218</v>
      </c>
      <c r="Q354" s="6">
        <f t="shared" si="100"/>
        <v>6.4809000000000125</v>
      </c>
      <c r="R354" s="9">
        <f t="shared" si="100"/>
        <v>-9.3801718451351462E-2</v>
      </c>
      <c r="S354" s="9">
        <f t="shared" si="100"/>
        <v>0</v>
      </c>
      <c r="T354" s="9">
        <f t="shared" si="101"/>
        <v>2.0734218793068776E-2</v>
      </c>
      <c r="U354" s="9">
        <f t="shared" si="101"/>
        <v>0</v>
      </c>
    </row>
    <row r="355" spans="1:21" x14ac:dyDescent="0.55000000000000004">
      <c r="A355" s="6">
        <f t="shared" si="102"/>
        <v>343</v>
      </c>
      <c r="B355" s="6">
        <f t="shared" si="103"/>
        <v>6.4998500000000128</v>
      </c>
      <c r="C355" s="9">
        <f t="shared" si="106"/>
        <v>-9.339718099180884E-2</v>
      </c>
      <c r="D355" s="6">
        <f t="shared" si="106"/>
        <v>0</v>
      </c>
      <c r="E355" s="6">
        <f t="shared" si="104"/>
        <v>1.0087230334172168</v>
      </c>
      <c r="F355" s="6">
        <f t="shared" si="105"/>
        <v>1.0087230334172168</v>
      </c>
      <c r="G355" s="6">
        <f t="shared" si="107"/>
        <v>2.1347623194861047E-2</v>
      </c>
      <c r="H355" s="7">
        <f t="shared" si="107"/>
        <v>0</v>
      </c>
      <c r="I355" s="6">
        <f t="shared" si="95"/>
        <v>-3.1954429187653399E-2</v>
      </c>
      <c r="J355" s="9">
        <f t="shared" si="96"/>
        <v>0</v>
      </c>
      <c r="L355" s="6">
        <f t="shared" si="94"/>
        <v>-9.2992473418320301E-2</v>
      </c>
      <c r="M355" s="6">
        <f t="shared" si="97"/>
        <v>-9.2992473418320301E-2</v>
      </c>
      <c r="N355" s="6">
        <f t="shared" si="98"/>
        <v>-0.99566681168327731</v>
      </c>
      <c r="O355" s="6">
        <f t="shared" si="99"/>
        <v>0.99566681168327731</v>
      </c>
      <c r="Q355" s="6">
        <f t="shared" si="100"/>
        <v>6.4998500000000128</v>
      </c>
      <c r="R355" s="9">
        <f t="shared" si="100"/>
        <v>-9.339718099180884E-2</v>
      </c>
      <c r="S355" s="9">
        <f t="shared" si="100"/>
        <v>0</v>
      </c>
      <c r="T355" s="9">
        <f t="shared" si="101"/>
        <v>2.1347623194861047E-2</v>
      </c>
      <c r="U355" s="9">
        <f t="shared" si="101"/>
        <v>0</v>
      </c>
    </row>
    <row r="356" spans="1:21" x14ac:dyDescent="0.55000000000000004">
      <c r="A356" s="6">
        <f t="shared" si="102"/>
        <v>344</v>
      </c>
      <c r="B356" s="6">
        <f t="shared" si="103"/>
        <v>6.518800000000013</v>
      </c>
      <c r="C356" s="9">
        <f t="shared" si="106"/>
        <v>-9.2981168616858859E-2</v>
      </c>
      <c r="D356" s="6">
        <f t="shared" si="106"/>
        <v>0</v>
      </c>
      <c r="E356" s="6">
        <f t="shared" si="104"/>
        <v>1.0086454977173567</v>
      </c>
      <c r="F356" s="6">
        <f t="shared" si="105"/>
        <v>1.0086454977173567</v>
      </c>
      <c r="G356" s="6">
        <f t="shared" si="107"/>
        <v>2.1953159627967078E-2</v>
      </c>
      <c r="H356" s="7">
        <f t="shared" si="107"/>
        <v>0</v>
      </c>
      <c r="I356" s="6">
        <f t="shared" si="95"/>
        <v>-3.1531150392386326E-2</v>
      </c>
      <c r="J356" s="9">
        <f t="shared" si="96"/>
        <v>0</v>
      </c>
      <c r="L356" s="6">
        <f t="shared" si="94"/>
        <v>-9.2581821931938715E-2</v>
      </c>
      <c r="M356" s="6">
        <f t="shared" si="97"/>
        <v>-9.2581821931938715E-2</v>
      </c>
      <c r="N356" s="6">
        <f t="shared" si="98"/>
        <v>-0.99570507995478408</v>
      </c>
      <c r="O356" s="6">
        <f t="shared" si="99"/>
        <v>0.99570507995478408</v>
      </c>
      <c r="Q356" s="6">
        <f t="shared" si="100"/>
        <v>6.518800000000013</v>
      </c>
      <c r="R356" s="9">
        <f t="shared" si="100"/>
        <v>-9.2981168616858859E-2</v>
      </c>
      <c r="S356" s="9">
        <f t="shared" si="100"/>
        <v>0</v>
      </c>
      <c r="T356" s="9">
        <f t="shared" si="101"/>
        <v>2.1953159627967078E-2</v>
      </c>
      <c r="U356" s="9">
        <f t="shared" si="101"/>
        <v>0</v>
      </c>
    </row>
    <row r="357" spans="1:21" x14ac:dyDescent="0.55000000000000004">
      <c r="A357" s="6">
        <f t="shared" si="102"/>
        <v>345</v>
      </c>
      <c r="B357" s="6">
        <f t="shared" si="103"/>
        <v>6.5377500000000133</v>
      </c>
      <c r="C357" s="9">
        <f t="shared" si="106"/>
        <v>-9.2553833326975102E-2</v>
      </c>
      <c r="D357" s="6">
        <f t="shared" si="106"/>
        <v>0</v>
      </c>
      <c r="E357" s="6">
        <f t="shared" si="104"/>
        <v>1.0085662120635175</v>
      </c>
      <c r="F357" s="6">
        <f t="shared" si="105"/>
        <v>1.0085662120635175</v>
      </c>
      <c r="G357" s="6">
        <f t="shared" si="107"/>
        <v>2.2550674927902799E-2</v>
      </c>
      <c r="H357" s="7">
        <f t="shared" si="107"/>
        <v>0</v>
      </c>
      <c r="I357" s="6">
        <f t="shared" si="95"/>
        <v>-3.1100234985582922E-2</v>
      </c>
      <c r="J357" s="9">
        <f t="shared" si="96"/>
        <v>0</v>
      </c>
      <c r="L357" s="6">
        <f t="shared" si="94"/>
        <v>-9.2159944249438339E-2</v>
      </c>
      <c r="M357" s="6">
        <f t="shared" si="97"/>
        <v>-9.2159944249438339E-2</v>
      </c>
      <c r="N357" s="6">
        <f t="shared" si="98"/>
        <v>-0.99574421649133393</v>
      </c>
      <c r="O357" s="6">
        <f t="shared" si="99"/>
        <v>0.99574421649133393</v>
      </c>
      <c r="Q357" s="6">
        <f t="shared" si="100"/>
        <v>6.5377500000000133</v>
      </c>
      <c r="R357" s="9">
        <f t="shared" si="100"/>
        <v>-9.2553833326975102E-2</v>
      </c>
      <c r="S357" s="9">
        <f t="shared" si="100"/>
        <v>0</v>
      </c>
      <c r="T357" s="9">
        <f t="shared" si="101"/>
        <v>2.2550674927902799E-2</v>
      </c>
      <c r="U357" s="9">
        <f t="shared" si="101"/>
        <v>0</v>
      </c>
    </row>
    <row r="358" spans="1:21" x14ac:dyDescent="0.55000000000000004">
      <c r="A358" s="6">
        <f t="shared" si="102"/>
        <v>346</v>
      </c>
      <c r="B358" s="6">
        <f t="shared" si="103"/>
        <v>6.5567000000000135</v>
      </c>
      <c r="C358" s="9">
        <f t="shared" si="106"/>
        <v>-9.2115329864957435E-2</v>
      </c>
      <c r="D358" s="6">
        <f t="shared" si="106"/>
        <v>0</v>
      </c>
      <c r="E358" s="6">
        <f t="shared" si="104"/>
        <v>1.0084852339961299</v>
      </c>
      <c r="F358" s="6">
        <f t="shared" si="105"/>
        <v>1.0084852339961299</v>
      </c>
      <c r="G358" s="6">
        <f t="shared" si="107"/>
        <v>2.3140024380879597E-2</v>
      </c>
      <c r="H358" s="7">
        <f t="shared" si="107"/>
        <v>0</v>
      </c>
      <c r="I358" s="6">
        <f t="shared" si="95"/>
        <v>-3.0662131716195327E-2</v>
      </c>
      <c r="J358" s="9">
        <f t="shared" si="96"/>
        <v>0</v>
      </c>
      <c r="L358" s="6">
        <f t="shared" si="94"/>
        <v>-9.1726989430147163E-2</v>
      </c>
      <c r="M358" s="6">
        <f t="shared" si="97"/>
        <v>-9.1726989430147163E-2</v>
      </c>
      <c r="N358" s="6">
        <f t="shared" si="98"/>
        <v>-0.99578419319151767</v>
      </c>
      <c r="O358" s="6">
        <f t="shared" si="99"/>
        <v>0.99578419319151767</v>
      </c>
      <c r="Q358" s="6">
        <f t="shared" si="100"/>
        <v>6.5567000000000135</v>
      </c>
      <c r="R358" s="9">
        <f t="shared" si="100"/>
        <v>-9.2115329864957435E-2</v>
      </c>
      <c r="S358" s="9">
        <f t="shared" si="100"/>
        <v>0</v>
      </c>
      <c r="T358" s="9">
        <f t="shared" si="101"/>
        <v>2.3140024380879597E-2</v>
      </c>
      <c r="U358" s="9">
        <f t="shared" si="101"/>
        <v>0</v>
      </c>
    </row>
    <row r="359" spans="1:21" x14ac:dyDescent="0.55000000000000004">
      <c r="A359" s="6">
        <f t="shared" si="102"/>
        <v>347</v>
      </c>
      <c r="B359" s="6">
        <f t="shared" si="103"/>
        <v>6.5756500000000138</v>
      </c>
      <c r="C359" s="9">
        <f t="shared" si="106"/>
        <v>-9.1665815554785146E-2</v>
      </c>
      <c r="D359" s="6">
        <f t="shared" si="106"/>
        <v>0</v>
      </c>
      <c r="E359" s="6">
        <f t="shared" si="104"/>
        <v>1.008402621741324</v>
      </c>
      <c r="F359" s="6">
        <f t="shared" si="105"/>
        <v>1.008402621741324</v>
      </c>
      <c r="G359" s="6">
        <f t="shared" si="107"/>
        <v>2.3721071776901498E-2</v>
      </c>
      <c r="H359" s="7">
        <f t="shared" si="107"/>
        <v>0</v>
      </c>
      <c r="I359" s="6">
        <f t="shared" si="95"/>
        <v>-3.0217291356381203E-2</v>
      </c>
      <c r="J359" s="9">
        <f t="shared" si="96"/>
        <v>0</v>
      </c>
      <c r="L359" s="6">
        <f t="shared" si="94"/>
        <v>-9.1283109088948405E-2</v>
      </c>
      <c r="M359" s="6">
        <f t="shared" si="97"/>
        <v>-9.1283109088948405E-2</v>
      </c>
      <c r="N359" s="6">
        <f t="shared" si="98"/>
        <v>-0.99582498160824184</v>
      </c>
      <c r="O359" s="6">
        <f t="shared" si="99"/>
        <v>0.99582498160824184</v>
      </c>
      <c r="Q359" s="6">
        <f t="shared" si="100"/>
        <v>6.5756500000000138</v>
      </c>
      <c r="R359" s="9">
        <f t="shared" si="100"/>
        <v>-9.1665815554785146E-2</v>
      </c>
      <c r="S359" s="9">
        <f t="shared" si="100"/>
        <v>0</v>
      </c>
      <c r="T359" s="9">
        <f t="shared" si="101"/>
        <v>2.3721071776901498E-2</v>
      </c>
      <c r="U359" s="9">
        <f t="shared" si="101"/>
        <v>0</v>
      </c>
    </row>
    <row r="360" spans="1:21" x14ac:dyDescent="0.55000000000000004">
      <c r="A360" s="6">
        <f t="shared" si="102"/>
        <v>348</v>
      </c>
      <c r="B360" s="6">
        <f t="shared" si="103"/>
        <v>6.594600000000014</v>
      </c>
      <c r="C360" s="9">
        <f t="shared" si="106"/>
        <v>-9.1205450139743557E-2</v>
      </c>
      <c r="D360" s="6">
        <f t="shared" si="106"/>
        <v>0</v>
      </c>
      <c r="E360" s="6">
        <f t="shared" si="104"/>
        <v>1.0083184341351932</v>
      </c>
      <c r="F360" s="6">
        <f t="shared" si="105"/>
        <v>1.0083184341351932</v>
      </c>
      <c r="G360" s="6">
        <f t="shared" si="107"/>
        <v>2.4293689448104921E-2</v>
      </c>
      <c r="H360" s="7">
        <f t="shared" si="107"/>
        <v>0</v>
      </c>
      <c r="I360" s="6">
        <f t="shared" si="95"/>
        <v>-2.9766165933723127E-2</v>
      </c>
      <c r="J360" s="9">
        <f t="shared" si="96"/>
        <v>0</v>
      </c>
      <c r="L360" s="6">
        <f t="shared" si="94"/>
        <v>-9.0828457244131175E-2</v>
      </c>
      <c r="M360" s="6">
        <f t="shared" si="97"/>
        <v>-9.0828457244131175E-2</v>
      </c>
      <c r="N360" s="6">
        <f t="shared" si="98"/>
        <v>-0.99586655298521354</v>
      </c>
      <c r="O360" s="6">
        <f t="shared" si="99"/>
        <v>0.99586655298521354</v>
      </c>
      <c r="Q360" s="6">
        <f t="shared" si="100"/>
        <v>6.594600000000014</v>
      </c>
      <c r="R360" s="9">
        <f t="shared" si="100"/>
        <v>-9.1205450139743557E-2</v>
      </c>
      <c r="S360" s="9">
        <f t="shared" si="100"/>
        <v>0</v>
      </c>
      <c r="T360" s="9">
        <f t="shared" si="101"/>
        <v>2.4293689448104921E-2</v>
      </c>
      <c r="U360" s="9">
        <f t="shared" si="101"/>
        <v>0</v>
      </c>
    </row>
    <row r="361" spans="1:21" x14ac:dyDescent="0.55000000000000004">
      <c r="A361" s="6">
        <f t="shared" si="102"/>
        <v>349</v>
      </c>
      <c r="B361" s="6">
        <f t="shared" si="103"/>
        <v>6.6135500000000143</v>
      </c>
      <c r="C361" s="9">
        <f t="shared" si="106"/>
        <v>-9.0734395620099759E-2</v>
      </c>
      <c r="D361" s="6">
        <f t="shared" si="106"/>
        <v>0</v>
      </c>
      <c r="E361" s="6">
        <f t="shared" si="104"/>
        <v>1.0082327305485448</v>
      </c>
      <c r="F361" s="6">
        <f t="shared" si="105"/>
        <v>1.0082327305485448</v>
      </c>
      <c r="G361" s="6">
        <f t="shared" si="107"/>
        <v>2.4857758292548975E-2</v>
      </c>
      <c r="H361" s="7">
        <f t="shared" si="107"/>
        <v>0</v>
      </c>
      <c r="I361" s="6">
        <f t="shared" si="95"/>
        <v>-2.9309207976310959E-2</v>
      </c>
      <c r="J361" s="9">
        <f t="shared" si="96"/>
        <v>0</v>
      </c>
      <c r="L361" s="6">
        <f t="shared" si="94"/>
        <v>-9.0363190164627349E-2</v>
      </c>
      <c r="M361" s="6">
        <f t="shared" si="97"/>
        <v>-9.0363190164627349E-2</v>
      </c>
      <c r="N361" s="6">
        <f t="shared" si="98"/>
        <v>-0.99590887829322594</v>
      </c>
      <c r="O361" s="6">
        <f t="shared" si="99"/>
        <v>0.99590887829322594</v>
      </c>
      <c r="Q361" s="6">
        <f t="shared" si="100"/>
        <v>6.6135500000000143</v>
      </c>
      <c r="R361" s="9">
        <f t="shared" si="100"/>
        <v>-9.0734395620099759E-2</v>
      </c>
      <c r="S361" s="9">
        <f t="shared" si="100"/>
        <v>0</v>
      </c>
      <c r="T361" s="9">
        <f t="shared" si="101"/>
        <v>2.4857758292548975E-2</v>
      </c>
      <c r="U361" s="9">
        <f t="shared" si="101"/>
        <v>0</v>
      </c>
    </row>
    <row r="362" spans="1:21" x14ac:dyDescent="0.55000000000000004">
      <c r="A362" s="6">
        <f t="shared" si="102"/>
        <v>350</v>
      </c>
      <c r="B362" s="6">
        <f t="shared" si="103"/>
        <v>6.6325000000000145</v>
      </c>
      <c r="C362" s="9">
        <f t="shared" si="106"/>
        <v>-9.0252816090598653E-2</v>
      </c>
      <c r="D362" s="6">
        <f t="shared" si="106"/>
        <v>0</v>
      </c>
      <c r="E362" s="6">
        <f t="shared" si="104"/>
        <v>1.0081455708122835</v>
      </c>
      <c r="F362" s="6">
        <f t="shared" si="105"/>
        <v>1.0081455708122835</v>
      </c>
      <c r="G362" s="6">
        <f t="shared" si="107"/>
        <v>2.5413167783700067E-2</v>
      </c>
      <c r="H362" s="7">
        <f t="shared" si="107"/>
        <v>0</v>
      </c>
      <c r="I362" s="6">
        <f t="shared" si="95"/>
        <v>-2.8846869772409679E-2</v>
      </c>
      <c r="J362" s="9">
        <f t="shared" si="96"/>
        <v>0</v>
      </c>
      <c r="L362" s="6">
        <f t="shared" si="94"/>
        <v>-8.9887466216884038E-2</v>
      </c>
      <c r="M362" s="6">
        <f t="shared" si="97"/>
        <v>-8.9887466216884038E-2</v>
      </c>
      <c r="N362" s="6">
        <f t="shared" si="98"/>
        <v>-0.99595192826617318</v>
      </c>
      <c r="O362" s="6">
        <f t="shared" si="99"/>
        <v>0.99595192826617318</v>
      </c>
      <c r="Q362" s="6">
        <f t="shared" si="100"/>
        <v>6.6325000000000145</v>
      </c>
      <c r="R362" s="9">
        <f t="shared" si="100"/>
        <v>-9.0252816090598653E-2</v>
      </c>
      <c r="S362" s="9">
        <f t="shared" si="100"/>
        <v>0</v>
      </c>
      <c r="T362" s="9">
        <f t="shared" si="101"/>
        <v>2.5413167783700067E-2</v>
      </c>
      <c r="U362" s="9">
        <f t="shared" si="101"/>
        <v>0</v>
      </c>
    </row>
    <row r="363" spans="1:21" x14ac:dyDescent="0.55000000000000004">
      <c r="A363" s="6">
        <f t="shared" si="102"/>
        <v>351</v>
      </c>
      <c r="B363" s="6">
        <f t="shared" si="103"/>
        <v>6.6514500000000147</v>
      </c>
      <c r="C363" s="9">
        <f t="shared" si="106"/>
        <v>-8.9760877578045087E-2</v>
      </c>
      <c r="D363" s="6">
        <f t="shared" si="106"/>
        <v>0</v>
      </c>
      <c r="E363" s="6">
        <f t="shared" si="104"/>
        <v>1.0080570151435808</v>
      </c>
      <c r="F363" s="6">
        <f t="shared" si="105"/>
        <v>1.0080570151435808</v>
      </c>
      <c r="G363" s="6">
        <f t="shared" si="107"/>
        <v>2.5959815965887232E-2</v>
      </c>
      <c r="H363" s="7">
        <f t="shared" si="107"/>
        <v>0</v>
      </c>
      <c r="I363" s="6">
        <f t="shared" si="95"/>
        <v>-2.8379602646376057E-2</v>
      </c>
      <c r="J363" s="9">
        <f t="shared" si="96"/>
        <v>0</v>
      </c>
      <c r="L363" s="6">
        <f t="shared" si="94"/>
        <v>-8.9401445711616331E-2</v>
      </c>
      <c r="M363" s="6">
        <f t="shared" si="97"/>
        <v>-8.9401445711616331E-2</v>
      </c>
      <c r="N363" s="6">
        <f t="shared" si="98"/>
        <v>-0.99599567343672368</v>
      </c>
      <c r="O363" s="6">
        <f t="shared" si="99"/>
        <v>0.99599567343672368</v>
      </c>
      <c r="Q363" s="6">
        <f t="shared" si="100"/>
        <v>6.6514500000000147</v>
      </c>
      <c r="R363" s="9">
        <f t="shared" si="100"/>
        <v>-8.9760877578045087E-2</v>
      </c>
      <c r="S363" s="9">
        <f t="shared" si="100"/>
        <v>0</v>
      </c>
      <c r="T363" s="9">
        <f t="shared" si="101"/>
        <v>2.5959815965887232E-2</v>
      </c>
      <c r="U363" s="9">
        <f t="shared" si="101"/>
        <v>0</v>
      </c>
    </row>
    <row r="364" spans="1:21" x14ac:dyDescent="0.55000000000000004">
      <c r="A364" s="6">
        <f t="shared" si="102"/>
        <v>352</v>
      </c>
      <c r="B364" s="6">
        <f t="shared" si="103"/>
        <v>6.670400000000015</v>
      </c>
      <c r="C364" s="9">
        <f t="shared" si="106"/>
        <v>-8.92587478792322E-2</v>
      </c>
      <c r="D364" s="6">
        <f t="shared" si="106"/>
        <v>0</v>
      </c>
      <c r="E364" s="6">
        <f t="shared" si="104"/>
        <v>1.0079671240729684</v>
      </c>
      <c r="F364" s="6">
        <f t="shared" si="105"/>
        <v>1.0079671240729684</v>
      </c>
      <c r="G364" s="6">
        <f t="shared" si="107"/>
        <v>2.649760943603606E-2</v>
      </c>
      <c r="H364" s="7">
        <f t="shared" si="107"/>
        <v>0</v>
      </c>
      <c r="I364" s="6">
        <f t="shared" si="95"/>
        <v>-2.7907856252389954E-2</v>
      </c>
      <c r="J364" s="9">
        <f t="shared" si="96"/>
        <v>0</v>
      </c>
      <c r="L364" s="6">
        <f t="shared" si="94"/>
        <v>-8.8905290750680654E-2</v>
      </c>
      <c r="M364" s="6">
        <f t="shared" si="97"/>
        <v>-8.8905290750680654E-2</v>
      </c>
      <c r="N364" s="6">
        <f t="shared" si="98"/>
        <v>-0.99604008417158429</v>
      </c>
      <c r="O364" s="6">
        <f t="shared" si="99"/>
        <v>0.99604008417158429</v>
      </c>
      <c r="Q364" s="6">
        <f t="shared" si="100"/>
        <v>6.670400000000015</v>
      </c>
      <c r="R364" s="9">
        <f t="shared" si="100"/>
        <v>-8.92587478792322E-2</v>
      </c>
      <c r="S364" s="9">
        <f t="shared" si="100"/>
        <v>0</v>
      </c>
      <c r="T364" s="9">
        <f t="shared" si="101"/>
        <v>2.649760943603606E-2</v>
      </c>
      <c r="U364" s="9">
        <f t="shared" si="101"/>
        <v>0</v>
      </c>
    </row>
    <row r="365" spans="1:21" x14ac:dyDescent="0.55000000000000004">
      <c r="A365" s="6">
        <f t="shared" si="102"/>
        <v>353</v>
      </c>
      <c r="B365" s="6">
        <f t="shared" si="103"/>
        <v>6.6893500000000152</v>
      </c>
      <c r="C365" s="9">
        <f t="shared" si="106"/>
        <v>-8.8746596399469441E-2</v>
      </c>
      <c r="D365" s="6">
        <f t="shared" si="106"/>
        <v>0</v>
      </c>
      <c r="E365" s="6">
        <f t="shared" si="104"/>
        <v>1.0078759583724903</v>
      </c>
      <c r="F365" s="6">
        <f t="shared" si="105"/>
        <v>1.0078759583724903</v>
      </c>
      <c r="G365" s="6">
        <f t="shared" si="107"/>
        <v>2.7026463312018849E-2</v>
      </c>
      <c r="H365" s="7">
        <f t="shared" si="107"/>
        <v>0</v>
      </c>
      <c r="I365" s="6">
        <f t="shared" si="95"/>
        <v>-2.7432077887445554E-2</v>
      </c>
      <c r="J365" s="9">
        <f t="shared" si="96"/>
        <v>0</v>
      </c>
      <c r="L365" s="6">
        <f t="shared" si="94"/>
        <v>-8.8399165074303843E-2</v>
      </c>
      <c r="M365" s="6">
        <f t="shared" si="97"/>
        <v>-8.8399165074303843E-2</v>
      </c>
      <c r="N365" s="6">
        <f t="shared" si="98"/>
        <v>-0.99608513070628957</v>
      </c>
      <c r="O365" s="6">
        <f t="shared" si="99"/>
        <v>0.99608513070628957</v>
      </c>
      <c r="Q365" s="6">
        <f t="shared" si="100"/>
        <v>6.6893500000000152</v>
      </c>
      <c r="R365" s="9">
        <f t="shared" si="100"/>
        <v>-8.8746596399469441E-2</v>
      </c>
      <c r="S365" s="9">
        <f t="shared" si="100"/>
        <v>0</v>
      </c>
      <c r="T365" s="9">
        <f t="shared" si="101"/>
        <v>2.7026463312018849E-2</v>
      </c>
      <c r="U365" s="9">
        <f t="shared" si="101"/>
        <v>0</v>
      </c>
    </row>
    <row r="366" spans="1:21" x14ac:dyDescent="0.55000000000000004">
      <c r="A366" s="6">
        <f t="shared" si="102"/>
        <v>354</v>
      </c>
      <c r="B366" s="6">
        <f t="shared" si="103"/>
        <v>6.7083000000000155</v>
      </c>
      <c r="C366" s="9">
        <f t="shared" si="106"/>
        <v>-8.8224593991957104E-2</v>
      </c>
      <c r="D366" s="6">
        <f t="shared" si="106"/>
        <v>0</v>
      </c>
      <c r="E366" s="6">
        <f t="shared" si="104"/>
        <v>1.0077835789850458</v>
      </c>
      <c r="F366" s="6">
        <f t="shared" si="105"/>
        <v>1.0077835789850458</v>
      </c>
      <c r="G366" s="6">
        <f t="shared" si="107"/>
        <v>2.7546301187985942E-2</v>
      </c>
      <c r="H366" s="7">
        <f t="shared" si="107"/>
        <v>0</v>
      </c>
      <c r="I366" s="6">
        <f t="shared" si="95"/>
        <v>-2.6952711824959077E-2</v>
      </c>
      <c r="J366" s="9">
        <f t="shared" si="96"/>
        <v>0</v>
      </c>
      <c r="L366" s="6">
        <f t="shared" ref="L366:L429" si="108">C366/SQRT(E366)</f>
        <v>-8.7883233908897643E-2</v>
      </c>
      <c r="M366" s="6">
        <f t="shared" si="97"/>
        <v>-8.7883233908897643E-2</v>
      </c>
      <c r="N366" s="6">
        <f t="shared" si="98"/>
        <v>-0.99613078317945458</v>
      </c>
      <c r="O366" s="6">
        <f t="shared" si="99"/>
        <v>0.99613078317945458</v>
      </c>
      <c r="Q366" s="6">
        <f t="shared" si="100"/>
        <v>6.7083000000000155</v>
      </c>
      <c r="R366" s="9">
        <f t="shared" si="100"/>
        <v>-8.8224593991957104E-2</v>
      </c>
      <c r="S366" s="9">
        <f t="shared" si="100"/>
        <v>0</v>
      </c>
      <c r="T366" s="9">
        <f t="shared" si="101"/>
        <v>2.7546301187985942E-2</v>
      </c>
      <c r="U366" s="9">
        <f t="shared" si="101"/>
        <v>0</v>
      </c>
    </row>
    <row r="367" spans="1:21" x14ac:dyDescent="0.55000000000000004">
      <c r="A367" s="6">
        <f t="shared" si="102"/>
        <v>355</v>
      </c>
      <c r="B367" s="6">
        <f t="shared" si="103"/>
        <v>6.7272500000000157</v>
      </c>
      <c r="C367" s="9">
        <f t="shared" si="106"/>
        <v>-8.7692912798246647E-2</v>
      </c>
      <c r="D367" s="6">
        <f t="shared" si="106"/>
        <v>0</v>
      </c>
      <c r="E367" s="6">
        <f t="shared" si="104"/>
        <v>1.0076900469550409</v>
      </c>
      <c r="F367" s="6">
        <f t="shared" si="105"/>
        <v>1.0076900469550409</v>
      </c>
      <c r="G367" s="6">
        <f t="shared" si="107"/>
        <v>2.8057055077068915E-2</v>
      </c>
      <c r="H367" s="7">
        <f t="shared" si="107"/>
        <v>0</v>
      </c>
      <c r="I367" s="6">
        <f t="shared" si="95"/>
        <v>-2.6470198670204829E-2</v>
      </c>
      <c r="J367" s="9">
        <f t="shared" si="96"/>
        <v>0</v>
      </c>
      <c r="L367" s="6">
        <f t="shared" si="108"/>
        <v>-8.7357663815682524E-2</v>
      </c>
      <c r="M367" s="6">
        <f t="shared" si="97"/>
        <v>-8.7357663815682524E-2</v>
      </c>
      <c r="N367" s="6">
        <f t="shared" si="98"/>
        <v>-0.99617701166643391</v>
      </c>
      <c r="O367" s="6">
        <f t="shared" si="99"/>
        <v>0.99617701166643391</v>
      </c>
      <c r="Q367" s="6">
        <f t="shared" si="100"/>
        <v>6.7272500000000157</v>
      </c>
      <c r="R367" s="9">
        <f t="shared" si="100"/>
        <v>-8.7692912798246647E-2</v>
      </c>
      <c r="S367" s="9">
        <f t="shared" si="100"/>
        <v>0</v>
      </c>
      <c r="T367" s="9">
        <f t="shared" si="101"/>
        <v>2.8057055077068915E-2</v>
      </c>
      <c r="U367" s="9">
        <f t="shared" si="101"/>
        <v>0</v>
      </c>
    </row>
    <row r="368" spans="1:21" x14ac:dyDescent="0.55000000000000004">
      <c r="A368" s="6">
        <f t="shared" si="102"/>
        <v>356</v>
      </c>
      <c r="B368" s="6">
        <f t="shared" si="103"/>
        <v>6.746200000000016</v>
      </c>
      <c r="C368" s="9">
        <f t="shared" si="106"/>
        <v>-8.7151726090018228E-2</v>
      </c>
      <c r="D368" s="6">
        <f t="shared" si="106"/>
        <v>0</v>
      </c>
      <c r="E368" s="6">
        <f t="shared" si="104"/>
        <v>1.0075954233604696</v>
      </c>
      <c r="F368" s="6">
        <f t="shared" si="105"/>
        <v>1.0075954233604696</v>
      </c>
      <c r="G368" s="6">
        <f t="shared" si="107"/>
        <v>2.8558665341869297E-2</v>
      </c>
      <c r="H368" s="7">
        <f t="shared" si="107"/>
        <v>0</v>
      </c>
      <c r="I368" s="6">
        <f t="shared" ref="I368:I431" si="109">$E$3*(C368-($B$5/2)*((L368)+(M368)))</f>
        <v>-2.5984974738757553E-2</v>
      </c>
      <c r="J368" s="9">
        <f t="shared" ref="J368:J431" si="110">$E$3*(D368-($B$5/2)*(N368+O368))</f>
        <v>0</v>
      </c>
      <c r="L368" s="6">
        <f t="shared" si="108"/>
        <v>-8.6822622540337333E-2</v>
      </c>
      <c r="M368" s="6">
        <f t="shared" si="97"/>
        <v>-8.6822622540337333E-2</v>
      </c>
      <c r="N368" s="6">
        <f t="shared" si="98"/>
        <v>-0.99622378621232388</v>
      </c>
      <c r="O368" s="6">
        <f t="shared" si="99"/>
        <v>0.99622378621232388</v>
      </c>
      <c r="Q368" s="6">
        <f t="shared" si="100"/>
        <v>6.746200000000016</v>
      </c>
      <c r="R368" s="9">
        <f t="shared" si="100"/>
        <v>-8.7151726090018228E-2</v>
      </c>
      <c r="S368" s="9">
        <f t="shared" si="100"/>
        <v>0</v>
      </c>
      <c r="T368" s="9">
        <f t="shared" si="101"/>
        <v>2.8558665341869297E-2</v>
      </c>
      <c r="U368" s="9">
        <f t="shared" si="101"/>
        <v>0</v>
      </c>
    </row>
    <row r="369" spans="1:21" x14ac:dyDescent="0.55000000000000004">
      <c r="A369" s="6">
        <f t="shared" si="102"/>
        <v>357</v>
      </c>
      <c r="B369" s="6">
        <f t="shared" si="103"/>
        <v>6.7651500000000162</v>
      </c>
      <c r="C369" s="9">
        <f t="shared" si="106"/>
        <v>-8.6601208112398687E-2</v>
      </c>
      <c r="D369" s="6">
        <f t="shared" si="106"/>
        <v>0</v>
      </c>
      <c r="E369" s="6">
        <f t="shared" si="104"/>
        <v>1.0074997692465271</v>
      </c>
      <c r="F369" s="6">
        <f t="shared" si="105"/>
        <v>1.0074997692465271</v>
      </c>
      <c r="G369" s="6">
        <f t="shared" si="107"/>
        <v>2.9051080613168752E-2</v>
      </c>
      <c r="H369" s="7">
        <f t="shared" si="107"/>
        <v>0</v>
      </c>
      <c r="I369" s="6">
        <f t="shared" si="109"/>
        <v>-2.5497471458898746E-2</v>
      </c>
      <c r="J369" s="9">
        <f t="shared" si="110"/>
        <v>0</v>
      </c>
      <c r="L369" s="6">
        <f t="shared" si="108"/>
        <v>-8.6278278863885893E-2</v>
      </c>
      <c r="M369" s="6">
        <f t="shared" si="97"/>
        <v>-8.6278278863885893E-2</v>
      </c>
      <c r="N369" s="6">
        <f t="shared" si="98"/>
        <v>-0.99627107686426652</v>
      </c>
      <c r="O369" s="6">
        <f t="shared" si="99"/>
        <v>0.99627107686426652</v>
      </c>
      <c r="Q369" s="6">
        <f t="shared" si="100"/>
        <v>6.7651500000000162</v>
      </c>
      <c r="R369" s="9">
        <f t="shared" si="100"/>
        <v>-8.6601208112398687E-2</v>
      </c>
      <c r="S369" s="9">
        <f t="shared" si="100"/>
        <v>0</v>
      </c>
      <c r="T369" s="9">
        <f t="shared" si="101"/>
        <v>2.9051080613168752E-2</v>
      </c>
      <c r="U369" s="9">
        <f t="shared" si="101"/>
        <v>0</v>
      </c>
    </row>
    <row r="370" spans="1:21" x14ac:dyDescent="0.55000000000000004">
      <c r="A370" s="6">
        <f t="shared" si="102"/>
        <v>358</v>
      </c>
      <c r="B370" s="6">
        <f t="shared" si="103"/>
        <v>6.7841000000000165</v>
      </c>
      <c r="C370" s="9">
        <f t="shared" si="106"/>
        <v>-8.6041533929034575E-2</v>
      </c>
      <c r="D370" s="6">
        <f t="shared" si="106"/>
        <v>0</v>
      </c>
      <c r="E370" s="6">
        <f t="shared" si="104"/>
        <v>1.0074031455608612</v>
      </c>
      <c r="F370" s="6">
        <f t="shared" si="105"/>
        <v>1.0074031455608612</v>
      </c>
      <c r="G370" s="6">
        <f t="shared" si="107"/>
        <v>2.9534257697314884E-2</v>
      </c>
      <c r="H370" s="7">
        <f t="shared" si="107"/>
        <v>0</v>
      </c>
      <c r="I370" s="6">
        <f t="shared" si="109"/>
        <v>-2.500811479894792E-2</v>
      </c>
      <c r="J370" s="9">
        <f t="shared" si="110"/>
        <v>0</v>
      </c>
      <c r="L370" s="6">
        <f t="shared" si="108"/>
        <v>-8.5724802455022966E-2</v>
      </c>
      <c r="M370" s="6">
        <f t="shared" si="97"/>
        <v>-8.5724802455022966E-2</v>
      </c>
      <c r="N370" s="6">
        <f t="shared" si="98"/>
        <v>-0.99631885370299367</v>
      </c>
      <c r="O370" s="6">
        <f t="shared" si="99"/>
        <v>0.99631885370299367</v>
      </c>
      <c r="Q370" s="6">
        <f t="shared" si="100"/>
        <v>6.7841000000000165</v>
      </c>
      <c r="R370" s="9">
        <f t="shared" si="100"/>
        <v>-8.6041533929034575E-2</v>
      </c>
      <c r="S370" s="9">
        <f t="shared" si="100"/>
        <v>0</v>
      </c>
      <c r="T370" s="9">
        <f t="shared" si="101"/>
        <v>2.9534257697314884E-2</v>
      </c>
      <c r="U370" s="9">
        <f t="shared" si="101"/>
        <v>0</v>
      </c>
    </row>
    <row r="371" spans="1:21" x14ac:dyDescent="0.55000000000000004">
      <c r="A371" s="6">
        <f t="shared" si="102"/>
        <v>359</v>
      </c>
      <c r="B371" s="6">
        <f t="shared" si="103"/>
        <v>6.8030500000000167</v>
      </c>
      <c r="C371" s="9">
        <f t="shared" si="106"/>
        <v>-8.5472879269125876E-2</v>
      </c>
      <c r="D371" s="6">
        <f t="shared" si="106"/>
        <v>0</v>
      </c>
      <c r="E371" s="6">
        <f t="shared" si="104"/>
        <v>1.0073056130905547</v>
      </c>
      <c r="F371" s="6">
        <f t="shared" si="105"/>
        <v>1.0073056130905547</v>
      </c>
      <c r="G371" s="6">
        <f t="shared" si="107"/>
        <v>3.0008161472754948E-2</v>
      </c>
      <c r="H371" s="7">
        <f t="shared" si="107"/>
        <v>0</v>
      </c>
      <c r="I371" s="6">
        <f t="shared" si="109"/>
        <v>-2.4517324720289096E-2</v>
      </c>
      <c r="J371" s="9">
        <f t="shared" si="110"/>
        <v>0</v>
      </c>
      <c r="L371" s="6">
        <f t="shared" si="108"/>
        <v>-8.5162363724075471E-2</v>
      </c>
      <c r="M371" s="6">
        <f t="shared" ref="M371:M434" si="111">C371/SQRT(F371)</f>
        <v>-8.5162363724075471E-2</v>
      </c>
      <c r="N371" s="6">
        <f t="shared" ref="N371:N434" si="112">(D371-1)/SQRT(E371)</f>
        <v>-0.99636708687357201</v>
      </c>
      <c r="O371" s="6">
        <f t="shared" ref="O371:O434" si="113">(D371+1)/SQRT(F371)</f>
        <v>0.99636708687357201</v>
      </c>
      <c r="Q371" s="6">
        <f t="shared" si="100"/>
        <v>6.8030500000000167</v>
      </c>
      <c r="R371" s="9">
        <f t="shared" si="100"/>
        <v>-8.5472879269125876E-2</v>
      </c>
      <c r="S371" s="9">
        <f t="shared" si="100"/>
        <v>0</v>
      </c>
      <c r="T371" s="9">
        <f t="shared" si="101"/>
        <v>3.0008161472754948E-2</v>
      </c>
      <c r="U371" s="9">
        <f t="shared" si="101"/>
        <v>0</v>
      </c>
    </row>
    <row r="372" spans="1:21" x14ac:dyDescent="0.55000000000000004">
      <c r="A372" s="6">
        <f t="shared" si="102"/>
        <v>360</v>
      </c>
      <c r="B372" s="6">
        <f t="shared" si="103"/>
        <v>6.8220000000000169</v>
      </c>
      <c r="C372" s="9">
        <f t="shared" si="106"/>
        <v>-8.4895420376616793E-2</v>
      </c>
      <c r="D372" s="6">
        <f t="shared" si="106"/>
        <v>0</v>
      </c>
      <c r="E372" s="6">
        <f t="shared" si="104"/>
        <v>1.0072072324009225</v>
      </c>
      <c r="F372" s="6">
        <f t="shared" si="105"/>
        <v>1.0072072324009225</v>
      </c>
      <c r="G372" s="6">
        <f t="shared" si="107"/>
        <v>3.0472764776204427E-2</v>
      </c>
      <c r="H372" s="7">
        <f t="shared" si="107"/>
        <v>0</v>
      </c>
      <c r="I372" s="6">
        <f t="shared" si="109"/>
        <v>-2.4025514656759887E-2</v>
      </c>
      <c r="J372" s="9">
        <f t="shared" si="110"/>
        <v>0</v>
      </c>
      <c r="L372" s="6">
        <f t="shared" si="108"/>
        <v>-8.4591133678786887E-2</v>
      </c>
      <c r="M372" s="6">
        <f t="shared" si="111"/>
        <v>-8.4591133678786887E-2</v>
      </c>
      <c r="N372" s="6">
        <f t="shared" si="112"/>
        <v>-0.99641574661530596</v>
      </c>
      <c r="O372" s="6">
        <f t="shared" si="113"/>
        <v>0.99641574661530596</v>
      </c>
      <c r="Q372" s="6">
        <f t="shared" si="100"/>
        <v>6.8220000000000169</v>
      </c>
      <c r="R372" s="9">
        <f t="shared" si="100"/>
        <v>-8.4895420376616793E-2</v>
      </c>
      <c r="S372" s="9">
        <f t="shared" si="100"/>
        <v>0</v>
      </c>
      <c r="T372" s="9">
        <f t="shared" si="101"/>
        <v>3.0472764776204427E-2</v>
      </c>
      <c r="U372" s="9">
        <f t="shared" si="101"/>
        <v>0</v>
      </c>
    </row>
    <row r="373" spans="1:21" x14ac:dyDescent="0.55000000000000004">
      <c r="A373" s="6">
        <f t="shared" si="102"/>
        <v>361</v>
      </c>
      <c r="B373" s="6">
        <f t="shared" si="103"/>
        <v>6.8409500000000172</v>
      </c>
      <c r="C373" s="9">
        <f t="shared" si="106"/>
        <v>-8.4309333861730687E-2</v>
      </c>
      <c r="D373" s="6">
        <f t="shared" si="106"/>
        <v>0</v>
      </c>
      <c r="E373" s="6">
        <f t="shared" si="104"/>
        <v>1.0071080637762089</v>
      </c>
      <c r="F373" s="6">
        <f t="shared" si="105"/>
        <v>1.0071080637762089</v>
      </c>
      <c r="G373" s="6">
        <f t="shared" si="107"/>
        <v>3.0928048278950026E-2</v>
      </c>
      <c r="H373" s="7">
        <f t="shared" si="107"/>
        <v>0</v>
      </c>
      <c r="I373" s="6">
        <f t="shared" si="109"/>
        <v>-2.3533091021025482E-2</v>
      </c>
      <c r="J373" s="9">
        <f t="shared" si="110"/>
        <v>0</v>
      </c>
      <c r="L373" s="6">
        <f t="shared" si="108"/>
        <v>-8.401128378210404E-2</v>
      </c>
      <c r="M373" s="6">
        <f t="shared" si="111"/>
        <v>-8.401128378210404E-2</v>
      </c>
      <c r="N373" s="6">
        <f t="shared" si="112"/>
        <v>-0.99646480329075482</v>
      </c>
      <c r="O373" s="6">
        <f t="shared" si="113"/>
        <v>0.99646480329075482</v>
      </c>
      <c r="Q373" s="6">
        <f t="shared" si="100"/>
        <v>6.8409500000000172</v>
      </c>
      <c r="R373" s="9">
        <f t="shared" si="100"/>
        <v>-8.4309333861730687E-2</v>
      </c>
      <c r="S373" s="9">
        <f t="shared" si="100"/>
        <v>0</v>
      </c>
      <c r="T373" s="9">
        <f t="shared" si="101"/>
        <v>3.0928048278950026E-2</v>
      </c>
      <c r="U373" s="9">
        <f t="shared" si="101"/>
        <v>0</v>
      </c>
    </row>
    <row r="374" spans="1:21" x14ac:dyDescent="0.55000000000000004">
      <c r="A374" s="6">
        <f t="shared" si="102"/>
        <v>362</v>
      </c>
      <c r="B374" s="6">
        <f t="shared" si="103"/>
        <v>6.8599000000000174</v>
      </c>
      <c r="C374" s="9">
        <f t="shared" si="106"/>
        <v>-8.37147965550262E-2</v>
      </c>
      <c r="D374" s="6">
        <f t="shared" si="106"/>
        <v>0</v>
      </c>
      <c r="E374" s="6">
        <f t="shared" si="104"/>
        <v>1.0070081671622495</v>
      </c>
      <c r="F374" s="6">
        <f t="shared" si="105"/>
        <v>1.0070081671622495</v>
      </c>
      <c r="G374" s="6">
        <f t="shared" si="107"/>
        <v>3.1374000353798462E-2</v>
      </c>
      <c r="H374" s="7">
        <f t="shared" si="107"/>
        <v>0</v>
      </c>
      <c r="I374" s="6">
        <f t="shared" si="109"/>
        <v>-2.304045273834851E-2</v>
      </c>
      <c r="J374" s="9">
        <f t="shared" si="110"/>
        <v>0</v>
      </c>
      <c r="L374" s="6">
        <f t="shared" si="108"/>
        <v>-8.3422985812138098E-2</v>
      </c>
      <c r="M374" s="6">
        <f t="shared" si="111"/>
        <v>-8.3422985812138098E-2</v>
      </c>
      <c r="N374" s="6">
        <f t="shared" si="112"/>
        <v>-0.99651422741383255</v>
      </c>
      <c r="O374" s="6">
        <f t="shared" si="113"/>
        <v>0.99651422741383255</v>
      </c>
      <c r="Q374" s="6">
        <f t="shared" si="100"/>
        <v>6.8599000000000174</v>
      </c>
      <c r="R374" s="9">
        <f t="shared" si="100"/>
        <v>-8.37147965550262E-2</v>
      </c>
      <c r="S374" s="9">
        <f t="shared" si="100"/>
        <v>0</v>
      </c>
      <c r="T374" s="9">
        <f t="shared" si="101"/>
        <v>3.1374000353798462E-2</v>
      </c>
      <c r="U374" s="9">
        <f t="shared" si="101"/>
        <v>0</v>
      </c>
    </row>
    <row r="375" spans="1:21" x14ac:dyDescent="0.55000000000000004">
      <c r="A375" s="6">
        <f t="shared" si="102"/>
        <v>363</v>
      </c>
      <c r="B375" s="6">
        <f t="shared" si="103"/>
        <v>6.8788500000000177</v>
      </c>
      <c r="C375" s="9">
        <f t="shared" si="106"/>
        <v>-8.3111985364142243E-2</v>
      </c>
      <c r="D375" s="6">
        <f t="shared" si="106"/>
        <v>0</v>
      </c>
      <c r="E375" s="6">
        <f t="shared" si="104"/>
        <v>1.0069076021111694</v>
      </c>
      <c r="F375" s="6">
        <f t="shared" si="105"/>
        <v>1.0069076021111694</v>
      </c>
      <c r="G375" s="6">
        <f t="shared" si="107"/>
        <v>3.1810616933190164E-2</v>
      </c>
      <c r="H375" s="7">
        <f t="shared" si="107"/>
        <v>0</v>
      </c>
      <c r="I375" s="6">
        <f t="shared" si="109"/>
        <v>-2.2547990808164543E-2</v>
      </c>
      <c r="J375" s="9">
        <f t="shared" si="110"/>
        <v>0</v>
      </c>
      <c r="L375" s="6">
        <f t="shared" si="108"/>
        <v>-8.2826411724462271E-2</v>
      </c>
      <c r="M375" s="6">
        <f t="shared" si="111"/>
        <v>-8.2826411724462271E-2</v>
      </c>
      <c r="N375" s="6">
        <f t="shared" si="112"/>
        <v>-0.99656398967695481</v>
      </c>
      <c r="O375" s="6">
        <f t="shared" si="113"/>
        <v>0.99656398967695481</v>
      </c>
      <c r="Q375" s="6">
        <f t="shared" si="100"/>
        <v>6.8788500000000177</v>
      </c>
      <c r="R375" s="9">
        <f t="shared" si="100"/>
        <v>-8.3111985364142243E-2</v>
      </c>
      <c r="S375" s="9">
        <f t="shared" si="100"/>
        <v>0</v>
      </c>
      <c r="T375" s="9">
        <f t="shared" si="101"/>
        <v>3.1810616933190164E-2</v>
      </c>
      <c r="U375" s="9">
        <f t="shared" si="101"/>
        <v>0</v>
      </c>
    </row>
    <row r="376" spans="1:21" x14ac:dyDescent="0.55000000000000004">
      <c r="A376" s="6">
        <f t="shared" si="102"/>
        <v>364</v>
      </c>
      <c r="B376" s="6">
        <f t="shared" si="103"/>
        <v>6.8978000000000179</v>
      </c>
      <c r="C376" s="9">
        <f t="shared" si="106"/>
        <v>-8.2501077133389097E-2</v>
      </c>
      <c r="D376" s="6">
        <f t="shared" si="106"/>
        <v>0</v>
      </c>
      <c r="E376" s="6">
        <f t="shared" si="104"/>
        <v>1.0068064277281694</v>
      </c>
      <c r="F376" s="6">
        <f t="shared" si="105"/>
        <v>1.0068064277281694</v>
      </c>
      <c r="G376" s="6">
        <f t="shared" si="107"/>
        <v>3.2237901359004881E-2</v>
      </c>
      <c r="H376" s="7">
        <f t="shared" si="107"/>
        <v>0</v>
      </c>
      <c r="I376" s="6">
        <f t="shared" si="109"/>
        <v>-2.2056087893694454E-2</v>
      </c>
      <c r="J376" s="9">
        <f t="shared" si="110"/>
        <v>0</v>
      </c>
      <c r="L376" s="6">
        <f t="shared" si="108"/>
        <v>-8.2221733516900528E-2</v>
      </c>
      <c r="M376" s="6">
        <f t="shared" si="111"/>
        <v>-8.2221733516900528E-2</v>
      </c>
      <c r="N376" s="6">
        <f t="shared" si="112"/>
        <v>-0.99661406097720484</v>
      </c>
      <c r="O376" s="6">
        <f t="shared" si="113"/>
        <v>0.99661406097720484</v>
      </c>
      <c r="Q376" s="6">
        <f t="shared" si="100"/>
        <v>6.8978000000000179</v>
      </c>
      <c r="R376" s="9">
        <f t="shared" si="100"/>
        <v>-8.2501077133389097E-2</v>
      </c>
      <c r="S376" s="9">
        <f t="shared" si="100"/>
        <v>0</v>
      </c>
      <c r="T376" s="9">
        <f t="shared" si="101"/>
        <v>3.2237901359004881E-2</v>
      </c>
      <c r="U376" s="9">
        <f t="shared" si="101"/>
        <v>0</v>
      </c>
    </row>
    <row r="377" spans="1:21" x14ac:dyDescent="0.55000000000000004">
      <c r="A377" s="6">
        <f t="shared" si="102"/>
        <v>365</v>
      </c>
      <c r="B377" s="6">
        <f t="shared" si="103"/>
        <v>6.9167500000000182</v>
      </c>
      <c r="C377" s="9">
        <f t="shared" si="106"/>
        <v>-8.1882248506333105E-2</v>
      </c>
      <c r="D377" s="6">
        <f t="shared" si="106"/>
        <v>0</v>
      </c>
      <c r="E377" s="6">
        <f t="shared" si="104"/>
        <v>1.006704702620453</v>
      </c>
      <c r="F377" s="6">
        <f t="shared" si="105"/>
        <v>1.006704702620453</v>
      </c>
      <c r="G377" s="6">
        <f t="shared" si="107"/>
        <v>3.2655864224590388E-2</v>
      </c>
      <c r="H377" s="7">
        <f t="shared" si="107"/>
        <v>0</v>
      </c>
      <c r="I377" s="6">
        <f t="shared" si="109"/>
        <v>-2.1565117939754741E-2</v>
      </c>
      <c r="J377" s="9">
        <f t="shared" si="110"/>
        <v>0</v>
      </c>
      <c r="L377" s="6">
        <f t="shared" si="108"/>
        <v>-8.1609123096952785E-2</v>
      </c>
      <c r="M377" s="6">
        <f t="shared" si="111"/>
        <v>-8.1609123096952785E-2</v>
      </c>
      <c r="N377" s="6">
        <f t="shared" si="112"/>
        <v>-0.99666441244149284</v>
      </c>
      <c r="O377" s="6">
        <f t="shared" si="113"/>
        <v>0.99666441244149284</v>
      </c>
      <c r="Q377" s="6">
        <f t="shared" si="100"/>
        <v>6.9167500000000182</v>
      </c>
      <c r="R377" s="9">
        <f t="shared" si="100"/>
        <v>-8.1882248506333105E-2</v>
      </c>
      <c r="S377" s="9">
        <f t="shared" si="100"/>
        <v>0</v>
      </c>
      <c r="T377" s="9">
        <f t="shared" si="101"/>
        <v>3.2655864224590388E-2</v>
      </c>
      <c r="U377" s="9">
        <f t="shared" si="101"/>
        <v>0</v>
      </c>
    </row>
    <row r="378" spans="1:21" x14ac:dyDescent="0.55000000000000004">
      <c r="A378" s="6">
        <f t="shared" si="102"/>
        <v>366</v>
      </c>
      <c r="B378" s="6">
        <f t="shared" si="103"/>
        <v>6.9357000000000184</v>
      </c>
      <c r="C378" s="9">
        <f t="shared" si="106"/>
        <v>-8.1255675791512147E-2</v>
      </c>
      <c r="D378" s="6">
        <f t="shared" si="106"/>
        <v>0</v>
      </c>
      <c r="E378" s="6">
        <f t="shared" si="104"/>
        <v>1.0066024848483353</v>
      </c>
      <c r="F378" s="6">
        <f t="shared" si="105"/>
        <v>1.0066024848483353</v>
      </c>
      <c r="G378" s="6">
        <f t="shared" si="107"/>
        <v>3.3064523209548738E-2</v>
      </c>
      <c r="H378" s="7">
        <f t="shared" si="107"/>
        <v>0</v>
      </c>
      <c r="I378" s="6">
        <f t="shared" si="109"/>
        <v>-2.107544581882051E-2</v>
      </c>
      <c r="J378" s="9">
        <f t="shared" si="110"/>
        <v>0</v>
      </c>
      <c r="L378" s="6">
        <f t="shared" si="108"/>
        <v>-8.098875215199304E-2</v>
      </c>
      <c r="M378" s="6">
        <f t="shared" si="111"/>
        <v>-8.098875215199304E-2</v>
      </c>
      <c r="N378" s="6">
        <f t="shared" si="112"/>
        <v>-0.99671501545068697</v>
      </c>
      <c r="O378" s="6">
        <f t="shared" si="113"/>
        <v>0.99671501545068697</v>
      </c>
      <c r="Q378" s="6">
        <f t="shared" si="100"/>
        <v>6.9357000000000184</v>
      </c>
      <c r="R378" s="9">
        <f t="shared" si="100"/>
        <v>-8.1255675791512147E-2</v>
      </c>
      <c r="S378" s="9">
        <f t="shared" si="100"/>
        <v>0</v>
      </c>
      <c r="T378" s="9">
        <f t="shared" si="101"/>
        <v>3.3064523209548738E-2</v>
      </c>
      <c r="U378" s="9">
        <f t="shared" si="101"/>
        <v>0</v>
      </c>
    </row>
    <row r="379" spans="1:21" x14ac:dyDescent="0.55000000000000004">
      <c r="A379" s="6">
        <f t="shared" si="102"/>
        <v>367</v>
      </c>
      <c r="B379" s="6">
        <f t="shared" si="103"/>
        <v>6.9546500000000187</v>
      </c>
      <c r="C379" s="9">
        <f t="shared" si="106"/>
        <v>-8.0621534831409047E-2</v>
      </c>
      <c r="D379" s="6">
        <f t="shared" si="106"/>
        <v>0</v>
      </c>
      <c r="E379" s="6">
        <f t="shared" si="104"/>
        <v>1.0064998318785721</v>
      </c>
      <c r="F379" s="6">
        <f t="shared" si="105"/>
        <v>1.0064998318785721</v>
      </c>
      <c r="G379" s="6">
        <f t="shared" si="107"/>
        <v>3.3463902907815389E-2</v>
      </c>
      <c r="H379" s="7">
        <f t="shared" si="107"/>
        <v>0</v>
      </c>
      <c r="I379" s="6">
        <f t="shared" si="109"/>
        <v>-2.0587427005343429E-2</v>
      </c>
      <c r="J379" s="9">
        <f t="shared" si="110"/>
        <v>0</v>
      </c>
      <c r="L379" s="6">
        <f t="shared" si="108"/>
        <v>-8.0360792022367594E-2</v>
      </c>
      <c r="M379" s="6">
        <f t="shared" si="111"/>
        <v>-8.0360792022367594E-2</v>
      </c>
      <c r="N379" s="6">
        <f t="shared" si="112"/>
        <v>-0.99676584166269344</v>
      </c>
      <c r="O379" s="6">
        <f t="shared" si="113"/>
        <v>0.99676584166269344</v>
      </c>
      <c r="Q379" s="6">
        <f t="shared" si="100"/>
        <v>6.9546500000000187</v>
      </c>
      <c r="R379" s="9">
        <f t="shared" si="100"/>
        <v>-8.0621534831409047E-2</v>
      </c>
      <c r="S379" s="9">
        <f t="shared" si="100"/>
        <v>0</v>
      </c>
      <c r="T379" s="9">
        <f t="shared" si="101"/>
        <v>3.3463902907815389E-2</v>
      </c>
      <c r="U379" s="9">
        <f t="shared" si="101"/>
        <v>0</v>
      </c>
    </row>
    <row r="380" spans="1:21" x14ac:dyDescent="0.55000000000000004">
      <c r="A380" s="6">
        <f t="shared" si="102"/>
        <v>368</v>
      </c>
      <c r="B380" s="6">
        <f t="shared" si="103"/>
        <v>6.9736000000000189</v>
      </c>
      <c r="C380" s="9">
        <f t="shared" si="106"/>
        <v>-7.9980000874799756E-2</v>
      </c>
      <c r="D380" s="6">
        <f t="shared" si="106"/>
        <v>0</v>
      </c>
      <c r="E380" s="6">
        <f t="shared" si="104"/>
        <v>1.0063968005399331</v>
      </c>
      <c r="F380" s="6">
        <f t="shared" si="105"/>
        <v>1.0063968005399331</v>
      </c>
      <c r="G380" s="6">
        <f t="shared" si="107"/>
        <v>3.3854034649566649E-2</v>
      </c>
      <c r="H380" s="7">
        <f t="shared" si="107"/>
        <v>0</v>
      </c>
      <c r="I380" s="6">
        <f t="shared" si="109"/>
        <v>-2.0101407278134999E-2</v>
      </c>
      <c r="J380" s="9">
        <f t="shared" si="110"/>
        <v>0</v>
      </c>
      <c r="L380" s="6">
        <f t="shared" si="108"/>
        <v>-7.9725413577512588E-2</v>
      </c>
      <c r="M380" s="6">
        <f t="shared" si="111"/>
        <v>-7.9725413577512588E-2</v>
      </c>
      <c r="N380" s="6">
        <f t="shared" si="112"/>
        <v>-0.99681686303447659</v>
      </c>
      <c r="O380" s="6">
        <f t="shared" si="113"/>
        <v>0.99681686303447659</v>
      </c>
      <c r="Q380" s="6">
        <f t="shared" si="100"/>
        <v>6.9736000000000189</v>
      </c>
      <c r="R380" s="9">
        <f t="shared" si="100"/>
        <v>-7.9980000874799756E-2</v>
      </c>
      <c r="S380" s="9">
        <f t="shared" si="100"/>
        <v>0</v>
      </c>
      <c r="T380" s="9">
        <f t="shared" si="101"/>
        <v>3.3854034649566649E-2</v>
      </c>
      <c r="U380" s="9">
        <f t="shared" si="101"/>
        <v>0</v>
      </c>
    </row>
    <row r="381" spans="1:21" x14ac:dyDescent="0.55000000000000004">
      <c r="A381" s="6">
        <f t="shared" si="102"/>
        <v>369</v>
      </c>
      <c r="B381" s="6">
        <f t="shared" si="103"/>
        <v>6.9925500000000191</v>
      </c>
      <c r="C381" s="9">
        <f t="shared" si="106"/>
        <v>-7.9331248452583367E-2</v>
      </c>
      <c r="D381" s="6">
        <f t="shared" si="106"/>
        <v>0</v>
      </c>
      <c r="E381" s="6">
        <f t="shared" si="104"/>
        <v>1.0062934469810456</v>
      </c>
      <c r="F381" s="6">
        <f t="shared" si="105"/>
        <v>1.0062934469810456</v>
      </c>
      <c r="G381" s="6">
        <f t="shared" si="107"/>
        <v>3.4234956317487304E-2</v>
      </c>
      <c r="H381" s="7">
        <f t="shared" si="107"/>
        <v>0</v>
      </c>
      <c r="I381" s="6">
        <f t="shared" si="109"/>
        <v>-1.9617722450678211E-2</v>
      </c>
      <c r="J381" s="9">
        <f t="shared" si="110"/>
        <v>0</v>
      </c>
      <c r="L381" s="6">
        <f t="shared" si="108"/>
        <v>-7.9082787095199669E-2</v>
      </c>
      <c r="M381" s="6">
        <f t="shared" si="111"/>
        <v>-7.9082787095199669E-2</v>
      </c>
      <c r="N381" s="6">
        <f t="shared" si="112"/>
        <v>-0.99686805184299854</v>
      </c>
      <c r="O381" s="6">
        <f t="shared" si="113"/>
        <v>0.99686805184299854</v>
      </c>
      <c r="Q381" s="6">
        <f t="shared" si="100"/>
        <v>6.9925500000000191</v>
      </c>
      <c r="R381" s="9">
        <f t="shared" si="100"/>
        <v>-7.9331248452583367E-2</v>
      </c>
      <c r="S381" s="9">
        <f t="shared" si="100"/>
        <v>0</v>
      </c>
      <c r="T381" s="9">
        <f t="shared" si="101"/>
        <v>3.4234956317487304E-2</v>
      </c>
      <c r="U381" s="9">
        <f t="shared" si="101"/>
        <v>0</v>
      </c>
    </row>
    <row r="382" spans="1:21" x14ac:dyDescent="0.55000000000000004">
      <c r="A382" s="6">
        <f t="shared" si="102"/>
        <v>370</v>
      </c>
      <c r="B382" s="6">
        <f t="shared" si="103"/>
        <v>7.0115000000000194</v>
      </c>
      <c r="C382" s="9">
        <f t="shared" si="106"/>
        <v>-7.8675451257190637E-2</v>
      </c>
      <c r="D382" s="6">
        <f t="shared" si="106"/>
        <v>0</v>
      </c>
      <c r="E382" s="6">
        <f t="shared" si="104"/>
        <v>1.0061898266305225</v>
      </c>
      <c r="F382" s="6">
        <f t="shared" si="105"/>
        <v>1.0061898266305225</v>
      </c>
      <c r="G382" s="6">
        <f t="shared" si="107"/>
        <v>3.4606712157927655E-2</v>
      </c>
      <c r="H382" s="7">
        <f t="shared" si="107"/>
        <v>0</v>
      </c>
      <c r="I382" s="6">
        <f t="shared" si="109"/>
        <v>-1.9136698129020229E-2</v>
      </c>
      <c r="J382" s="9">
        <f t="shared" si="110"/>
        <v>0</v>
      </c>
      <c r="L382" s="6">
        <f t="shared" si="108"/>
        <v>-7.8433082144010832E-2</v>
      </c>
      <c r="M382" s="6">
        <f t="shared" si="111"/>
        <v>-7.8433082144010832E-2</v>
      </c>
      <c r="N382" s="6">
        <f t="shared" si="112"/>
        <v>-0.99691938070507524</v>
      </c>
      <c r="O382" s="6">
        <f t="shared" si="113"/>
        <v>0.99691938070507524</v>
      </c>
      <c r="Q382" s="6">
        <f t="shared" si="100"/>
        <v>7.0115000000000194</v>
      </c>
      <c r="R382" s="9">
        <f t="shared" si="100"/>
        <v>-7.8675451257190637E-2</v>
      </c>
      <c r="S382" s="9">
        <f t="shared" si="100"/>
        <v>0</v>
      </c>
      <c r="T382" s="9">
        <f t="shared" si="101"/>
        <v>3.4606712157927655E-2</v>
      </c>
      <c r="U382" s="9">
        <f t="shared" si="101"/>
        <v>0</v>
      </c>
    </row>
    <row r="383" spans="1:21" x14ac:dyDescent="0.55000000000000004">
      <c r="A383" s="6">
        <f t="shared" si="102"/>
        <v>371</v>
      </c>
      <c r="B383" s="6">
        <f t="shared" si="103"/>
        <v>7.0304500000000196</v>
      </c>
      <c r="C383" s="9">
        <f t="shared" si="106"/>
        <v>-7.8012782025658034E-2</v>
      </c>
      <c r="D383" s="6">
        <f t="shared" si="106"/>
        <v>0</v>
      </c>
      <c r="E383" s="6">
        <f t="shared" si="104"/>
        <v>1.0060859941593829</v>
      </c>
      <c r="F383" s="6">
        <f t="shared" si="105"/>
        <v>1.0060859941593829</v>
      </c>
      <c r="G383" s="6">
        <f t="shared" si="107"/>
        <v>3.4969352587472587E-2</v>
      </c>
      <c r="H383" s="7">
        <f t="shared" si="107"/>
        <v>0</v>
      </c>
      <c r="I383" s="6">
        <f t="shared" si="109"/>
        <v>-1.8658649496920664E-2</v>
      </c>
      <c r="J383" s="9">
        <f t="shared" si="110"/>
        <v>0</v>
      </c>
      <c r="L383" s="6">
        <f t="shared" si="108"/>
        <v>-7.7776467469133595E-2</v>
      </c>
      <c r="M383" s="6">
        <f t="shared" si="111"/>
        <v>-7.7776467469133595E-2</v>
      </c>
      <c r="N383" s="6">
        <f t="shared" si="112"/>
        <v>-0.99697082259613923</v>
      </c>
      <c r="O383" s="6">
        <f t="shared" si="113"/>
        <v>0.99697082259613923</v>
      </c>
      <c r="Q383" s="6">
        <f t="shared" si="100"/>
        <v>7.0304500000000196</v>
      </c>
      <c r="R383" s="9">
        <f t="shared" si="100"/>
        <v>-7.8012782025658034E-2</v>
      </c>
      <c r="S383" s="9">
        <f t="shared" si="100"/>
        <v>0</v>
      </c>
      <c r="T383" s="9">
        <f t="shared" si="101"/>
        <v>3.4969352587472587E-2</v>
      </c>
      <c r="U383" s="9">
        <f t="shared" si="101"/>
        <v>0</v>
      </c>
    </row>
    <row r="384" spans="1:21" x14ac:dyDescent="0.55000000000000004">
      <c r="A384" s="6">
        <f t="shared" si="102"/>
        <v>372</v>
      </c>
      <c r="B384" s="6">
        <f t="shared" si="103"/>
        <v>7.0494000000000199</v>
      </c>
      <c r="C384" s="9">
        <f t="shared" si="106"/>
        <v>-7.7343412426444463E-2</v>
      </c>
      <c r="D384" s="6">
        <f t="shared" si="106"/>
        <v>0</v>
      </c>
      <c r="E384" s="6">
        <f t="shared" si="104"/>
        <v>1.0059820034457672</v>
      </c>
      <c r="F384" s="6">
        <f t="shared" si="105"/>
        <v>1.0059820034457672</v>
      </c>
      <c r="G384" s="6">
        <f t="shared" si="107"/>
        <v>3.5322933995439232E-2</v>
      </c>
      <c r="H384" s="7">
        <f t="shared" si="107"/>
        <v>0</v>
      </c>
      <c r="I384" s="6">
        <f t="shared" si="109"/>
        <v>-1.8183881127773322E-2</v>
      </c>
      <c r="J384" s="9">
        <f t="shared" si="110"/>
        <v>0</v>
      </c>
      <c r="L384" s="6">
        <f t="shared" si="108"/>
        <v>-7.7113110881559768E-2</v>
      </c>
      <c r="M384" s="6">
        <f t="shared" si="111"/>
        <v>-7.7113110881559768E-2</v>
      </c>
      <c r="N384" s="6">
        <f t="shared" si="112"/>
        <v>-0.99702235086790725</v>
      </c>
      <c r="O384" s="6">
        <f t="shared" si="113"/>
        <v>0.99702235086790725</v>
      </c>
      <c r="Q384" s="6">
        <f t="shared" si="100"/>
        <v>7.0494000000000199</v>
      </c>
      <c r="R384" s="9">
        <f t="shared" si="100"/>
        <v>-7.7343412426444463E-2</v>
      </c>
      <c r="S384" s="9">
        <f t="shared" si="100"/>
        <v>0</v>
      </c>
      <c r="T384" s="9">
        <f t="shared" si="101"/>
        <v>3.5322933995439232E-2</v>
      </c>
      <c r="U384" s="9">
        <f t="shared" si="101"/>
        <v>0</v>
      </c>
    </row>
    <row r="385" spans="1:21" x14ac:dyDescent="0.55000000000000004">
      <c r="A385" s="6">
        <f t="shared" si="102"/>
        <v>373</v>
      </c>
      <c r="B385" s="6">
        <f t="shared" si="103"/>
        <v>7.0683500000000201</v>
      </c>
      <c r="C385" s="9">
        <f t="shared" si="106"/>
        <v>-7.6667512950058206E-2</v>
      </c>
      <c r="D385" s="6">
        <f t="shared" si="106"/>
        <v>0</v>
      </c>
      <c r="E385" s="6">
        <f t="shared" si="104"/>
        <v>1.0058779075419473</v>
      </c>
      <c r="F385" s="6">
        <f t="shared" si="105"/>
        <v>1.0058779075419473</v>
      </c>
      <c r="G385" s="6">
        <f t="shared" si="107"/>
        <v>3.5667518542810535E-2</v>
      </c>
      <c r="H385" s="7">
        <f t="shared" si="107"/>
        <v>0</v>
      </c>
      <c r="I385" s="6">
        <f t="shared" si="109"/>
        <v>-1.7712686822847754E-2</v>
      </c>
      <c r="J385" s="9">
        <f t="shared" si="110"/>
        <v>0</v>
      </c>
      <c r="L385" s="6">
        <f t="shared" si="108"/>
        <v>-7.6443179150761084E-2</v>
      </c>
      <c r="M385" s="6">
        <f t="shared" si="111"/>
        <v>-7.6443179150761084E-2</v>
      </c>
      <c r="N385" s="6">
        <f t="shared" si="112"/>
        <v>-0.99707393926494969</v>
      </c>
      <c r="O385" s="6">
        <f t="shared" si="113"/>
        <v>0.99707393926494969</v>
      </c>
      <c r="Q385" s="6">
        <f t="shared" si="100"/>
        <v>7.0683500000000201</v>
      </c>
      <c r="R385" s="9">
        <f t="shared" si="100"/>
        <v>-7.6667512950058206E-2</v>
      </c>
      <c r="S385" s="9">
        <f t="shared" si="100"/>
        <v>0</v>
      </c>
      <c r="T385" s="9">
        <f t="shared" si="101"/>
        <v>3.5667518542810535E-2</v>
      </c>
      <c r="U385" s="9">
        <f t="shared" si="101"/>
        <v>0</v>
      </c>
    </row>
    <row r="386" spans="1:21" x14ac:dyDescent="0.55000000000000004">
      <c r="A386" s="6">
        <f t="shared" si="102"/>
        <v>374</v>
      </c>
      <c r="B386" s="6">
        <f t="shared" si="103"/>
        <v>7.0873000000000204</v>
      </c>
      <c r="C386" s="9">
        <f t="shared" si="106"/>
        <v>-7.5985252803552145E-2</v>
      </c>
      <c r="D386" s="6">
        <f t="shared" si="106"/>
        <v>0</v>
      </c>
      <c r="E386" s="6">
        <f t="shared" si="104"/>
        <v>1.0057737586436197</v>
      </c>
      <c r="F386" s="6">
        <f t="shared" si="105"/>
        <v>1.0057737586436197</v>
      </c>
      <c r="G386" s="6">
        <f t="shared" si="107"/>
        <v>3.6003173958103499E-2</v>
      </c>
      <c r="H386" s="7">
        <f t="shared" si="107"/>
        <v>0</v>
      </c>
      <c r="I386" s="6">
        <f t="shared" si="109"/>
        <v>-1.7245349475222785E-2</v>
      </c>
      <c r="J386" s="9">
        <f t="shared" si="110"/>
        <v>0</v>
      </c>
      <c r="L386" s="6">
        <f t="shared" si="108"/>
        <v>-7.5766837900907727E-2</v>
      </c>
      <c r="M386" s="6">
        <f t="shared" si="111"/>
        <v>-7.5766837900907727E-2</v>
      </c>
      <c r="N386" s="6">
        <f t="shared" si="112"/>
        <v>-0.99712556194016888</v>
      </c>
      <c r="O386" s="6">
        <f t="shared" si="113"/>
        <v>0.99712556194016888</v>
      </c>
      <c r="Q386" s="6">
        <f t="shared" si="100"/>
        <v>7.0873000000000204</v>
      </c>
      <c r="R386" s="9">
        <f t="shared" si="100"/>
        <v>-7.5985252803552145E-2</v>
      </c>
      <c r="S386" s="9">
        <f t="shared" si="100"/>
        <v>0</v>
      </c>
      <c r="T386" s="9">
        <f t="shared" si="101"/>
        <v>3.6003173958103499E-2</v>
      </c>
      <c r="U386" s="9">
        <f t="shared" si="101"/>
        <v>0</v>
      </c>
    </row>
    <row r="387" spans="1:21" x14ac:dyDescent="0.55000000000000004">
      <c r="A387" s="6">
        <f t="shared" si="102"/>
        <v>375</v>
      </c>
      <c r="B387" s="6">
        <f t="shared" si="103"/>
        <v>7.1062500000000206</v>
      </c>
      <c r="C387" s="9">
        <f t="shared" si="106"/>
        <v>-7.5296799808936152E-2</v>
      </c>
      <c r="D387" s="6">
        <f t="shared" si="106"/>
        <v>0</v>
      </c>
      <c r="E387" s="6">
        <f t="shared" si="104"/>
        <v>1.0056696080614671</v>
      </c>
      <c r="F387" s="6">
        <f t="shared" si="105"/>
        <v>1.0056696080614671</v>
      </c>
      <c r="G387" s="6">
        <f t="shared" si="107"/>
        <v>3.6329973330658974E-2</v>
      </c>
      <c r="H387" s="7">
        <f t="shared" si="107"/>
        <v>0</v>
      </c>
      <c r="I387" s="6">
        <f t="shared" si="109"/>
        <v>-1.6782140958829062E-2</v>
      </c>
      <c r="J387" s="9">
        <f t="shared" si="110"/>
        <v>0</v>
      </c>
      <c r="L387" s="6">
        <f t="shared" si="108"/>
        <v>-7.5084251510686012E-2</v>
      </c>
      <c r="M387" s="6">
        <f t="shared" si="111"/>
        <v>-7.5084251510686012E-2</v>
      </c>
      <c r="N387" s="6">
        <f t="shared" si="112"/>
        <v>-0.99717719346918487</v>
      </c>
      <c r="O387" s="6">
        <f t="shared" si="113"/>
        <v>0.99717719346918487</v>
      </c>
      <c r="Q387" s="6">
        <f t="shared" si="100"/>
        <v>7.1062500000000206</v>
      </c>
      <c r="R387" s="9">
        <f t="shared" si="100"/>
        <v>-7.5296799808936152E-2</v>
      </c>
      <c r="S387" s="9">
        <f t="shared" si="100"/>
        <v>0</v>
      </c>
      <c r="T387" s="9">
        <f t="shared" si="101"/>
        <v>3.6329973330658974E-2</v>
      </c>
      <c r="U387" s="9">
        <f t="shared" si="101"/>
        <v>0</v>
      </c>
    </row>
    <row r="388" spans="1:21" x14ac:dyDescent="0.55000000000000004">
      <c r="A388" s="6">
        <f t="shared" si="102"/>
        <v>376</v>
      </c>
      <c r="B388" s="6">
        <f t="shared" si="103"/>
        <v>7.1252000000000209</v>
      </c>
      <c r="C388" s="9">
        <f t="shared" si="106"/>
        <v>-7.4602320305546491E-2</v>
      </c>
      <c r="D388" s="6">
        <f t="shared" si="106"/>
        <v>0</v>
      </c>
      <c r="E388" s="6">
        <f t="shared" si="104"/>
        <v>1.0055655061949713</v>
      </c>
      <c r="F388" s="6">
        <f t="shared" si="105"/>
        <v>1.0055655061949713</v>
      </c>
      <c r="G388" s="6">
        <f t="shared" si="107"/>
        <v>3.6647994901828781E-2</v>
      </c>
      <c r="H388" s="7">
        <f t="shared" si="107"/>
        <v>0</v>
      </c>
      <c r="I388" s="6">
        <f t="shared" si="109"/>
        <v>-1.632332204190045E-2</v>
      </c>
      <c r="J388" s="9">
        <f t="shared" si="110"/>
        <v>0</v>
      </c>
      <c r="L388" s="6">
        <f t="shared" si="108"/>
        <v>-7.4395583016763939E-2</v>
      </c>
      <c r="M388" s="6">
        <f t="shared" si="111"/>
        <v>-7.4395583016763939E-2</v>
      </c>
      <c r="N388" s="6">
        <f t="shared" si="112"/>
        <v>-0.99722880886364085</v>
      </c>
      <c r="O388" s="6">
        <f t="shared" si="113"/>
        <v>0.99722880886364085</v>
      </c>
      <c r="Q388" s="6">
        <f t="shared" si="100"/>
        <v>7.1252000000000209</v>
      </c>
      <c r="R388" s="9">
        <f t="shared" si="100"/>
        <v>-7.4602320305546491E-2</v>
      </c>
      <c r="S388" s="9">
        <f t="shared" si="100"/>
        <v>0</v>
      </c>
      <c r="T388" s="9">
        <f t="shared" si="101"/>
        <v>3.6647994901828781E-2</v>
      </c>
      <c r="U388" s="9">
        <f t="shared" si="101"/>
        <v>0</v>
      </c>
    </row>
    <row r="389" spans="1:21" x14ac:dyDescent="0.55000000000000004">
      <c r="A389" s="6">
        <f t="shared" si="102"/>
        <v>377</v>
      </c>
      <c r="B389" s="6">
        <f t="shared" si="103"/>
        <v>7.1441500000000211</v>
      </c>
      <c r="C389" s="9">
        <f t="shared" si="106"/>
        <v>-7.3901979056403277E-2</v>
      </c>
      <c r="D389" s="6">
        <f t="shared" si="106"/>
        <v>0</v>
      </c>
      <c r="E389" s="6">
        <f t="shared" si="104"/>
        <v>1.005461502508453</v>
      </c>
      <c r="F389" s="6">
        <f t="shared" si="105"/>
        <v>1.005461502508453</v>
      </c>
      <c r="G389" s="6">
        <f t="shared" si="107"/>
        <v>3.6957321854522794E-2</v>
      </c>
      <c r="H389" s="7">
        <f t="shared" si="107"/>
        <v>0</v>
      </c>
      <c r="I389" s="6">
        <f t="shared" si="109"/>
        <v>-1.5869142324105575E-2</v>
      </c>
      <c r="J389" s="9">
        <f t="shared" si="110"/>
        <v>0</v>
      </c>
      <c r="L389" s="6">
        <f t="shared" si="108"/>
        <v>-7.370099402094489E-2</v>
      </c>
      <c r="M389" s="6">
        <f t="shared" si="111"/>
        <v>-7.370099402094489E-2</v>
      </c>
      <c r="N389" s="6">
        <f t="shared" si="112"/>
        <v>-0.99728038358343563</v>
      </c>
      <c r="O389" s="6">
        <f t="shared" si="113"/>
        <v>0.99728038358343563</v>
      </c>
      <c r="Q389" s="6">
        <f t="shared" si="100"/>
        <v>7.1441500000000211</v>
      </c>
      <c r="R389" s="9">
        <f t="shared" si="100"/>
        <v>-7.3901979056403277E-2</v>
      </c>
      <c r="S389" s="9">
        <f t="shared" si="100"/>
        <v>0</v>
      </c>
      <c r="T389" s="9">
        <f t="shared" si="101"/>
        <v>3.6957321854522794E-2</v>
      </c>
      <c r="U389" s="9">
        <f t="shared" si="101"/>
        <v>0</v>
      </c>
    </row>
    <row r="390" spans="1:21" x14ac:dyDescent="0.55000000000000004">
      <c r="A390" s="6">
        <f t="shared" si="102"/>
        <v>378</v>
      </c>
      <c r="B390" s="6">
        <f t="shared" si="103"/>
        <v>7.1631000000000213</v>
      </c>
      <c r="C390" s="9">
        <f t="shared" si="106"/>
        <v>-7.3195939158578624E-2</v>
      </c>
      <c r="D390" s="6">
        <f t="shared" si="106"/>
        <v>0</v>
      </c>
      <c r="E390" s="6">
        <f t="shared" si="104"/>
        <v>1.0053576455093063</v>
      </c>
      <c r="F390" s="6">
        <f t="shared" si="105"/>
        <v>1.0053576455093063</v>
      </c>
      <c r="G390" s="6">
        <f t="shared" si="107"/>
        <v>3.7258042101564595E-2</v>
      </c>
      <c r="H390" s="7">
        <f t="shared" si="107"/>
        <v>0</v>
      </c>
      <c r="I390" s="6">
        <f t="shared" si="109"/>
        <v>-1.5419840196590364E-2</v>
      </c>
      <c r="J390" s="9">
        <f t="shared" si="110"/>
        <v>0</v>
      </c>
      <c r="L390" s="6">
        <f t="shared" si="108"/>
        <v>-7.3000644601041845E-2</v>
      </c>
      <c r="M390" s="6">
        <f t="shared" si="111"/>
        <v>-7.3000644601041845E-2</v>
      </c>
      <c r="N390" s="6">
        <f t="shared" si="112"/>
        <v>-0.99733189354789642</v>
      </c>
      <c r="O390" s="6">
        <f t="shared" si="113"/>
        <v>0.99733189354789642</v>
      </c>
      <c r="Q390" s="6">
        <f t="shared" si="100"/>
        <v>7.1631000000000213</v>
      </c>
      <c r="R390" s="9">
        <f t="shared" si="100"/>
        <v>-7.3195939158578624E-2</v>
      </c>
      <c r="S390" s="9">
        <f t="shared" si="100"/>
        <v>0</v>
      </c>
      <c r="T390" s="9">
        <f t="shared" si="101"/>
        <v>3.7258042101564595E-2</v>
      </c>
      <c r="U390" s="9">
        <f t="shared" si="101"/>
        <v>0</v>
      </c>
    </row>
    <row r="391" spans="1:21" x14ac:dyDescent="0.55000000000000004">
      <c r="A391" s="6">
        <f t="shared" si="102"/>
        <v>379</v>
      </c>
      <c r="B391" s="6">
        <f t="shared" si="103"/>
        <v>7.1820500000000216</v>
      </c>
      <c r="C391" s="9">
        <f t="shared" si="106"/>
        <v>-7.2484361957589769E-2</v>
      </c>
      <c r="D391" s="6">
        <f t="shared" si="106"/>
        <v>0</v>
      </c>
      <c r="E391" s="6">
        <f t="shared" si="104"/>
        <v>1.0052539827283988</v>
      </c>
      <c r="F391" s="6">
        <f t="shared" si="105"/>
        <v>1.0052539827283988</v>
      </c>
      <c r="G391" s="6">
        <f t="shared" si="107"/>
        <v>3.755024807328998E-2</v>
      </c>
      <c r="H391" s="7">
        <f t="shared" si="107"/>
        <v>0</v>
      </c>
      <c r="I391" s="6">
        <f t="shared" si="109"/>
        <v>-1.4975642824138193E-2</v>
      </c>
      <c r="J391" s="9">
        <f t="shared" si="110"/>
        <v>0</v>
      </c>
      <c r="L391" s="6">
        <f t="shared" si="108"/>
        <v>-7.2294693225496448E-2</v>
      </c>
      <c r="M391" s="6">
        <f t="shared" si="111"/>
        <v>-7.2294693225496448E-2</v>
      </c>
      <c r="N391" s="6">
        <f t="shared" si="112"/>
        <v>-0.99738331514590284</v>
      </c>
      <c r="O391" s="6">
        <f t="shared" si="113"/>
        <v>0.99738331514590284</v>
      </c>
      <c r="Q391" s="6">
        <f t="shared" si="100"/>
        <v>7.1820500000000216</v>
      </c>
      <c r="R391" s="9">
        <f t="shared" si="100"/>
        <v>-7.2484361957589769E-2</v>
      </c>
      <c r="S391" s="9">
        <f t="shared" si="100"/>
        <v>0</v>
      </c>
      <c r="T391" s="9">
        <f t="shared" si="101"/>
        <v>3.755024807328998E-2</v>
      </c>
      <c r="U391" s="9">
        <f t="shared" si="101"/>
        <v>0</v>
      </c>
    </row>
    <row r="392" spans="1:21" x14ac:dyDescent="0.55000000000000004">
      <c r="A392" s="6">
        <f t="shared" si="102"/>
        <v>380</v>
      </c>
      <c r="B392" s="6">
        <f t="shared" si="103"/>
        <v>7.2010000000000218</v>
      </c>
      <c r="C392" s="9">
        <f t="shared" si="106"/>
        <v>-7.1767406965823677E-2</v>
      </c>
      <c r="D392" s="6">
        <f t="shared" si="106"/>
        <v>0</v>
      </c>
      <c r="E392" s="6">
        <f t="shared" si="104"/>
        <v>1.0051505607025981</v>
      </c>
      <c r="F392" s="6">
        <f t="shared" si="105"/>
        <v>1.0051505607025981</v>
      </c>
      <c r="G392" s="6">
        <f t="shared" si="107"/>
        <v>3.7834036504807399E-2</v>
      </c>
      <c r="H392" s="7">
        <f t="shared" si="107"/>
        <v>0</v>
      </c>
      <c r="I392" s="6">
        <f t="shared" si="109"/>
        <v>-1.4536766148563408E-2</v>
      </c>
      <c r="J392" s="9">
        <f t="shared" si="110"/>
        <v>0</v>
      </c>
      <c r="L392" s="6">
        <f t="shared" si="108"/>
        <v>-7.1583296671760638E-2</v>
      </c>
      <c r="M392" s="6">
        <f t="shared" si="111"/>
        <v>-7.1583296671760638E-2</v>
      </c>
      <c r="N392" s="6">
        <f t="shared" si="112"/>
        <v>-0.99743462524498461</v>
      </c>
      <c r="O392" s="6">
        <f t="shared" si="113"/>
        <v>0.99743462524498461</v>
      </c>
      <c r="Q392" s="6">
        <f t="shared" si="100"/>
        <v>7.2010000000000218</v>
      </c>
      <c r="R392" s="9">
        <f t="shared" si="100"/>
        <v>-7.1767406965823677E-2</v>
      </c>
      <c r="S392" s="9">
        <f t="shared" si="100"/>
        <v>0</v>
      </c>
      <c r="T392" s="9">
        <f t="shared" si="101"/>
        <v>3.7834036504807399E-2</v>
      </c>
      <c r="U392" s="9">
        <f t="shared" si="101"/>
        <v>0</v>
      </c>
    </row>
    <row r="393" spans="1:21" x14ac:dyDescent="0.55000000000000004">
      <c r="A393" s="6">
        <f t="shared" si="102"/>
        <v>381</v>
      </c>
      <c r="B393" s="6">
        <f t="shared" si="103"/>
        <v>7.2199500000000221</v>
      </c>
      <c r="C393" s="9">
        <f t="shared" si="106"/>
        <v>-7.1045231784991711E-2</v>
      </c>
      <c r="D393" s="6">
        <f t="shared" si="106"/>
        <v>0</v>
      </c>
      <c r="E393" s="6">
        <f t="shared" si="104"/>
        <v>1.0050474249593833</v>
      </c>
      <c r="F393" s="6">
        <f t="shared" si="105"/>
        <v>1.0050474249593833</v>
      </c>
      <c r="G393" s="6">
        <f t="shared" si="107"/>
        <v>3.8109508223322673E-2</v>
      </c>
      <c r="H393" s="7">
        <f t="shared" si="107"/>
        <v>0</v>
      </c>
      <c r="I393" s="6">
        <f t="shared" si="109"/>
        <v>-1.4103414912524086E-2</v>
      </c>
      <c r="J393" s="9">
        <f t="shared" si="110"/>
        <v>0</v>
      </c>
      <c r="L393" s="6">
        <f t="shared" si="108"/>
        <v>-7.0866609948449719E-2</v>
      </c>
      <c r="M393" s="6">
        <f t="shared" si="111"/>
        <v>-7.0866609948449719E-2</v>
      </c>
      <c r="N393" s="6">
        <f t="shared" si="112"/>
        <v>-0.99748580119940256</v>
      </c>
      <c r="O393" s="6">
        <f t="shared" si="113"/>
        <v>0.99748580119940256</v>
      </c>
      <c r="Q393" s="6">
        <f t="shared" si="100"/>
        <v>7.2199500000000221</v>
      </c>
      <c r="R393" s="9">
        <f t="shared" si="100"/>
        <v>-7.1045231784991711E-2</v>
      </c>
      <c r="S393" s="9">
        <f t="shared" si="100"/>
        <v>0</v>
      </c>
      <c r="T393" s="9">
        <f t="shared" si="101"/>
        <v>3.8109508223322673E-2</v>
      </c>
      <c r="U393" s="9">
        <f t="shared" si="101"/>
        <v>0</v>
      </c>
    </row>
    <row r="394" spans="1:21" x14ac:dyDescent="0.55000000000000004">
      <c r="A394" s="6">
        <f t="shared" si="102"/>
        <v>382</v>
      </c>
      <c r="B394" s="6">
        <f t="shared" si="103"/>
        <v>7.2389000000000223</v>
      </c>
      <c r="C394" s="9">
        <f t="shared" si="106"/>
        <v>-7.0317992032606122E-2</v>
      </c>
      <c r="D394" s="6">
        <f t="shared" si="106"/>
        <v>0</v>
      </c>
      <c r="E394" s="6">
        <f t="shared" si="104"/>
        <v>1.0049446200034977</v>
      </c>
      <c r="F394" s="6">
        <f t="shared" si="105"/>
        <v>1.0049446200034977</v>
      </c>
      <c r="G394" s="6">
        <f t="shared" si="107"/>
        <v>3.8376767935915004E-2</v>
      </c>
      <c r="H394" s="7">
        <f t="shared" si="107"/>
        <v>0</v>
      </c>
      <c r="I394" s="6">
        <f t="shared" si="109"/>
        <v>-1.367578270279963E-2</v>
      </c>
      <c r="J394" s="9">
        <f t="shared" si="110"/>
        <v>0</v>
      </c>
      <c r="L394" s="6">
        <f t="shared" si="108"/>
        <v>-7.0144786221270738E-2</v>
      </c>
      <c r="M394" s="6">
        <f t="shared" si="111"/>
        <v>-7.0144786221270738E-2</v>
      </c>
      <c r="N394" s="6">
        <f t="shared" si="112"/>
        <v>-0.99753682085724138</v>
      </c>
      <c r="O394" s="6">
        <f t="shared" si="113"/>
        <v>0.99753682085724138</v>
      </c>
      <c r="Q394" s="6">
        <f t="shared" si="100"/>
        <v>7.2389000000000223</v>
      </c>
      <c r="R394" s="9">
        <f t="shared" si="100"/>
        <v>-7.0317992032606122E-2</v>
      </c>
      <c r="S394" s="9">
        <f t="shared" si="100"/>
        <v>0</v>
      </c>
      <c r="T394" s="9">
        <f t="shared" si="101"/>
        <v>3.8376767935915004E-2</v>
      </c>
      <c r="U394" s="9">
        <f t="shared" si="101"/>
        <v>0</v>
      </c>
    </row>
    <row r="395" spans="1:21" x14ac:dyDescent="0.55000000000000004">
      <c r="A395" s="6">
        <f t="shared" si="102"/>
        <v>383</v>
      </c>
      <c r="B395" s="6">
        <f t="shared" si="103"/>
        <v>7.2578500000000226</v>
      </c>
      <c r="C395" s="9">
        <f t="shared" si="106"/>
        <v>-6.9585841272462506E-2</v>
      </c>
      <c r="D395" s="6">
        <f t="shared" si="106"/>
        <v>0</v>
      </c>
      <c r="E395" s="6">
        <f t="shared" si="104"/>
        <v>1.0048421893055963</v>
      </c>
      <c r="F395" s="6">
        <f t="shared" si="105"/>
        <v>1.0048421893055963</v>
      </c>
      <c r="G395" s="6">
        <f t="shared" si="107"/>
        <v>3.863592401813306E-2</v>
      </c>
      <c r="H395" s="7">
        <f t="shared" si="107"/>
        <v>0</v>
      </c>
      <c r="I395" s="6">
        <f t="shared" si="109"/>
        <v>-1.3254052012169747E-2</v>
      </c>
      <c r="J395" s="9">
        <f t="shared" si="110"/>
        <v>0</v>
      </c>
      <c r="L395" s="6">
        <f t="shared" si="108"/>
        <v>-6.9417976742721238E-2</v>
      </c>
      <c r="M395" s="6">
        <f t="shared" si="111"/>
        <v>-6.9417976742721238E-2</v>
      </c>
      <c r="N395" s="6">
        <f t="shared" si="112"/>
        <v>-0.99758766256652709</v>
      </c>
      <c r="O395" s="6">
        <f t="shared" si="113"/>
        <v>0.99758766256652709</v>
      </c>
      <c r="Q395" s="6">
        <f t="shared" si="100"/>
        <v>7.2578500000000226</v>
      </c>
      <c r="R395" s="9">
        <f t="shared" si="100"/>
        <v>-6.9585841272462506E-2</v>
      </c>
      <c r="S395" s="9">
        <f t="shared" si="100"/>
        <v>0</v>
      </c>
      <c r="T395" s="9">
        <f t="shared" si="101"/>
        <v>3.863592401813306E-2</v>
      </c>
      <c r="U395" s="9">
        <f t="shared" si="101"/>
        <v>0</v>
      </c>
    </row>
    <row r="396" spans="1:21" x14ac:dyDescent="0.55000000000000004">
      <c r="A396" s="6">
        <f t="shared" si="102"/>
        <v>384</v>
      </c>
      <c r="B396" s="6">
        <f t="shared" si="103"/>
        <v>7.2768000000000228</v>
      </c>
      <c r="C396" s="9">
        <f t="shared" si="106"/>
        <v>-6.8848930949106185E-2</v>
      </c>
      <c r="D396" s="6">
        <f t="shared" si="106"/>
        <v>0</v>
      </c>
      <c r="E396" s="6">
        <f t="shared" si="104"/>
        <v>1.0047401752928349</v>
      </c>
      <c r="F396" s="6">
        <f t="shared" si="105"/>
        <v>1.0047401752928349</v>
      </c>
      <c r="G396" s="6">
        <f t="shared" si="107"/>
        <v>3.8887088303763674E-2</v>
      </c>
      <c r="H396" s="7">
        <f t="shared" si="107"/>
        <v>0</v>
      </c>
      <c r="I396" s="6">
        <f t="shared" si="109"/>
        <v>-1.2838394318927261E-2</v>
      </c>
      <c r="J396" s="9">
        <f t="shared" si="110"/>
        <v>0</v>
      </c>
      <c r="L396" s="6">
        <f t="shared" si="108"/>
        <v>-6.8686330785548588E-2</v>
      </c>
      <c r="M396" s="6">
        <f t="shared" si="111"/>
        <v>-6.8686330785548588E-2</v>
      </c>
      <c r="N396" s="6">
        <f t="shared" si="112"/>
        <v>-0.99763830518039864</v>
      </c>
      <c r="O396" s="6">
        <f t="shared" si="113"/>
        <v>0.99763830518039864</v>
      </c>
      <c r="Q396" s="6">
        <f t="shared" si="100"/>
        <v>7.2768000000000228</v>
      </c>
      <c r="R396" s="9">
        <f t="shared" si="100"/>
        <v>-6.8848930949106185E-2</v>
      </c>
      <c r="S396" s="9">
        <f t="shared" si="100"/>
        <v>0</v>
      </c>
      <c r="T396" s="9">
        <f t="shared" si="101"/>
        <v>3.8887088303763674E-2</v>
      </c>
      <c r="U396" s="9">
        <f t="shared" si="101"/>
        <v>0</v>
      </c>
    </row>
    <row r="397" spans="1:21" x14ac:dyDescent="0.55000000000000004">
      <c r="A397" s="6">
        <f t="shared" si="102"/>
        <v>385</v>
      </c>
      <c r="B397" s="6">
        <f t="shared" si="103"/>
        <v>7.2957500000000231</v>
      </c>
      <c r="C397" s="9">
        <f t="shared" si="106"/>
        <v>-6.8107410326253948E-2</v>
      </c>
      <c r="D397" s="6">
        <f t="shared" si="106"/>
        <v>0</v>
      </c>
      <c r="E397" s="6">
        <f t="shared" si="104"/>
        <v>1.0046386193413488</v>
      </c>
      <c r="F397" s="6">
        <f t="shared" si="105"/>
        <v>1.0046386193413488</v>
      </c>
      <c r="G397" s="6">
        <f t="shared" si="107"/>
        <v>3.9130375876107348E-2</v>
      </c>
      <c r="H397" s="7">
        <f t="shared" si="107"/>
        <v>0</v>
      </c>
      <c r="I397" s="6">
        <f t="shared" si="109"/>
        <v>-1.2428970183097797E-2</v>
      </c>
      <c r="J397" s="9">
        <f t="shared" si="110"/>
        <v>0</v>
      </c>
      <c r="L397" s="6">
        <f t="shared" si="108"/>
        <v>-6.7949995579953099E-2</v>
      </c>
      <c r="M397" s="6">
        <f t="shared" si="111"/>
        <v>-6.7949995579953099E-2</v>
      </c>
      <c r="N397" s="6">
        <f t="shared" si="112"/>
        <v>-0.997688728061355</v>
      </c>
      <c r="O397" s="6">
        <f t="shared" si="113"/>
        <v>0.997688728061355</v>
      </c>
      <c r="Q397" s="6">
        <f t="shared" ref="Q397:S460" si="114">B397</f>
        <v>7.2957500000000231</v>
      </c>
      <c r="R397" s="9">
        <f t="shared" si="114"/>
        <v>-6.8107410326253948E-2</v>
      </c>
      <c r="S397" s="9">
        <f t="shared" si="114"/>
        <v>0</v>
      </c>
      <c r="T397" s="9">
        <f t="shared" ref="T397:U460" si="115">G397</f>
        <v>3.9130375876107348E-2</v>
      </c>
      <c r="U397" s="9">
        <f t="shared" si="115"/>
        <v>0</v>
      </c>
    </row>
    <row r="398" spans="1:21" x14ac:dyDescent="0.55000000000000004">
      <c r="A398" s="6">
        <f t="shared" ref="A398:A461" si="116">A397+1</f>
        <v>386</v>
      </c>
      <c r="B398" s="6">
        <f t="shared" ref="B398:B461" si="117">B397+$B$3</f>
        <v>7.3147000000000233</v>
      </c>
      <c r="C398" s="9">
        <f t="shared" si="106"/>
        <v>-6.7361426429136534E-2</v>
      </c>
      <c r="D398" s="6">
        <f t="shared" si="106"/>
        <v>0</v>
      </c>
      <c r="E398" s="6">
        <f t="shared" si="104"/>
        <v>1.0045375617705681</v>
      </c>
      <c r="F398" s="6">
        <f t="shared" si="105"/>
        <v>1.0045375617705681</v>
      </c>
      <c r="G398" s="6">
        <f t="shared" si="107"/>
        <v>3.936590486107705E-2</v>
      </c>
      <c r="H398" s="7">
        <f t="shared" si="107"/>
        <v>0</v>
      </c>
      <c r="I398" s="6">
        <f t="shared" si="109"/>
        <v>-1.2025929358422839E-2</v>
      </c>
      <c r="J398" s="9">
        <f t="shared" si="110"/>
        <v>0</v>
      </c>
      <c r="L398" s="6">
        <f t="shared" si="108"/>
        <v>-6.7209116254512216E-2</v>
      </c>
      <c r="M398" s="6">
        <f t="shared" si="111"/>
        <v>-6.7209116254512216E-2</v>
      </c>
      <c r="N398" s="6">
        <f t="shared" si="112"/>
        <v>-0.99773891108460211</v>
      </c>
      <c r="O398" s="6">
        <f t="shared" si="113"/>
        <v>0.99773891108460211</v>
      </c>
      <c r="Q398" s="6">
        <f t="shared" si="114"/>
        <v>7.3147000000000233</v>
      </c>
      <c r="R398" s="9">
        <f t="shared" si="114"/>
        <v>-6.7361426429136534E-2</v>
      </c>
      <c r="S398" s="9">
        <f t="shared" si="114"/>
        <v>0</v>
      </c>
      <c r="T398" s="9">
        <f t="shared" si="115"/>
        <v>3.936590486107705E-2</v>
      </c>
      <c r="U398" s="9">
        <f t="shared" si="115"/>
        <v>0</v>
      </c>
    </row>
    <row r="399" spans="1:21" x14ac:dyDescent="0.55000000000000004">
      <c r="A399" s="6">
        <f t="shared" si="116"/>
        <v>387</v>
      </c>
      <c r="B399" s="6">
        <f t="shared" si="117"/>
        <v>7.3336500000000235</v>
      </c>
      <c r="C399" s="9">
        <f t="shared" si="106"/>
        <v>-6.6611123990721693E-2</v>
      </c>
      <c r="D399" s="6">
        <f t="shared" si="106"/>
        <v>0</v>
      </c>
      <c r="E399" s="6">
        <f t="shared" ref="E399:E462" si="118">C399^2+((D399-1)^2)</f>
        <v>1.0044370418393074</v>
      </c>
      <c r="F399" s="6">
        <f t="shared" ref="F399:F462" si="119">C399^2+((D399+1)^2)</f>
        <v>1.0044370418393074</v>
      </c>
      <c r="G399" s="6">
        <f t="shared" si="107"/>
        <v>3.959379622241916E-2</v>
      </c>
      <c r="H399" s="7">
        <f t="shared" si="107"/>
        <v>0</v>
      </c>
      <c r="I399" s="6">
        <f t="shared" si="109"/>
        <v>-1.1629410919138666E-2</v>
      </c>
      <c r="J399" s="9">
        <f t="shared" si="110"/>
        <v>0</v>
      </c>
      <c r="L399" s="6">
        <f t="shared" si="108"/>
        <v>-6.6463835780797911E-2</v>
      </c>
      <c r="M399" s="6">
        <f t="shared" si="111"/>
        <v>-6.6463835780797911E-2</v>
      </c>
      <c r="N399" s="6">
        <f t="shared" si="112"/>
        <v>-0.99778883464052803</v>
      </c>
      <c r="O399" s="6">
        <f t="shared" si="113"/>
        <v>0.99778883464052803</v>
      </c>
      <c r="Q399" s="6">
        <f t="shared" si="114"/>
        <v>7.3336500000000235</v>
      </c>
      <c r="R399" s="9">
        <f t="shared" si="114"/>
        <v>-6.6611123990721693E-2</v>
      </c>
      <c r="S399" s="9">
        <f t="shared" si="114"/>
        <v>0</v>
      </c>
      <c r="T399" s="9">
        <f t="shared" si="115"/>
        <v>3.959379622241916E-2</v>
      </c>
      <c r="U399" s="9">
        <f t="shared" si="115"/>
        <v>0</v>
      </c>
    </row>
    <row r="400" spans="1:21" x14ac:dyDescent="0.55000000000000004">
      <c r="A400" s="6">
        <f t="shared" si="116"/>
        <v>388</v>
      </c>
      <c r="B400" s="6">
        <f t="shared" si="117"/>
        <v>7.3526000000000238</v>
      </c>
      <c r="C400" s="9">
        <f t="shared" si="106"/>
        <v>-6.585664540177226E-2</v>
      </c>
      <c r="D400" s="6">
        <f t="shared" si="106"/>
        <v>0</v>
      </c>
      <c r="E400" s="6">
        <f t="shared" si="118"/>
        <v>1.0043370977435748</v>
      </c>
      <c r="F400" s="6">
        <f t="shared" si="119"/>
        <v>1.0043370977435748</v>
      </c>
      <c r="G400" s="6">
        <f t="shared" si="107"/>
        <v>3.9814173559336835E-2</v>
      </c>
      <c r="H400" s="7">
        <f t="shared" si="107"/>
        <v>0</v>
      </c>
      <c r="I400" s="6">
        <f t="shared" si="109"/>
        <v>-1.1239543400612086E-2</v>
      </c>
      <c r="J400" s="9">
        <f t="shared" si="110"/>
        <v>0</v>
      </c>
      <c r="L400" s="6">
        <f t="shared" si="108"/>
        <v>-6.5714294921653579E-2</v>
      </c>
      <c r="M400" s="6">
        <f t="shared" si="111"/>
        <v>-6.5714294921653579E-2</v>
      </c>
      <c r="N400" s="6">
        <f t="shared" si="112"/>
        <v>-0.99783847963633365</v>
      </c>
      <c r="O400" s="6">
        <f t="shared" si="113"/>
        <v>0.99783847963633365</v>
      </c>
      <c r="Q400" s="6">
        <f t="shared" si="114"/>
        <v>7.3526000000000238</v>
      </c>
      <c r="R400" s="9">
        <f t="shared" si="114"/>
        <v>-6.585664540177226E-2</v>
      </c>
      <c r="S400" s="9">
        <f t="shared" si="114"/>
        <v>0</v>
      </c>
      <c r="T400" s="9">
        <f t="shared" si="115"/>
        <v>3.9814173559336835E-2</v>
      </c>
      <c r="U400" s="9">
        <f t="shared" si="115"/>
        <v>0</v>
      </c>
    </row>
    <row r="401" spans="1:21" x14ac:dyDescent="0.55000000000000004">
      <c r="A401" s="6">
        <f t="shared" si="116"/>
        <v>389</v>
      </c>
      <c r="B401" s="6">
        <f t="shared" si="117"/>
        <v>7.371550000000024</v>
      </c>
      <c r="C401" s="9">
        <f t="shared" ref="C401:D464" si="120">C400+$B$3*G400-($B$3^2)*I400</f>
        <v>-6.5098130664688808E-2</v>
      </c>
      <c r="D401" s="6">
        <f t="shared" si="120"/>
        <v>0</v>
      </c>
      <c r="E401" s="6">
        <f t="shared" si="118"/>
        <v>1.0042377666160369</v>
      </c>
      <c r="F401" s="6">
        <f t="shared" si="119"/>
        <v>1.0042377666160369</v>
      </c>
      <c r="G401" s="6">
        <f t="shared" ref="G401:H464" si="121">G400-$B$3*I400</f>
        <v>4.0027162906778435E-2</v>
      </c>
      <c r="H401" s="7">
        <f t="shared" si="121"/>
        <v>0</v>
      </c>
      <c r="I401" s="6">
        <f t="shared" si="109"/>
        <v>-1.0856444952882975E-2</v>
      </c>
      <c r="J401" s="9">
        <f t="shared" si="110"/>
        <v>0</v>
      </c>
      <c r="L401" s="6">
        <f t="shared" si="108"/>
        <v>-6.496063218309206E-2</v>
      </c>
      <c r="M401" s="6">
        <f t="shared" si="111"/>
        <v>-6.496063218309206E-2</v>
      </c>
      <c r="N401" s="6">
        <f t="shared" si="112"/>
        <v>-0.9978878274968449</v>
      </c>
      <c r="O401" s="6">
        <f t="shared" si="113"/>
        <v>0.9978878274968449</v>
      </c>
      <c r="Q401" s="6">
        <f t="shared" si="114"/>
        <v>7.371550000000024</v>
      </c>
      <c r="R401" s="9">
        <f t="shared" si="114"/>
        <v>-6.5098130664688808E-2</v>
      </c>
      <c r="S401" s="9">
        <f t="shared" si="114"/>
        <v>0</v>
      </c>
      <c r="T401" s="9">
        <f t="shared" si="115"/>
        <v>4.0027162906778435E-2</v>
      </c>
      <c r="U401" s="9">
        <f t="shared" si="115"/>
        <v>0</v>
      </c>
    </row>
    <row r="402" spans="1:21" x14ac:dyDescent="0.55000000000000004">
      <c r="A402" s="6">
        <f t="shared" si="116"/>
        <v>390</v>
      </c>
      <c r="B402" s="6">
        <f t="shared" si="117"/>
        <v>7.3905000000000243</v>
      </c>
      <c r="C402" s="9">
        <f t="shared" si="120"/>
        <v>-6.4335717351081664E-2</v>
      </c>
      <c r="D402" s="6">
        <f t="shared" si="120"/>
        <v>0</v>
      </c>
      <c r="E402" s="6">
        <f t="shared" si="118"/>
        <v>1.0041390845270783</v>
      </c>
      <c r="F402" s="6">
        <f t="shared" si="119"/>
        <v>1.0041390845270783</v>
      </c>
      <c r="G402" s="6">
        <f t="shared" si="121"/>
        <v>4.0232892538635566E-2</v>
      </c>
      <c r="H402" s="7">
        <f t="shared" si="121"/>
        <v>0</v>
      </c>
      <c r="I402" s="6">
        <f t="shared" si="109"/>
        <v>-1.048022350615592E-2</v>
      </c>
      <c r="J402" s="9">
        <f t="shared" si="110"/>
        <v>0</v>
      </c>
      <c r="L402" s="6">
        <f t="shared" si="108"/>
        <v>-6.4202983769771668E-2</v>
      </c>
      <c r="M402" s="6">
        <f t="shared" si="111"/>
        <v>-6.4202983769771668E-2</v>
      </c>
      <c r="N402" s="6">
        <f t="shared" si="112"/>
        <v>-0.99793686016453875</v>
      </c>
      <c r="O402" s="6">
        <f t="shared" si="113"/>
        <v>0.99793686016453875</v>
      </c>
      <c r="Q402" s="6">
        <f t="shared" si="114"/>
        <v>7.3905000000000243</v>
      </c>
      <c r="R402" s="9">
        <f t="shared" si="114"/>
        <v>-6.4335717351081664E-2</v>
      </c>
      <c r="S402" s="9">
        <f t="shared" si="114"/>
        <v>0</v>
      </c>
      <c r="T402" s="9">
        <f t="shared" si="115"/>
        <v>4.0232892538635566E-2</v>
      </c>
      <c r="U402" s="9">
        <f t="shared" si="115"/>
        <v>0</v>
      </c>
    </row>
    <row r="403" spans="1:21" x14ac:dyDescent="0.55000000000000004">
      <c r="A403" s="6">
        <f t="shared" si="116"/>
        <v>391</v>
      </c>
      <c r="B403" s="6">
        <f t="shared" si="117"/>
        <v>7.4094500000000245</v>
      </c>
      <c r="C403" s="9">
        <f t="shared" si="120"/>
        <v>-6.3569540563012908E-2</v>
      </c>
      <c r="D403" s="6">
        <f t="shared" si="120"/>
        <v>0</v>
      </c>
      <c r="E403" s="6">
        <f t="shared" si="118"/>
        <v>1.0040410864873925</v>
      </c>
      <c r="F403" s="6">
        <f t="shared" si="119"/>
        <v>1.0040410864873925</v>
      </c>
      <c r="G403" s="6">
        <f t="shared" si="121"/>
        <v>4.0431492774077218E-2</v>
      </c>
      <c r="H403" s="7">
        <f t="shared" si="121"/>
        <v>0</v>
      </c>
      <c r="I403" s="6">
        <f t="shared" si="109"/>
        <v>-1.0110976947326024E-2</v>
      </c>
      <c r="J403" s="9">
        <f t="shared" si="110"/>
        <v>0</v>
      </c>
      <c r="L403" s="6">
        <f t="shared" si="108"/>
        <v>-6.3441483544002475E-2</v>
      </c>
      <c r="M403" s="6">
        <f t="shared" si="111"/>
        <v>-6.3441483544002475E-2</v>
      </c>
      <c r="N403" s="6">
        <f t="shared" si="112"/>
        <v>-0.99798556009881034</v>
      </c>
      <c r="O403" s="6">
        <f t="shared" si="113"/>
        <v>0.99798556009881034</v>
      </c>
      <c r="Q403" s="6">
        <f t="shared" si="114"/>
        <v>7.4094500000000245</v>
      </c>
      <c r="R403" s="9">
        <f t="shared" si="114"/>
        <v>-6.3569540563012908E-2</v>
      </c>
      <c r="S403" s="9">
        <f t="shared" si="114"/>
        <v>0</v>
      </c>
      <c r="T403" s="9">
        <f t="shared" si="115"/>
        <v>4.0431492774077218E-2</v>
      </c>
      <c r="U403" s="9">
        <f t="shared" si="115"/>
        <v>0</v>
      </c>
    </row>
    <row r="404" spans="1:21" x14ac:dyDescent="0.55000000000000004">
      <c r="A404" s="6">
        <f t="shared" si="116"/>
        <v>392</v>
      </c>
      <c r="B404" s="6">
        <f t="shared" si="117"/>
        <v>7.4284000000000248</v>
      </c>
      <c r="C404" s="9">
        <f t="shared" si="120"/>
        <v>-6.2799732897844907E-2</v>
      </c>
      <c r="D404" s="6">
        <f t="shared" si="120"/>
        <v>0</v>
      </c>
      <c r="E404" s="6">
        <f t="shared" si="118"/>
        <v>1.0039438064520407</v>
      </c>
      <c r="F404" s="6">
        <f t="shared" si="119"/>
        <v>1.0039438064520407</v>
      </c>
      <c r="G404" s="6">
        <f t="shared" si="121"/>
        <v>4.0623095787229044E-2</v>
      </c>
      <c r="H404" s="7">
        <f t="shared" si="121"/>
        <v>0</v>
      </c>
      <c r="I404" s="6">
        <f t="shared" si="109"/>
        <v>-9.7487933066217457E-3</v>
      </c>
      <c r="J404" s="9">
        <f t="shared" si="110"/>
        <v>0</v>
      </c>
      <c r="L404" s="6">
        <f t="shared" si="108"/>
        <v>-6.267626298823098E-2</v>
      </c>
      <c r="M404" s="6">
        <f t="shared" si="111"/>
        <v>-6.267626298823098E-2</v>
      </c>
      <c r="N404" s="6">
        <f t="shared" si="112"/>
        <v>-0.99803391027451072</v>
      </c>
      <c r="O404" s="6">
        <f t="shared" si="113"/>
        <v>0.99803391027451072</v>
      </c>
      <c r="Q404" s="6">
        <f t="shared" si="114"/>
        <v>7.4284000000000248</v>
      </c>
      <c r="R404" s="9">
        <f t="shared" si="114"/>
        <v>-6.2799732897844907E-2</v>
      </c>
      <c r="S404" s="9">
        <f t="shared" si="114"/>
        <v>0</v>
      </c>
      <c r="T404" s="9">
        <f t="shared" si="115"/>
        <v>4.0623095787229044E-2</v>
      </c>
      <c r="U404" s="9">
        <f t="shared" si="115"/>
        <v>0</v>
      </c>
    </row>
    <row r="405" spans="1:21" x14ac:dyDescent="0.55000000000000004">
      <c r="A405" s="6">
        <f t="shared" si="116"/>
        <v>393</v>
      </c>
      <c r="B405" s="6">
        <f t="shared" si="117"/>
        <v>7.447350000000025</v>
      </c>
      <c r="C405" s="9">
        <f t="shared" si="120"/>
        <v>-6.2026424416628527E-2</v>
      </c>
      <c r="D405" s="6">
        <f t="shared" si="120"/>
        <v>0</v>
      </c>
      <c r="E405" s="6">
        <f t="shared" si="118"/>
        <v>1.0038472773259117</v>
      </c>
      <c r="F405" s="6">
        <f t="shared" si="119"/>
        <v>1.0038472773259117</v>
      </c>
      <c r="G405" s="6">
        <f t="shared" si="121"/>
        <v>4.0807835420389522E-2</v>
      </c>
      <c r="H405" s="7">
        <f t="shared" si="121"/>
        <v>0</v>
      </c>
      <c r="I405" s="6">
        <f t="shared" si="109"/>
        <v>-9.3937509534311788E-3</v>
      </c>
      <c r="J405" s="9">
        <f t="shared" si="110"/>
        <v>0</v>
      </c>
      <c r="L405" s="6">
        <f t="shared" si="108"/>
        <v>-6.1907451170948154E-2</v>
      </c>
      <c r="M405" s="6">
        <f t="shared" si="111"/>
        <v>-6.1907451170948154E-2</v>
      </c>
      <c r="N405" s="6">
        <f t="shared" si="112"/>
        <v>-0.99808189417978965</v>
      </c>
      <c r="O405" s="6">
        <f t="shared" si="113"/>
        <v>0.99808189417978965</v>
      </c>
      <c r="Q405" s="6">
        <f t="shared" si="114"/>
        <v>7.447350000000025</v>
      </c>
      <c r="R405" s="9">
        <f t="shared" si="114"/>
        <v>-6.2026424416628527E-2</v>
      </c>
      <c r="S405" s="9">
        <f t="shared" si="114"/>
        <v>0</v>
      </c>
      <c r="T405" s="9">
        <f t="shared" si="115"/>
        <v>4.0807835420389522E-2</v>
      </c>
      <c r="U405" s="9">
        <f t="shared" si="115"/>
        <v>0</v>
      </c>
    </row>
    <row r="406" spans="1:21" x14ac:dyDescent="0.55000000000000004">
      <c r="A406" s="6">
        <f t="shared" si="116"/>
        <v>394</v>
      </c>
      <c r="B406" s="6">
        <f t="shared" si="117"/>
        <v>7.4663000000000252</v>
      </c>
      <c r="C406" s="9">
        <f t="shared" si="120"/>
        <v>-6.124974261596039E-2</v>
      </c>
      <c r="D406" s="6">
        <f t="shared" si="120"/>
        <v>0</v>
      </c>
      <c r="E406" s="6">
        <f t="shared" si="118"/>
        <v>1.0037515309705214</v>
      </c>
      <c r="F406" s="6">
        <f t="shared" si="119"/>
        <v>1.0037515309705214</v>
      </c>
      <c r="G406" s="6">
        <f t="shared" si="121"/>
        <v>4.0985847000957046E-2</v>
      </c>
      <c r="H406" s="7">
        <f t="shared" si="121"/>
        <v>0</v>
      </c>
      <c r="I406" s="6">
        <f t="shared" si="109"/>
        <v>-9.0459188004609423E-3</v>
      </c>
      <c r="J406" s="9">
        <f t="shared" si="110"/>
        <v>0</v>
      </c>
      <c r="L406" s="6">
        <f t="shared" si="108"/>
        <v>-6.1135174715960992E-2</v>
      </c>
      <c r="M406" s="6">
        <f t="shared" si="111"/>
        <v>-6.1135174715960992E-2</v>
      </c>
      <c r="N406" s="6">
        <f t="shared" si="112"/>
        <v>-0.99812949581326815</v>
      </c>
      <c r="O406" s="6">
        <f t="shared" si="113"/>
        <v>0.99812949581326815</v>
      </c>
      <c r="Q406" s="6">
        <f t="shared" si="114"/>
        <v>7.4663000000000252</v>
      </c>
      <c r="R406" s="9">
        <f t="shared" si="114"/>
        <v>-6.124974261596039E-2</v>
      </c>
      <c r="S406" s="9">
        <f t="shared" si="114"/>
        <v>0</v>
      </c>
      <c r="T406" s="9">
        <f t="shared" si="115"/>
        <v>4.0985847000957046E-2</v>
      </c>
      <c r="U406" s="9">
        <f t="shared" si="115"/>
        <v>0</v>
      </c>
    </row>
    <row r="407" spans="1:21" x14ac:dyDescent="0.55000000000000004">
      <c r="A407" s="6">
        <f t="shared" si="116"/>
        <v>395</v>
      </c>
      <c r="B407" s="6">
        <f t="shared" si="117"/>
        <v>7.4852500000000255</v>
      </c>
      <c r="C407" s="9">
        <f t="shared" si="120"/>
        <v>-6.0469812403236213E-2</v>
      </c>
      <c r="D407" s="6">
        <f t="shared" si="120"/>
        <v>0</v>
      </c>
      <c r="E407" s="6">
        <f t="shared" si="118"/>
        <v>1.0036565982120826</v>
      </c>
      <c r="F407" s="6">
        <f t="shared" si="119"/>
        <v>1.0036565982120826</v>
      </c>
      <c r="G407" s="6">
        <f t="shared" si="121"/>
        <v>4.1157267162225779E-2</v>
      </c>
      <c r="H407" s="7">
        <f t="shared" si="121"/>
        <v>0</v>
      </c>
      <c r="I407" s="6">
        <f t="shared" si="109"/>
        <v>-8.7053565153302429E-3</v>
      </c>
      <c r="J407" s="9">
        <f t="shared" si="110"/>
        <v>0</v>
      </c>
      <c r="L407" s="6">
        <f t="shared" si="108"/>
        <v>-6.0359557774965988E-2</v>
      </c>
      <c r="M407" s="6">
        <f t="shared" si="111"/>
        <v>-6.0359557774965988E-2</v>
      </c>
      <c r="N407" s="6">
        <f t="shared" si="112"/>
        <v>-0.99817669968057776</v>
      </c>
      <c r="O407" s="6">
        <f t="shared" si="113"/>
        <v>0.99817669968057776</v>
      </c>
      <c r="Q407" s="6">
        <f t="shared" si="114"/>
        <v>7.4852500000000255</v>
      </c>
      <c r="R407" s="9">
        <f t="shared" si="114"/>
        <v>-6.0469812403236213E-2</v>
      </c>
      <c r="S407" s="9">
        <f t="shared" si="114"/>
        <v>0</v>
      </c>
      <c r="T407" s="9">
        <f t="shared" si="115"/>
        <v>4.1157267162225779E-2</v>
      </c>
      <c r="U407" s="9">
        <f t="shared" si="115"/>
        <v>0</v>
      </c>
    </row>
    <row r="408" spans="1:21" x14ac:dyDescent="0.55000000000000004">
      <c r="A408" s="6">
        <f t="shared" si="116"/>
        <v>396</v>
      </c>
      <c r="B408" s="6">
        <f t="shared" si="117"/>
        <v>7.5042000000000257</v>
      </c>
      <c r="C408" s="9">
        <f t="shared" si="120"/>
        <v>-5.9686756075223987E-2</v>
      </c>
      <c r="D408" s="6">
        <f t="shared" si="120"/>
        <v>0</v>
      </c>
      <c r="E408" s="6">
        <f t="shared" si="118"/>
        <v>1.0035625088507834</v>
      </c>
      <c r="F408" s="6">
        <f t="shared" si="119"/>
        <v>1.0035625088507834</v>
      </c>
      <c r="G408" s="6">
        <f t="shared" si="121"/>
        <v>4.1322233668191287E-2</v>
      </c>
      <c r="H408" s="7">
        <f t="shared" si="121"/>
        <v>0</v>
      </c>
      <c r="I408" s="6">
        <f t="shared" si="109"/>
        <v>-8.372114738766822E-3</v>
      </c>
      <c r="J408" s="9">
        <f t="shared" si="110"/>
        <v>0</v>
      </c>
      <c r="L408" s="6">
        <f t="shared" si="108"/>
        <v>-5.9580722003358823E-2</v>
      </c>
      <c r="M408" s="6">
        <f t="shared" si="111"/>
        <v>-5.9580722003358823E-2</v>
      </c>
      <c r="N408" s="6">
        <f t="shared" si="112"/>
        <v>-0.99822349079029316</v>
      </c>
      <c r="O408" s="6">
        <f t="shared" si="113"/>
        <v>0.99822349079029316</v>
      </c>
      <c r="Q408" s="6">
        <f t="shared" si="114"/>
        <v>7.5042000000000257</v>
      </c>
      <c r="R408" s="9">
        <f t="shared" si="114"/>
        <v>-5.9686756075223987E-2</v>
      </c>
      <c r="S408" s="9">
        <f t="shared" si="114"/>
        <v>0</v>
      </c>
      <c r="T408" s="9">
        <f t="shared" si="115"/>
        <v>4.1322233668191287E-2</v>
      </c>
      <c r="U408" s="9">
        <f t="shared" si="115"/>
        <v>0</v>
      </c>
    </row>
    <row r="409" spans="1:21" x14ac:dyDescent="0.55000000000000004">
      <c r="A409" s="6">
        <f t="shared" si="116"/>
        <v>397</v>
      </c>
      <c r="B409" s="6">
        <f t="shared" si="117"/>
        <v>7.523150000000026</v>
      </c>
      <c r="C409" s="9">
        <f t="shared" si="120"/>
        <v>-5.8900693299878785E-2</v>
      </c>
      <c r="D409" s="6">
        <f t="shared" si="120"/>
        <v>0</v>
      </c>
      <c r="E409" s="6">
        <f t="shared" si="118"/>
        <v>1.0034692916712065</v>
      </c>
      <c r="F409" s="6">
        <f t="shared" si="119"/>
        <v>1.0034692916712065</v>
      </c>
      <c r="G409" s="6">
        <f t="shared" si="121"/>
        <v>4.1480885242490918E-2</v>
      </c>
      <c r="H409" s="7">
        <f t="shared" si="121"/>
        <v>0</v>
      </c>
      <c r="I409" s="6">
        <f t="shared" si="109"/>
        <v>-8.0462353085857044E-3</v>
      </c>
      <c r="J409" s="9">
        <f t="shared" si="110"/>
        <v>0</v>
      </c>
      <c r="L409" s="6">
        <f t="shared" si="108"/>
        <v>-5.8798786539212451E-2</v>
      </c>
      <c r="M409" s="6">
        <f t="shared" si="111"/>
        <v>-5.8798786539212451E-2</v>
      </c>
      <c r="N409" s="6">
        <f t="shared" si="112"/>
        <v>-0.99826985464929086</v>
      </c>
      <c r="O409" s="6">
        <f t="shared" si="113"/>
        <v>0.99826985464929086</v>
      </c>
      <c r="Q409" s="6">
        <f t="shared" si="114"/>
        <v>7.523150000000026</v>
      </c>
      <c r="R409" s="9">
        <f t="shared" si="114"/>
        <v>-5.8900693299878785E-2</v>
      </c>
      <c r="S409" s="9">
        <f t="shared" si="114"/>
        <v>0</v>
      </c>
      <c r="T409" s="9">
        <f t="shared" si="115"/>
        <v>4.1480885242490918E-2</v>
      </c>
      <c r="U409" s="9">
        <f t="shared" si="115"/>
        <v>0</v>
      </c>
    </row>
    <row r="410" spans="1:21" x14ac:dyDescent="0.55000000000000004">
      <c r="A410" s="6">
        <f t="shared" si="116"/>
        <v>398</v>
      </c>
      <c r="B410" s="6">
        <f t="shared" si="117"/>
        <v>7.5421000000000262</v>
      </c>
      <c r="C410" s="9">
        <f t="shared" si="120"/>
        <v>-5.8111741101318684E-2</v>
      </c>
      <c r="D410" s="6">
        <f t="shared" si="120"/>
        <v>0</v>
      </c>
      <c r="E410" s="6">
        <f t="shared" si="118"/>
        <v>1.0033769744538268</v>
      </c>
      <c r="F410" s="6">
        <f t="shared" si="119"/>
        <v>1.0033769744538268</v>
      </c>
      <c r="G410" s="6">
        <f t="shared" si="121"/>
        <v>4.1633361401588617E-2</v>
      </c>
      <c r="H410" s="7">
        <f t="shared" si="121"/>
        <v>0</v>
      </c>
      <c r="I410" s="6">
        <f t="shared" si="109"/>
        <v>-7.7277514886338449E-3</v>
      </c>
      <c r="J410" s="9">
        <f t="shared" si="110"/>
        <v>0</v>
      </c>
      <c r="L410" s="6">
        <f t="shared" si="108"/>
        <v>-5.8013867985353407E-2</v>
      </c>
      <c r="M410" s="6">
        <f t="shared" si="111"/>
        <v>-5.8013867985353407E-2</v>
      </c>
      <c r="N410" s="6">
        <f t="shared" si="112"/>
        <v>-0.99831577725756593</v>
      </c>
      <c r="O410" s="6">
        <f t="shared" si="113"/>
        <v>0.99831577725756593</v>
      </c>
      <c r="Q410" s="6">
        <f t="shared" si="114"/>
        <v>7.5421000000000262</v>
      </c>
      <c r="R410" s="9">
        <f t="shared" si="114"/>
        <v>-5.8111741101318684E-2</v>
      </c>
      <c r="S410" s="9">
        <f t="shared" si="114"/>
        <v>0</v>
      </c>
      <c r="T410" s="9">
        <f t="shared" si="115"/>
        <v>4.1633361401588617E-2</v>
      </c>
      <c r="U410" s="9">
        <f t="shared" si="115"/>
        <v>0</v>
      </c>
    </row>
    <row r="411" spans="1:21" x14ac:dyDescent="0.55000000000000004">
      <c r="A411" s="6">
        <f t="shared" si="116"/>
        <v>399</v>
      </c>
      <c r="B411" s="6">
        <f t="shared" si="117"/>
        <v>7.5610500000000265</v>
      </c>
      <c r="C411" s="9">
        <f t="shared" si="120"/>
        <v>-5.7320013847879638E-2</v>
      </c>
      <c r="D411" s="6">
        <f t="shared" si="120"/>
        <v>0</v>
      </c>
      <c r="E411" s="6">
        <f t="shared" si="118"/>
        <v>1.0032855839875212</v>
      </c>
      <c r="F411" s="6">
        <f t="shared" si="119"/>
        <v>1.0032855839875212</v>
      </c>
      <c r="G411" s="6">
        <f t="shared" si="121"/>
        <v>4.1779802292298225E-2</v>
      </c>
      <c r="H411" s="7">
        <f t="shared" si="121"/>
        <v>0</v>
      </c>
      <c r="I411" s="6">
        <f t="shared" si="109"/>
        <v>-7.4166882019452178E-3</v>
      </c>
      <c r="J411" s="9">
        <f t="shared" si="110"/>
        <v>0</v>
      </c>
      <c r="L411" s="6">
        <f t="shared" si="108"/>
        <v>-5.7226080394463731E-2</v>
      </c>
      <c r="M411" s="6">
        <f t="shared" si="111"/>
        <v>-5.7226080394463731E-2</v>
      </c>
      <c r="N411" s="6">
        <f t="shared" si="112"/>
        <v>-0.99836124510253621</v>
      </c>
      <c r="O411" s="6">
        <f t="shared" si="113"/>
        <v>0.99836124510253621</v>
      </c>
      <c r="Q411" s="6">
        <f t="shared" si="114"/>
        <v>7.5610500000000265</v>
      </c>
      <c r="R411" s="9">
        <f t="shared" si="114"/>
        <v>-5.7320013847879638E-2</v>
      </c>
      <c r="S411" s="9">
        <f t="shared" si="114"/>
        <v>0</v>
      </c>
      <c r="T411" s="9">
        <f t="shared" si="115"/>
        <v>4.1779802292298225E-2</v>
      </c>
      <c r="U411" s="9">
        <f t="shared" si="115"/>
        <v>0</v>
      </c>
    </row>
    <row r="412" spans="1:21" x14ac:dyDescent="0.55000000000000004">
      <c r="A412" s="6">
        <f t="shared" si="116"/>
        <v>400</v>
      </c>
      <c r="B412" s="6">
        <f t="shared" si="117"/>
        <v>7.5800000000000267</v>
      </c>
      <c r="C412" s="9">
        <f t="shared" si="120"/>
        <v>-5.6525623243165547E-2</v>
      </c>
      <c r="D412" s="6">
        <f t="shared" si="120"/>
        <v>0</v>
      </c>
      <c r="E412" s="6">
        <f t="shared" si="118"/>
        <v>1.0031951460830284</v>
      </c>
      <c r="F412" s="6">
        <f t="shared" si="119"/>
        <v>1.0031951460830284</v>
      </c>
      <c r="G412" s="6">
        <f t="shared" si="121"/>
        <v>4.1920348533725088E-2</v>
      </c>
      <c r="H412" s="7">
        <f t="shared" si="121"/>
        <v>0</v>
      </c>
      <c r="I412" s="6">
        <f t="shared" si="109"/>
        <v>-7.1130622673491149E-3</v>
      </c>
      <c r="J412" s="9">
        <f t="shared" si="110"/>
        <v>0</v>
      </c>
      <c r="L412" s="6">
        <f t="shared" si="108"/>
        <v>-5.6435535257134364E-2</v>
      </c>
      <c r="M412" s="6">
        <f t="shared" si="111"/>
        <v>-5.6435535257134364E-2</v>
      </c>
      <c r="N412" s="6">
        <f t="shared" si="112"/>
        <v>-0.99840624515286391</v>
      </c>
      <c r="O412" s="6">
        <f t="shared" si="113"/>
        <v>0.99840624515286391</v>
      </c>
      <c r="Q412" s="6">
        <f t="shared" si="114"/>
        <v>7.5800000000000267</v>
      </c>
      <c r="R412" s="9">
        <f t="shared" si="114"/>
        <v>-5.6525623243165547E-2</v>
      </c>
      <c r="S412" s="9">
        <f t="shared" si="114"/>
        <v>0</v>
      </c>
      <c r="T412" s="9">
        <f t="shared" si="115"/>
        <v>4.1920348533725088E-2</v>
      </c>
      <c r="U412" s="9">
        <f t="shared" si="115"/>
        <v>0</v>
      </c>
    </row>
    <row r="413" spans="1:21" x14ac:dyDescent="0.55000000000000004">
      <c r="A413" s="6">
        <f t="shared" si="116"/>
        <v>401</v>
      </c>
      <c r="B413" s="6">
        <f t="shared" si="117"/>
        <v>7.598950000000027</v>
      </c>
      <c r="C413" s="9">
        <f t="shared" si="120"/>
        <v>-5.5728678320008593E-2</v>
      </c>
      <c r="D413" s="6">
        <f t="shared" si="120"/>
        <v>0</v>
      </c>
      <c r="E413" s="6">
        <f t="shared" si="118"/>
        <v>1.0031056855872951</v>
      </c>
      <c r="F413" s="6">
        <f t="shared" si="119"/>
        <v>1.0031056855872951</v>
      </c>
      <c r="G413" s="6">
        <f t="shared" si="121"/>
        <v>4.2055141063691355E-2</v>
      </c>
      <c r="H413" s="7">
        <f t="shared" si="121"/>
        <v>0</v>
      </c>
      <c r="I413" s="6">
        <f t="shared" si="109"/>
        <v>-6.81688263882331E-3</v>
      </c>
      <c r="J413" s="9">
        <f t="shared" si="110"/>
        <v>0</v>
      </c>
      <c r="L413" s="6">
        <f t="shared" si="108"/>
        <v>-5.5642341492794033E-2</v>
      </c>
      <c r="M413" s="6">
        <f t="shared" si="111"/>
        <v>-5.5642341492794033E-2</v>
      </c>
      <c r="N413" s="6">
        <f t="shared" si="112"/>
        <v>-0.99845076485182738</v>
      </c>
      <c r="O413" s="6">
        <f t="shared" si="113"/>
        <v>0.99845076485182738</v>
      </c>
      <c r="Q413" s="6">
        <f t="shared" si="114"/>
        <v>7.598950000000027</v>
      </c>
      <c r="R413" s="9">
        <f t="shared" si="114"/>
        <v>-5.5728678320008593E-2</v>
      </c>
      <c r="S413" s="9">
        <f t="shared" si="114"/>
        <v>0</v>
      </c>
      <c r="T413" s="9">
        <f t="shared" si="115"/>
        <v>4.2055141063691355E-2</v>
      </c>
      <c r="U413" s="9">
        <f t="shared" si="115"/>
        <v>0</v>
      </c>
    </row>
    <row r="414" spans="1:21" x14ac:dyDescent="0.55000000000000004">
      <c r="A414" s="6">
        <f t="shared" si="116"/>
        <v>402</v>
      </c>
      <c r="B414" s="6">
        <f t="shared" si="117"/>
        <v>7.6179000000000272</v>
      </c>
      <c r="C414" s="9">
        <f t="shared" si="120"/>
        <v>-5.4929285437253832E-2</v>
      </c>
      <c r="D414" s="6">
        <f t="shared" si="120"/>
        <v>0</v>
      </c>
      <c r="E414" s="6">
        <f t="shared" si="118"/>
        <v>1.0030172263986472</v>
      </c>
      <c r="F414" s="6">
        <f t="shared" si="119"/>
        <v>1.0030172263986472</v>
      </c>
      <c r="G414" s="6">
        <f t="shared" si="121"/>
        <v>4.2184320989697058E-2</v>
      </c>
      <c r="H414" s="7">
        <f t="shared" si="121"/>
        <v>0</v>
      </c>
      <c r="I414" s="6">
        <f t="shared" si="109"/>
        <v>-6.528150646895714E-3</v>
      </c>
      <c r="J414" s="9">
        <f t="shared" si="110"/>
        <v>0</v>
      </c>
      <c r="L414" s="6">
        <f t="shared" si="108"/>
        <v>-5.4846605443436461E-2</v>
      </c>
      <c r="M414" s="6">
        <f t="shared" si="111"/>
        <v>-5.4846605443436461E-2</v>
      </c>
      <c r="N414" s="6">
        <f t="shared" si="112"/>
        <v>-0.99849479211027037</v>
      </c>
      <c r="O414" s="6">
        <f t="shared" si="113"/>
        <v>0.99849479211027037</v>
      </c>
      <c r="Q414" s="6">
        <f t="shared" si="114"/>
        <v>7.6179000000000272</v>
      </c>
      <c r="R414" s="9">
        <f t="shared" si="114"/>
        <v>-5.4929285437253832E-2</v>
      </c>
      <c r="S414" s="9">
        <f t="shared" si="114"/>
        <v>0</v>
      </c>
      <c r="T414" s="9">
        <f t="shared" si="115"/>
        <v>4.2184320989697058E-2</v>
      </c>
      <c r="U414" s="9">
        <f t="shared" si="115"/>
        <v>0</v>
      </c>
    </row>
    <row r="415" spans="1:21" x14ac:dyDescent="0.55000000000000004">
      <c r="A415" s="6">
        <f t="shared" si="116"/>
        <v>403</v>
      </c>
      <c r="B415" s="6">
        <f t="shared" si="117"/>
        <v>7.6368500000000274</v>
      </c>
      <c r="C415" s="9">
        <f t="shared" si="120"/>
        <v>-5.4127548279281394E-2</v>
      </c>
      <c r="D415" s="6">
        <f t="shared" si="120"/>
        <v>0</v>
      </c>
      <c r="E415" s="6">
        <f t="shared" si="118"/>
        <v>1.002929791482726</v>
      </c>
      <c r="F415" s="6">
        <f t="shared" si="119"/>
        <v>1.002929791482726</v>
      </c>
      <c r="G415" s="6">
        <f t="shared" si="121"/>
        <v>4.2308029444455733E-2</v>
      </c>
      <c r="H415" s="7">
        <f t="shared" si="121"/>
        <v>0</v>
      </c>
      <c r="I415" s="6">
        <f t="shared" si="109"/>
        <v>-6.2468602414376215E-3</v>
      </c>
      <c r="J415" s="9">
        <f t="shared" si="110"/>
        <v>0</v>
      </c>
      <c r="L415" s="6">
        <f t="shared" si="108"/>
        <v>-5.4048430870067554E-2</v>
      </c>
      <c r="M415" s="6">
        <f t="shared" si="111"/>
        <v>-5.4048430870067554E-2</v>
      </c>
      <c r="N415" s="6">
        <f t="shared" si="112"/>
        <v>-0.99853831529915937</v>
      </c>
      <c r="O415" s="6">
        <f t="shared" si="113"/>
        <v>0.99853831529915937</v>
      </c>
      <c r="Q415" s="6">
        <f t="shared" si="114"/>
        <v>7.6368500000000274</v>
      </c>
      <c r="R415" s="9">
        <f t="shared" si="114"/>
        <v>-5.4127548279281394E-2</v>
      </c>
      <c r="S415" s="9">
        <f t="shared" si="114"/>
        <v>0</v>
      </c>
      <c r="T415" s="9">
        <f t="shared" si="115"/>
        <v>4.2308029444455733E-2</v>
      </c>
      <c r="U415" s="9">
        <f t="shared" si="115"/>
        <v>0</v>
      </c>
    </row>
    <row r="416" spans="1:21" x14ac:dyDescent="0.55000000000000004">
      <c r="A416" s="6">
        <f t="shared" si="116"/>
        <v>404</v>
      </c>
      <c r="B416" s="6">
        <f t="shared" si="117"/>
        <v>7.6558000000000277</v>
      </c>
      <c r="C416" s="9">
        <f t="shared" si="120"/>
        <v>-5.3323567858179106E-2</v>
      </c>
      <c r="D416" s="6">
        <f t="shared" si="120"/>
        <v>0</v>
      </c>
      <c r="E416" s="6">
        <f t="shared" si="118"/>
        <v>1.0028434028891258</v>
      </c>
      <c r="F416" s="6">
        <f t="shared" si="119"/>
        <v>1.0028434028891258</v>
      </c>
      <c r="G416" s="6">
        <f t="shared" si="121"/>
        <v>4.2426407446030975E-2</v>
      </c>
      <c r="H416" s="7">
        <f t="shared" si="121"/>
        <v>0</v>
      </c>
      <c r="I416" s="6">
        <f t="shared" si="109"/>
        <v>-5.9729982352228995E-3</v>
      </c>
      <c r="J416" s="9">
        <f t="shared" si="110"/>
        <v>0</v>
      </c>
      <c r="L416" s="6">
        <f t="shared" si="108"/>
        <v>-5.3247918951793309E-2</v>
      </c>
      <c r="M416" s="6">
        <f t="shared" si="111"/>
        <v>-5.3247918951793309E-2</v>
      </c>
      <c r="N416" s="6">
        <f t="shared" si="112"/>
        <v>-0.99858132324177951</v>
      </c>
      <c r="O416" s="6">
        <f t="shared" si="113"/>
        <v>0.99858132324177951</v>
      </c>
      <c r="Q416" s="6">
        <f t="shared" si="114"/>
        <v>7.6558000000000277</v>
      </c>
      <c r="R416" s="9">
        <f t="shared" si="114"/>
        <v>-5.3323567858179106E-2</v>
      </c>
      <c r="S416" s="9">
        <f t="shared" si="114"/>
        <v>0</v>
      </c>
      <c r="T416" s="9">
        <f t="shared" si="115"/>
        <v>4.2426407446030975E-2</v>
      </c>
      <c r="U416" s="9">
        <f t="shared" si="115"/>
        <v>0</v>
      </c>
    </row>
    <row r="417" spans="1:21" x14ac:dyDescent="0.55000000000000004">
      <c r="A417" s="6">
        <f t="shared" si="116"/>
        <v>405</v>
      </c>
      <c r="B417" s="6">
        <f t="shared" si="117"/>
        <v>7.6747500000000279</v>
      </c>
      <c r="C417" s="9">
        <f t="shared" si="120"/>
        <v>-5.2517442518478057E-2</v>
      </c>
      <c r="D417" s="6">
        <f t="shared" si="120"/>
        <v>0</v>
      </c>
      <c r="E417" s="6">
        <f t="shared" si="118"/>
        <v>1.0027580817686816</v>
      </c>
      <c r="F417" s="6">
        <f t="shared" si="119"/>
        <v>1.0027580817686816</v>
      </c>
      <c r="G417" s="6">
        <f t="shared" si="121"/>
        <v>4.253959576258845E-2</v>
      </c>
      <c r="H417" s="7">
        <f t="shared" si="121"/>
        <v>0</v>
      </c>
      <c r="I417" s="6">
        <f t="shared" si="109"/>
        <v>-5.7065445476515188E-3</v>
      </c>
      <c r="J417" s="9">
        <f t="shared" si="110"/>
        <v>0</v>
      </c>
      <c r="L417" s="6">
        <f t="shared" si="108"/>
        <v>-5.2445168287468584E-2</v>
      </c>
      <c r="M417" s="6">
        <f t="shared" si="111"/>
        <v>-5.2445168287468584E-2</v>
      </c>
      <c r="N417" s="6">
        <f t="shared" si="112"/>
        <v>-0.99862380520559357</v>
      </c>
      <c r="O417" s="6">
        <f t="shared" si="113"/>
        <v>0.99862380520559357</v>
      </c>
      <c r="Q417" s="6">
        <f t="shared" si="114"/>
        <v>7.6747500000000279</v>
      </c>
      <c r="R417" s="9">
        <f t="shared" si="114"/>
        <v>-5.2517442518478057E-2</v>
      </c>
      <c r="S417" s="9">
        <f t="shared" si="114"/>
        <v>0</v>
      </c>
      <c r="T417" s="9">
        <f t="shared" si="115"/>
        <v>4.253959576258845E-2</v>
      </c>
      <c r="U417" s="9">
        <f t="shared" si="115"/>
        <v>0</v>
      </c>
    </row>
    <row r="418" spans="1:21" x14ac:dyDescent="0.55000000000000004">
      <c r="A418" s="6">
        <f t="shared" si="116"/>
        <v>406</v>
      </c>
      <c r="B418" s="6">
        <f t="shared" si="117"/>
        <v>7.6937000000000282</v>
      </c>
      <c r="C418" s="9">
        <f t="shared" si="120"/>
        <v>-5.1709267944363584E-2</v>
      </c>
      <c r="D418" s="6">
        <f t="shared" si="120"/>
        <v>0</v>
      </c>
      <c r="E418" s="6">
        <f t="shared" si="118"/>
        <v>1.002673848391342</v>
      </c>
      <c r="F418" s="6">
        <f t="shared" si="119"/>
        <v>1.002673848391342</v>
      </c>
      <c r="G418" s="6">
        <f t="shared" si="121"/>
        <v>4.264773478176645E-2</v>
      </c>
      <c r="H418" s="7">
        <f t="shared" si="121"/>
        <v>0</v>
      </c>
      <c r="I418" s="6">
        <f t="shared" si="109"/>
        <v>-5.4474724480715114E-3</v>
      </c>
      <c r="J418" s="9">
        <f t="shared" si="110"/>
        <v>0</v>
      </c>
      <c r="L418" s="6">
        <f t="shared" si="108"/>
        <v>-5.164027489982638E-2</v>
      </c>
      <c r="M418" s="6">
        <f t="shared" si="111"/>
        <v>-5.164027489982638E-2</v>
      </c>
      <c r="N418" s="6">
        <f t="shared" si="112"/>
        <v>-0.9986657508937965</v>
      </c>
      <c r="O418" s="6">
        <f t="shared" si="113"/>
        <v>0.9986657508937965</v>
      </c>
      <c r="Q418" s="6">
        <f t="shared" si="114"/>
        <v>7.6937000000000282</v>
      </c>
      <c r="R418" s="9">
        <f t="shared" si="114"/>
        <v>-5.1709267944363584E-2</v>
      </c>
      <c r="S418" s="9">
        <f t="shared" si="114"/>
        <v>0</v>
      </c>
      <c r="T418" s="9">
        <f t="shared" si="115"/>
        <v>4.264773478176645E-2</v>
      </c>
      <c r="U418" s="9">
        <f t="shared" si="115"/>
        <v>0</v>
      </c>
    </row>
    <row r="419" spans="1:21" x14ac:dyDescent="0.55000000000000004">
      <c r="A419" s="6">
        <f t="shared" si="116"/>
        <v>407</v>
      </c>
      <c r="B419" s="6">
        <f t="shared" si="117"/>
        <v>7.7126500000000284</v>
      </c>
      <c r="C419" s="9">
        <f t="shared" si="120"/>
        <v>-5.0899137169274328E-2</v>
      </c>
      <c r="D419" s="6">
        <f t="shared" si="120"/>
        <v>0</v>
      </c>
      <c r="E419" s="6">
        <f t="shared" si="118"/>
        <v>1.0025907221645767</v>
      </c>
      <c r="F419" s="6">
        <f t="shared" si="119"/>
        <v>1.0025907221645767</v>
      </c>
      <c r="G419" s="6">
        <f t="shared" si="121"/>
        <v>4.2750964384657406E-2</v>
      </c>
      <c r="H419" s="7">
        <f t="shared" si="121"/>
        <v>0</v>
      </c>
      <c r="I419" s="6">
        <f t="shared" si="109"/>
        <v>-5.1957487981607667E-3</v>
      </c>
      <c r="J419" s="9">
        <f t="shared" si="110"/>
        <v>0</v>
      </c>
      <c r="L419" s="6">
        <f t="shared" si="108"/>
        <v>-5.083333224200709E-2</v>
      </c>
      <c r="M419" s="6">
        <f t="shared" si="111"/>
        <v>-5.083333224200709E-2</v>
      </c>
      <c r="N419" s="6">
        <f t="shared" si="112"/>
        <v>-0.99870715043659009</v>
      </c>
      <c r="O419" s="6">
        <f t="shared" si="113"/>
        <v>0.99870715043659009</v>
      </c>
      <c r="Q419" s="6">
        <f t="shared" si="114"/>
        <v>7.7126500000000284</v>
      </c>
      <c r="R419" s="9">
        <f t="shared" si="114"/>
        <v>-5.0899137169274328E-2</v>
      </c>
      <c r="S419" s="9">
        <f t="shared" si="114"/>
        <v>0</v>
      </c>
      <c r="T419" s="9">
        <f t="shared" si="115"/>
        <v>4.2750964384657406E-2</v>
      </c>
      <c r="U419" s="9">
        <f t="shared" si="115"/>
        <v>0</v>
      </c>
    </row>
    <row r="420" spans="1:21" x14ac:dyDescent="0.55000000000000004">
      <c r="A420" s="6">
        <f t="shared" si="116"/>
        <v>408</v>
      </c>
      <c r="B420" s="6">
        <f t="shared" si="117"/>
        <v>7.7316000000000287</v>
      </c>
      <c r="C420" s="9">
        <f t="shared" si="120"/>
        <v>-5.0087140587802281E-2</v>
      </c>
      <c r="D420" s="6">
        <f t="shared" si="120"/>
        <v>0</v>
      </c>
      <c r="E420" s="6">
        <f t="shared" si="118"/>
        <v>1.0025087216522623</v>
      </c>
      <c r="F420" s="6">
        <f t="shared" si="119"/>
        <v>1.0025087216522623</v>
      </c>
      <c r="G420" s="6">
        <f t="shared" si="121"/>
        <v>4.2849423824382553E-2</v>
      </c>
      <c r="H420" s="7">
        <f t="shared" si="121"/>
        <v>0</v>
      </c>
      <c r="I420" s="6">
        <f t="shared" si="109"/>
        <v>-4.9513342928657351E-3</v>
      </c>
      <c r="J420" s="9">
        <f t="shared" si="110"/>
        <v>0</v>
      </c>
      <c r="L420" s="6">
        <f t="shared" si="108"/>
        <v>-5.0024431206407025E-2</v>
      </c>
      <c r="M420" s="6">
        <f t="shared" si="111"/>
        <v>-5.0024431206407025E-2</v>
      </c>
      <c r="N420" s="6">
        <f t="shared" si="112"/>
        <v>-0.99874799438220419</v>
      </c>
      <c r="O420" s="6">
        <f t="shared" si="113"/>
        <v>0.99874799438220419</v>
      </c>
      <c r="Q420" s="6">
        <f t="shared" si="114"/>
        <v>7.7316000000000287</v>
      </c>
      <c r="R420" s="9">
        <f t="shared" si="114"/>
        <v>-5.0087140587802281E-2</v>
      </c>
      <c r="S420" s="9">
        <f t="shared" si="114"/>
        <v>0</v>
      </c>
      <c r="T420" s="9">
        <f t="shared" si="115"/>
        <v>4.2849423824382553E-2</v>
      </c>
      <c r="U420" s="9">
        <f t="shared" si="115"/>
        <v>0</v>
      </c>
    </row>
    <row r="421" spans="1:21" x14ac:dyDescent="0.55000000000000004">
      <c r="A421" s="6">
        <f t="shared" si="116"/>
        <v>409</v>
      </c>
      <c r="B421" s="6">
        <f t="shared" si="117"/>
        <v>7.7505500000000289</v>
      </c>
      <c r="C421" s="9">
        <f t="shared" si="120"/>
        <v>-4.9273365969807331E-2</v>
      </c>
      <c r="D421" s="6">
        <f t="shared" si="120"/>
        <v>0</v>
      </c>
      <c r="E421" s="6">
        <f t="shared" si="118"/>
        <v>1.0024278645939946</v>
      </c>
      <c r="F421" s="6">
        <f t="shared" si="119"/>
        <v>1.0024278645939946</v>
      </c>
      <c r="G421" s="6">
        <f t="shared" si="121"/>
        <v>4.2943251609232361E-2</v>
      </c>
      <c r="H421" s="7">
        <f t="shared" si="121"/>
        <v>0</v>
      </c>
      <c r="I421" s="6">
        <f t="shared" si="109"/>
        <v>-4.7141836994187376E-3</v>
      </c>
      <c r="J421" s="9">
        <f t="shared" si="110"/>
        <v>0</v>
      </c>
      <c r="L421" s="6">
        <f t="shared" si="108"/>
        <v>-4.9213660135765766E-2</v>
      </c>
      <c r="M421" s="6">
        <f t="shared" si="111"/>
        <v>-4.9213660135765766E-2</v>
      </c>
      <c r="N421" s="6">
        <f t="shared" si="112"/>
        <v>-0.99878827368769263</v>
      </c>
      <c r="O421" s="6">
        <f t="shared" si="113"/>
        <v>0.99878827368769263</v>
      </c>
      <c r="Q421" s="6">
        <f t="shared" si="114"/>
        <v>7.7505500000000289</v>
      </c>
      <c r="R421" s="9">
        <f t="shared" si="114"/>
        <v>-4.9273365969807331E-2</v>
      </c>
      <c r="S421" s="9">
        <f t="shared" si="114"/>
        <v>0</v>
      </c>
      <c r="T421" s="9">
        <f t="shared" si="115"/>
        <v>4.2943251609232361E-2</v>
      </c>
      <c r="U421" s="9">
        <f t="shared" si="115"/>
        <v>0</v>
      </c>
    </row>
    <row r="422" spans="1:21" x14ac:dyDescent="0.55000000000000004">
      <c r="A422" s="6">
        <f t="shared" si="116"/>
        <v>410</v>
      </c>
      <c r="B422" s="6">
        <f t="shared" si="117"/>
        <v>7.7695000000000292</v>
      </c>
      <c r="C422" s="9">
        <f t="shared" si="120"/>
        <v>-4.845789847666046E-2</v>
      </c>
      <c r="D422" s="6">
        <f t="shared" si="120"/>
        <v>0</v>
      </c>
      <c r="E422" s="6">
        <f t="shared" si="118"/>
        <v>1.0023481679247743</v>
      </c>
      <c r="F422" s="6">
        <f t="shared" si="119"/>
        <v>1.0023481679247743</v>
      </c>
      <c r="G422" s="6">
        <f t="shared" si="121"/>
        <v>4.3032585390336345E-2</v>
      </c>
      <c r="H422" s="7">
        <f t="shared" si="121"/>
        <v>0</v>
      </c>
      <c r="I422" s="6">
        <f t="shared" si="109"/>
        <v>-4.4842460939917561E-3</v>
      </c>
      <c r="J422" s="9">
        <f t="shared" si="110"/>
        <v>0</v>
      </c>
      <c r="L422" s="6">
        <f t="shared" si="108"/>
        <v>-4.8401104836412114E-2</v>
      </c>
      <c r="M422" s="6">
        <f t="shared" si="111"/>
        <v>-4.8401104836412114E-2</v>
      </c>
      <c r="N422" s="6">
        <f t="shared" si="112"/>
        <v>-0.99882797970952664</v>
      </c>
      <c r="O422" s="6">
        <f t="shared" si="113"/>
        <v>0.99882797970952664</v>
      </c>
      <c r="Q422" s="6">
        <f t="shared" si="114"/>
        <v>7.7695000000000292</v>
      </c>
      <c r="R422" s="9">
        <f t="shared" si="114"/>
        <v>-4.845789847666046E-2</v>
      </c>
      <c r="S422" s="9">
        <f t="shared" si="114"/>
        <v>0</v>
      </c>
      <c r="T422" s="9">
        <f t="shared" si="115"/>
        <v>4.3032585390336345E-2</v>
      </c>
      <c r="U422" s="9">
        <f t="shared" si="115"/>
        <v>0</v>
      </c>
    </row>
    <row r="423" spans="1:21" x14ac:dyDescent="0.55000000000000004">
      <c r="A423" s="6">
        <f t="shared" si="116"/>
        <v>411</v>
      </c>
      <c r="B423" s="6">
        <f t="shared" si="117"/>
        <v>7.7884500000000294</v>
      </c>
      <c r="C423" s="9">
        <f t="shared" si="120"/>
        <v>-4.764082067953062E-2</v>
      </c>
      <c r="D423" s="6">
        <f t="shared" si="120"/>
        <v>0</v>
      </c>
      <c r="E423" s="6">
        <f t="shared" si="118"/>
        <v>1.0022696477950193</v>
      </c>
      <c r="F423" s="6">
        <f t="shared" si="119"/>
        <v>1.0022696477950193</v>
      </c>
      <c r="G423" s="6">
        <f t="shared" si="121"/>
        <v>4.3117561853817488E-2</v>
      </c>
      <c r="H423" s="7">
        <f t="shared" si="121"/>
        <v>0</v>
      </c>
      <c r="I423" s="6">
        <f t="shared" si="109"/>
        <v>-4.2614650955681141E-3</v>
      </c>
      <c r="J423" s="9">
        <f t="shared" si="110"/>
        <v>0</v>
      </c>
      <c r="L423" s="6">
        <f t="shared" si="108"/>
        <v>-4.7586848593588936E-2</v>
      </c>
      <c r="M423" s="6">
        <f t="shared" si="111"/>
        <v>-4.7586848593588936E-2</v>
      </c>
      <c r="N423" s="6">
        <f t="shared" si="112"/>
        <v>-0.9988671041940117</v>
      </c>
      <c r="O423" s="6">
        <f t="shared" si="113"/>
        <v>0.9988671041940117</v>
      </c>
      <c r="Q423" s="6">
        <f t="shared" si="114"/>
        <v>7.7884500000000294</v>
      </c>
      <c r="R423" s="9">
        <f t="shared" si="114"/>
        <v>-4.764082067953062E-2</v>
      </c>
      <c r="S423" s="9">
        <f t="shared" si="114"/>
        <v>0</v>
      </c>
      <c r="T423" s="9">
        <f t="shared" si="115"/>
        <v>4.3117561853817488E-2</v>
      </c>
      <c r="U423" s="9">
        <f t="shared" si="115"/>
        <v>0</v>
      </c>
    </row>
    <row r="424" spans="1:21" x14ac:dyDescent="0.55000000000000004">
      <c r="A424" s="6">
        <f t="shared" si="116"/>
        <v>412</v>
      </c>
      <c r="B424" s="6">
        <f t="shared" si="117"/>
        <v>7.8074000000000296</v>
      </c>
      <c r="C424" s="9">
        <f t="shared" si="120"/>
        <v>-4.6822212579631296E-2</v>
      </c>
      <c r="D424" s="6">
        <f t="shared" si="120"/>
        <v>0</v>
      </c>
      <c r="E424" s="6">
        <f t="shared" si="118"/>
        <v>1.0021923195908522</v>
      </c>
      <c r="F424" s="6">
        <f t="shared" si="119"/>
        <v>1.0021923195908522</v>
      </c>
      <c r="G424" s="6">
        <f t="shared" si="121"/>
        <v>4.3198316617378503E-2</v>
      </c>
      <c r="H424" s="7">
        <f t="shared" si="121"/>
        <v>0</v>
      </c>
      <c r="I424" s="6">
        <f t="shared" si="109"/>
        <v>-4.0457790966485609E-3</v>
      </c>
      <c r="J424" s="9">
        <f t="shared" si="110"/>
        <v>0</v>
      </c>
      <c r="L424" s="6">
        <f t="shared" si="108"/>
        <v>-4.6770972188777814E-2</v>
      </c>
      <c r="M424" s="6">
        <f t="shared" si="111"/>
        <v>-4.6770972188777814E-2</v>
      </c>
      <c r="N424" s="6">
        <f t="shared" si="112"/>
        <v>-0.99890563926755194</v>
      </c>
      <c r="O424" s="6">
        <f t="shared" si="113"/>
        <v>0.99890563926755194</v>
      </c>
      <c r="Q424" s="6">
        <f t="shared" si="114"/>
        <v>7.8074000000000296</v>
      </c>
      <c r="R424" s="9">
        <f t="shared" si="114"/>
        <v>-4.6822212579631296E-2</v>
      </c>
      <c r="S424" s="9">
        <f t="shared" si="114"/>
        <v>0</v>
      </c>
      <c r="T424" s="9">
        <f t="shared" si="115"/>
        <v>4.3198316617378503E-2</v>
      </c>
      <c r="U424" s="9">
        <f t="shared" si="115"/>
        <v>0</v>
      </c>
    </row>
    <row r="425" spans="1:21" x14ac:dyDescent="0.55000000000000004">
      <c r="A425" s="6">
        <f t="shared" si="116"/>
        <v>413</v>
      </c>
      <c r="B425" s="6">
        <f t="shared" si="117"/>
        <v>7.8263500000000299</v>
      </c>
      <c r="C425" s="9">
        <f t="shared" si="120"/>
        <v>-4.6002151630343921E-2</v>
      </c>
      <c r="D425" s="6">
        <f t="shared" si="120"/>
        <v>0</v>
      </c>
      <c r="E425" s="6">
        <f t="shared" si="118"/>
        <v>1.0021161979546211</v>
      </c>
      <c r="F425" s="6">
        <f t="shared" si="119"/>
        <v>1.0021161979546211</v>
      </c>
      <c r="G425" s="6">
        <f t="shared" si="121"/>
        <v>4.3274984131259991E-2</v>
      </c>
      <c r="H425" s="7">
        <f t="shared" si="121"/>
        <v>0</v>
      </c>
      <c r="I425" s="6">
        <f t="shared" si="109"/>
        <v>-3.8371214904399944E-3</v>
      </c>
      <c r="J425" s="9">
        <f t="shared" si="110"/>
        <v>0</v>
      </c>
      <c r="L425" s="6">
        <f t="shared" si="108"/>
        <v>-4.5953553918945067E-2</v>
      </c>
      <c r="M425" s="6">
        <f t="shared" si="111"/>
        <v>-4.5953553918945067E-2</v>
      </c>
      <c r="N425" s="6">
        <f t="shared" si="112"/>
        <v>-0.99894357742678286</v>
      </c>
      <c r="O425" s="6">
        <f t="shared" si="113"/>
        <v>0.99894357742678286</v>
      </c>
      <c r="Q425" s="6">
        <f t="shared" si="114"/>
        <v>7.8263500000000299</v>
      </c>
      <c r="R425" s="9">
        <f t="shared" si="114"/>
        <v>-4.6002151630343921E-2</v>
      </c>
      <c r="S425" s="9">
        <f t="shared" si="114"/>
        <v>0</v>
      </c>
      <c r="T425" s="9">
        <f t="shared" si="115"/>
        <v>4.3274984131259991E-2</v>
      </c>
      <c r="U425" s="9">
        <f t="shared" si="115"/>
        <v>0</v>
      </c>
    </row>
    <row r="426" spans="1:21" x14ac:dyDescent="0.55000000000000004">
      <c r="A426" s="6">
        <f t="shared" si="116"/>
        <v>414</v>
      </c>
      <c r="B426" s="6">
        <f t="shared" si="117"/>
        <v>7.8453000000000301</v>
      </c>
      <c r="C426" s="9">
        <f t="shared" si="120"/>
        <v>-4.5180712761136527E-2</v>
      </c>
      <c r="D426" s="6">
        <f t="shared" si="120"/>
        <v>0</v>
      </c>
      <c r="E426" s="6">
        <f t="shared" si="118"/>
        <v>1.0020412968056043</v>
      </c>
      <c r="F426" s="6">
        <f t="shared" si="119"/>
        <v>1.0020412968056043</v>
      </c>
      <c r="G426" s="6">
        <f t="shared" si="121"/>
        <v>4.3347697583503826E-2</v>
      </c>
      <c r="H426" s="7">
        <f t="shared" si="121"/>
        <v>0</v>
      </c>
      <c r="I426" s="6">
        <f t="shared" si="109"/>
        <v>-3.635420894185528E-3</v>
      </c>
      <c r="J426" s="9">
        <f t="shared" si="110"/>
        <v>0</v>
      </c>
      <c r="L426" s="6">
        <f t="shared" si="108"/>
        <v>-4.5134669617631906E-2</v>
      </c>
      <c r="M426" s="6">
        <f t="shared" si="111"/>
        <v>-4.5134669617631906E-2</v>
      </c>
      <c r="N426" s="6">
        <f t="shared" si="112"/>
        <v>-0.99898091152859747</v>
      </c>
      <c r="O426" s="6">
        <f t="shared" si="113"/>
        <v>0.99898091152859747</v>
      </c>
      <c r="Q426" s="6">
        <f t="shared" si="114"/>
        <v>7.8453000000000301</v>
      </c>
      <c r="R426" s="9">
        <f t="shared" si="114"/>
        <v>-4.5180712761136527E-2</v>
      </c>
      <c r="S426" s="9">
        <f t="shared" si="114"/>
        <v>0</v>
      </c>
      <c r="T426" s="9">
        <f t="shared" si="115"/>
        <v>4.3347697583503826E-2</v>
      </c>
      <c r="U426" s="9">
        <f t="shared" si="115"/>
        <v>0</v>
      </c>
    </row>
    <row r="427" spans="1:21" x14ac:dyDescent="0.55000000000000004">
      <c r="A427" s="6">
        <f t="shared" si="116"/>
        <v>415</v>
      </c>
      <c r="B427" s="6">
        <f t="shared" si="117"/>
        <v>7.8642500000000304</v>
      </c>
      <c r="C427" s="9">
        <f t="shared" si="120"/>
        <v>-4.435796840319748E-2</v>
      </c>
      <c r="D427" s="6">
        <f t="shared" si="120"/>
        <v>0</v>
      </c>
      <c r="E427" s="6">
        <f t="shared" si="118"/>
        <v>1.001967629360859</v>
      </c>
      <c r="F427" s="6">
        <f t="shared" si="119"/>
        <v>1.001967629360859</v>
      </c>
      <c r="G427" s="6">
        <f t="shared" si="121"/>
        <v>4.3416588809448639E-2</v>
      </c>
      <c r="H427" s="7">
        <f t="shared" si="121"/>
        <v>0</v>
      </c>
      <c r="I427" s="6">
        <f t="shared" si="109"/>
        <v>-3.4406013683520808E-3</v>
      </c>
      <c r="J427" s="9">
        <f t="shared" si="110"/>
        <v>0</v>
      </c>
      <c r="L427" s="6">
        <f t="shared" si="108"/>
        <v>-4.431439267781212E-2</v>
      </c>
      <c r="M427" s="6">
        <f t="shared" si="111"/>
        <v>-4.431439267781212E-2</v>
      </c>
      <c r="N427" s="6">
        <f t="shared" si="112"/>
        <v>-0.99901763478008576</v>
      </c>
      <c r="O427" s="6">
        <f t="shared" si="113"/>
        <v>0.99901763478008576</v>
      </c>
      <c r="Q427" s="6">
        <f t="shared" si="114"/>
        <v>7.8642500000000304</v>
      </c>
      <c r="R427" s="9">
        <f t="shared" si="114"/>
        <v>-4.435796840319748E-2</v>
      </c>
      <c r="S427" s="9">
        <f t="shared" si="114"/>
        <v>0</v>
      </c>
      <c r="T427" s="9">
        <f t="shared" si="115"/>
        <v>4.3416588809448639E-2</v>
      </c>
      <c r="U427" s="9">
        <f t="shared" si="115"/>
        <v>0</v>
      </c>
    </row>
    <row r="428" spans="1:21" x14ac:dyDescent="0.55000000000000004">
      <c r="A428" s="6">
        <f t="shared" si="116"/>
        <v>416</v>
      </c>
      <c r="B428" s="6">
        <f t="shared" si="117"/>
        <v>7.8832000000000306</v>
      </c>
      <c r="C428" s="9">
        <f t="shared" si="120"/>
        <v>-4.3533988516705549E-2</v>
      </c>
      <c r="D428" s="6">
        <f t="shared" si="120"/>
        <v>0</v>
      </c>
      <c r="E428" s="6">
        <f t="shared" si="118"/>
        <v>1.0018952081561727</v>
      </c>
      <c r="F428" s="6">
        <f t="shared" si="119"/>
        <v>1.0018952081561727</v>
      </c>
      <c r="G428" s="6">
        <f t="shared" si="121"/>
        <v>4.3481788205378909E-2</v>
      </c>
      <c r="H428" s="7">
        <f t="shared" si="121"/>
        <v>0</v>
      </c>
      <c r="I428" s="6">
        <f t="shared" si="109"/>
        <v>-3.2525826313867692E-3</v>
      </c>
      <c r="J428" s="9">
        <f t="shared" si="110"/>
        <v>0</v>
      </c>
      <c r="L428" s="6">
        <f t="shared" si="108"/>
        <v>-4.3492794076442222E-2</v>
      </c>
      <c r="M428" s="6">
        <f t="shared" si="111"/>
        <v>-4.3492794076442222E-2</v>
      </c>
      <c r="N428" s="6">
        <f t="shared" si="112"/>
        <v>-0.99905374072840758</v>
      </c>
      <c r="O428" s="6">
        <f t="shared" si="113"/>
        <v>0.99905374072840758</v>
      </c>
      <c r="Q428" s="6">
        <f t="shared" si="114"/>
        <v>7.8832000000000306</v>
      </c>
      <c r="R428" s="9">
        <f t="shared" si="114"/>
        <v>-4.3533988516705549E-2</v>
      </c>
      <c r="S428" s="9">
        <f t="shared" si="114"/>
        <v>0</v>
      </c>
      <c r="T428" s="9">
        <f t="shared" si="115"/>
        <v>4.3481788205378909E-2</v>
      </c>
      <c r="U428" s="9">
        <f t="shared" si="115"/>
        <v>0</v>
      </c>
    </row>
    <row r="429" spans="1:21" x14ac:dyDescent="0.55000000000000004">
      <c r="A429" s="6">
        <f t="shared" si="116"/>
        <v>417</v>
      </c>
      <c r="B429" s="6">
        <f t="shared" si="117"/>
        <v>7.9021500000000309</v>
      </c>
      <c r="C429" s="9">
        <f t="shared" si="120"/>
        <v>-4.2708840619659232E-2</v>
      </c>
      <c r="D429" s="6">
        <f t="shared" si="120"/>
        <v>0</v>
      </c>
      <c r="E429" s="6">
        <f t="shared" si="118"/>
        <v>1.0018240450670755</v>
      </c>
      <c r="F429" s="6">
        <f t="shared" si="119"/>
        <v>1.0018240450670755</v>
      </c>
      <c r="G429" s="6">
        <f t="shared" si="121"/>
        <v>4.3543424646243688E-2</v>
      </c>
      <c r="H429" s="7">
        <f t="shared" si="121"/>
        <v>0</v>
      </c>
      <c r="I429" s="6">
        <f t="shared" si="109"/>
        <v>-3.0712802698147413E-3</v>
      </c>
      <c r="J429" s="9">
        <f t="shared" si="110"/>
        <v>0</v>
      </c>
      <c r="L429" s="6">
        <f t="shared" si="108"/>
        <v>-4.2669942400629858E-2</v>
      </c>
      <c r="M429" s="6">
        <f t="shared" si="111"/>
        <v>-4.2669942400629858E-2</v>
      </c>
      <c r="N429" s="6">
        <f t="shared" si="112"/>
        <v>-0.99908922325061977</v>
      </c>
      <c r="O429" s="6">
        <f t="shared" si="113"/>
        <v>0.99908922325061977</v>
      </c>
      <c r="Q429" s="6">
        <f t="shared" si="114"/>
        <v>7.9021500000000309</v>
      </c>
      <c r="R429" s="9">
        <f t="shared" si="114"/>
        <v>-4.2708840619659232E-2</v>
      </c>
      <c r="S429" s="9">
        <f t="shared" si="114"/>
        <v>0</v>
      </c>
      <c r="T429" s="9">
        <f t="shared" si="115"/>
        <v>4.3543424646243688E-2</v>
      </c>
      <c r="U429" s="9">
        <f t="shared" si="115"/>
        <v>0</v>
      </c>
    </row>
    <row r="430" spans="1:21" x14ac:dyDescent="0.55000000000000004">
      <c r="A430" s="6">
        <f t="shared" si="116"/>
        <v>418</v>
      </c>
      <c r="B430" s="6">
        <f t="shared" si="117"/>
        <v>7.9211000000000311</v>
      </c>
      <c r="C430" s="9">
        <f t="shared" si="120"/>
        <v>-4.1882589818189826E-2</v>
      </c>
      <c r="D430" s="6">
        <f t="shared" si="120"/>
        <v>0</v>
      </c>
      <c r="E430" s="6">
        <f t="shared" si="118"/>
        <v>1.0017541513298787</v>
      </c>
      <c r="F430" s="6">
        <f t="shared" si="119"/>
        <v>1.0017541513298787</v>
      </c>
      <c r="G430" s="6">
        <f t="shared" si="121"/>
        <v>4.3601625407356674E-2</v>
      </c>
      <c r="H430" s="7">
        <f t="shared" si="121"/>
        <v>0</v>
      </c>
      <c r="I430" s="6">
        <f t="shared" si="109"/>
        <v>-2.8966059434280592E-3</v>
      </c>
      <c r="J430" s="9">
        <f t="shared" si="110"/>
        <v>0</v>
      </c>
      <c r="L430" s="6">
        <f t="shared" ref="L430:L493" si="122">C430/SQRT(E430)</f>
        <v>-4.1845903875348131E-2</v>
      </c>
      <c r="M430" s="6">
        <f t="shared" si="111"/>
        <v>-4.1845903875348131E-2</v>
      </c>
      <c r="N430" s="6">
        <f t="shared" si="112"/>
        <v>-0.99912407654347668</v>
      </c>
      <c r="O430" s="6">
        <f t="shared" si="113"/>
        <v>0.99912407654347668</v>
      </c>
      <c r="Q430" s="6">
        <f t="shared" si="114"/>
        <v>7.9211000000000311</v>
      </c>
      <c r="R430" s="9">
        <f t="shared" si="114"/>
        <v>-4.1882589818189826E-2</v>
      </c>
      <c r="S430" s="9">
        <f t="shared" si="114"/>
        <v>0</v>
      </c>
      <c r="T430" s="9">
        <f t="shared" si="115"/>
        <v>4.3601625407356674E-2</v>
      </c>
      <c r="U430" s="9">
        <f t="shared" si="115"/>
        <v>0</v>
      </c>
    </row>
    <row r="431" spans="1:21" x14ac:dyDescent="0.55000000000000004">
      <c r="A431" s="6">
        <f t="shared" si="116"/>
        <v>419</v>
      </c>
      <c r="B431" s="6">
        <f t="shared" si="117"/>
        <v>7.9400500000000314</v>
      </c>
      <c r="C431" s="9">
        <f t="shared" si="120"/>
        <v>-4.1055298838284612E-2</v>
      </c>
      <c r="D431" s="6">
        <f t="shared" si="120"/>
        <v>0</v>
      </c>
      <c r="E431" s="6">
        <f t="shared" si="118"/>
        <v>1.001685537562701</v>
      </c>
      <c r="F431" s="6">
        <f t="shared" si="119"/>
        <v>1.001685537562701</v>
      </c>
      <c r="G431" s="6">
        <f t="shared" si="121"/>
        <v>4.3656516089984637E-2</v>
      </c>
      <c r="H431" s="7">
        <f t="shared" si="121"/>
        <v>0</v>
      </c>
      <c r="I431" s="6">
        <f t="shared" si="109"/>
        <v>-2.7284675854051185E-3</v>
      </c>
      <c r="J431" s="9">
        <f t="shared" si="110"/>
        <v>0</v>
      </c>
      <c r="L431" s="6">
        <f t="shared" si="122"/>
        <v>-4.1020742392624238E-2</v>
      </c>
      <c r="M431" s="6">
        <f t="shared" si="111"/>
        <v>-4.1020742392624238E-2</v>
      </c>
      <c r="N431" s="6">
        <f t="shared" si="112"/>
        <v>-0.99915829511322063</v>
      </c>
      <c r="O431" s="6">
        <f t="shared" si="113"/>
        <v>0.99915829511322063</v>
      </c>
      <c r="Q431" s="6">
        <f t="shared" si="114"/>
        <v>7.9400500000000314</v>
      </c>
      <c r="R431" s="9">
        <f t="shared" si="114"/>
        <v>-4.1055298838284612E-2</v>
      </c>
      <c r="S431" s="9">
        <f t="shared" si="114"/>
        <v>0</v>
      </c>
      <c r="T431" s="9">
        <f t="shared" si="115"/>
        <v>4.3656516089984637E-2</v>
      </c>
      <c r="U431" s="9">
        <f t="shared" si="115"/>
        <v>0</v>
      </c>
    </row>
    <row r="432" spans="1:21" x14ac:dyDescent="0.55000000000000004">
      <c r="A432" s="6">
        <f t="shared" si="116"/>
        <v>420</v>
      </c>
      <c r="B432" s="6">
        <f t="shared" si="117"/>
        <v>7.9590000000000316</v>
      </c>
      <c r="C432" s="9">
        <f t="shared" si="120"/>
        <v>-4.022702805884832E-2</v>
      </c>
      <c r="D432" s="6">
        <f t="shared" si="120"/>
        <v>0</v>
      </c>
      <c r="E432" s="6">
        <f t="shared" si="118"/>
        <v>1.0016182137864473</v>
      </c>
      <c r="F432" s="6">
        <f t="shared" si="119"/>
        <v>1.0016182137864473</v>
      </c>
      <c r="G432" s="6">
        <f t="shared" si="121"/>
        <v>4.3708220550728066E-2</v>
      </c>
      <c r="H432" s="7">
        <f t="shared" si="121"/>
        <v>0</v>
      </c>
      <c r="I432" s="6">
        <f t="shared" ref="I432:I495" si="123">$E$3*(C432-($B$5/2)*((L432)+(M432)))</f>
        <v>-2.5667695971480185E-3</v>
      </c>
      <c r="J432" s="9">
        <f t="shared" ref="J432:J495" si="124">$E$3*(D432-($B$5/2)*(N432+O432))</f>
        <v>0</v>
      </c>
      <c r="L432" s="6">
        <f t="shared" si="122"/>
        <v>-4.0194519542133295E-2</v>
      </c>
      <c r="M432" s="6">
        <f t="shared" si="111"/>
        <v>-4.0194519542133295E-2</v>
      </c>
      <c r="N432" s="6">
        <f t="shared" si="112"/>
        <v>-0.99919187376538299</v>
      </c>
      <c r="O432" s="6">
        <f t="shared" si="113"/>
        <v>0.99919187376538299</v>
      </c>
      <c r="Q432" s="6">
        <f t="shared" si="114"/>
        <v>7.9590000000000316</v>
      </c>
      <c r="R432" s="9">
        <f t="shared" si="114"/>
        <v>-4.022702805884832E-2</v>
      </c>
      <c r="S432" s="9">
        <f t="shared" si="114"/>
        <v>0</v>
      </c>
      <c r="T432" s="9">
        <f t="shared" si="115"/>
        <v>4.3708220550728066E-2</v>
      </c>
      <c r="U432" s="9">
        <f t="shared" si="115"/>
        <v>0</v>
      </c>
    </row>
    <row r="433" spans="1:21" x14ac:dyDescent="0.55000000000000004">
      <c r="A433" s="6">
        <f t="shared" si="116"/>
        <v>421</v>
      </c>
      <c r="B433" s="6">
        <f t="shared" si="117"/>
        <v>7.9779500000000318</v>
      </c>
      <c r="C433" s="9">
        <f t="shared" si="120"/>
        <v>-3.939783554603276E-2</v>
      </c>
      <c r="D433" s="6">
        <f t="shared" si="120"/>
        <v>0</v>
      </c>
      <c r="E433" s="6">
        <f t="shared" si="118"/>
        <v>1.0015521894457122</v>
      </c>
      <c r="F433" s="6">
        <f t="shared" si="119"/>
        <v>1.0015521894457122</v>
      </c>
      <c r="G433" s="6">
        <f t="shared" si="121"/>
        <v>4.375686083459402E-2</v>
      </c>
      <c r="H433" s="7">
        <f t="shared" si="121"/>
        <v>0</v>
      </c>
      <c r="I433" s="6">
        <f t="shared" si="123"/>
        <v>-2.4114130377299601E-3</v>
      </c>
      <c r="J433" s="9">
        <f t="shared" si="124"/>
        <v>0</v>
      </c>
      <c r="L433" s="6">
        <f t="shared" si="122"/>
        <v>-3.9367294643128589E-2</v>
      </c>
      <c r="M433" s="6">
        <f t="shared" si="111"/>
        <v>-3.9367294643128589E-2</v>
      </c>
      <c r="N433" s="6">
        <f t="shared" si="112"/>
        <v>-0.99922480759460786</v>
      </c>
      <c r="O433" s="6">
        <f t="shared" si="113"/>
        <v>0.99922480759460786</v>
      </c>
      <c r="Q433" s="6">
        <f t="shared" si="114"/>
        <v>7.9779500000000318</v>
      </c>
      <c r="R433" s="9">
        <f t="shared" si="114"/>
        <v>-3.939783554603276E-2</v>
      </c>
      <c r="S433" s="9">
        <f t="shared" si="114"/>
        <v>0</v>
      </c>
      <c r="T433" s="9">
        <f t="shared" si="115"/>
        <v>4.375686083459402E-2</v>
      </c>
      <c r="U433" s="9">
        <f t="shared" si="115"/>
        <v>0</v>
      </c>
    </row>
    <row r="434" spans="1:21" x14ac:dyDescent="0.55000000000000004">
      <c r="A434" s="6">
        <f t="shared" si="116"/>
        <v>422</v>
      </c>
      <c r="B434" s="6">
        <f t="shared" si="117"/>
        <v>7.9969000000000321</v>
      </c>
      <c r="C434" s="9">
        <f t="shared" si="120"/>
        <v>-3.8567777088766825E-2</v>
      </c>
      <c r="D434" s="6">
        <f t="shared" si="120"/>
        <v>0</v>
      </c>
      <c r="E434" s="6">
        <f t="shared" si="118"/>
        <v>1.0014874734295689</v>
      </c>
      <c r="F434" s="6">
        <f t="shared" si="119"/>
        <v>1.0014874734295689</v>
      </c>
      <c r="G434" s="6">
        <f t="shared" si="121"/>
        <v>4.3802557111659E-2</v>
      </c>
      <c r="H434" s="7">
        <f t="shared" si="121"/>
        <v>0</v>
      </c>
      <c r="I434" s="6">
        <f t="shared" si="123"/>
        <v>-2.2622958077811802E-3</v>
      </c>
      <c r="J434" s="9">
        <f t="shared" si="124"/>
        <v>0</v>
      </c>
      <c r="L434" s="6">
        <f t="shared" si="122"/>
        <v>-3.8539124777642639E-2</v>
      </c>
      <c r="M434" s="6">
        <f t="shared" si="111"/>
        <v>-3.8539124777642639E-2</v>
      </c>
      <c r="N434" s="6">
        <f t="shared" si="112"/>
        <v>-0.99925709197451951</v>
      </c>
      <c r="O434" s="6">
        <f t="shared" si="113"/>
        <v>0.99925709197451951</v>
      </c>
      <c r="Q434" s="6">
        <f t="shared" si="114"/>
        <v>7.9969000000000321</v>
      </c>
      <c r="R434" s="9">
        <f t="shared" si="114"/>
        <v>-3.8567777088766825E-2</v>
      </c>
      <c r="S434" s="9">
        <f t="shared" si="114"/>
        <v>0</v>
      </c>
      <c r="T434" s="9">
        <f t="shared" si="115"/>
        <v>4.3802557111659E-2</v>
      </c>
      <c r="U434" s="9">
        <f t="shared" si="115"/>
        <v>0</v>
      </c>
    </row>
    <row r="435" spans="1:21" x14ac:dyDescent="0.55000000000000004">
      <c r="A435" s="6">
        <f t="shared" si="116"/>
        <v>423</v>
      </c>
      <c r="B435" s="6">
        <f t="shared" si="117"/>
        <v>8.0158500000000323</v>
      </c>
      <c r="C435" s="9">
        <f t="shared" si="120"/>
        <v>-3.7736906235420573E-2</v>
      </c>
      <c r="D435" s="6">
        <f t="shared" si="120"/>
        <v>0</v>
      </c>
      <c r="E435" s="6">
        <f t="shared" si="118"/>
        <v>1.0014240740922209</v>
      </c>
      <c r="F435" s="6">
        <f t="shared" si="119"/>
        <v>1.0014240740922209</v>
      </c>
      <c r="G435" s="6">
        <f t="shared" si="121"/>
        <v>4.3845427617216451E-2</v>
      </c>
      <c r="H435" s="7">
        <f t="shared" si="121"/>
        <v>0</v>
      </c>
      <c r="I435" s="6">
        <f t="shared" si="123"/>
        <v>-2.119312827743304E-3</v>
      </c>
      <c r="J435" s="9">
        <f t="shared" si="124"/>
        <v>0</v>
      </c>
      <c r="L435" s="6">
        <f t="shared" si="122"/>
        <v>-3.7710064824893655E-2</v>
      </c>
      <c r="M435" s="6">
        <f t="shared" ref="M435:M498" si="125">C435/SQRT(F435)</f>
        <v>-3.7710064824893655E-2</v>
      </c>
      <c r="N435" s="6">
        <f t="shared" ref="N435:N498" si="126">(D435-1)/SQRT(E435)</f>
        <v>-0.99928872254764411</v>
      </c>
      <c r="O435" s="6">
        <f t="shared" ref="O435:O498" si="127">(D435+1)/SQRT(F435)</f>
        <v>0.99928872254764411</v>
      </c>
      <c r="Q435" s="6">
        <f t="shared" si="114"/>
        <v>8.0158500000000323</v>
      </c>
      <c r="R435" s="9">
        <f t="shared" si="114"/>
        <v>-3.7736906235420573E-2</v>
      </c>
      <c r="S435" s="9">
        <f t="shared" si="114"/>
        <v>0</v>
      </c>
      <c r="T435" s="9">
        <f t="shared" si="115"/>
        <v>4.3845427617216451E-2</v>
      </c>
      <c r="U435" s="9">
        <f t="shared" si="115"/>
        <v>0</v>
      </c>
    </row>
    <row r="436" spans="1:21" x14ac:dyDescent="0.55000000000000004">
      <c r="A436" s="6">
        <f t="shared" si="116"/>
        <v>424</v>
      </c>
      <c r="B436" s="6">
        <f t="shared" si="117"/>
        <v>8.0348000000000326</v>
      </c>
      <c r="C436" s="9">
        <f t="shared" si="120"/>
        <v>-3.6905274331539596E-2</v>
      </c>
      <c r="D436" s="6">
        <f t="shared" si="120"/>
        <v>0</v>
      </c>
      <c r="E436" s="6">
        <f t="shared" si="118"/>
        <v>1.0013619992734861</v>
      </c>
      <c r="F436" s="6">
        <f t="shared" si="119"/>
        <v>1.0013619992734861</v>
      </c>
      <c r="G436" s="6">
        <f t="shared" si="121"/>
        <v>4.3885588595302186E-2</v>
      </c>
      <c r="H436" s="7">
        <f t="shared" si="121"/>
        <v>0</v>
      </c>
      <c r="I436" s="6">
        <f t="shared" si="123"/>
        <v>-1.9823562103847212E-3</v>
      </c>
      <c r="J436" s="9">
        <f t="shared" si="124"/>
        <v>0</v>
      </c>
      <c r="L436" s="6">
        <f t="shared" si="122"/>
        <v>-3.6880167496834981E-2</v>
      </c>
      <c r="M436" s="6">
        <f t="shared" si="125"/>
        <v>-3.6880167496834981E-2</v>
      </c>
      <c r="N436" s="6">
        <f t="shared" si="126"/>
        <v>-0.99931969521540287</v>
      </c>
      <c r="O436" s="6">
        <f t="shared" si="127"/>
        <v>0.99931969521540287</v>
      </c>
      <c r="Q436" s="6">
        <f t="shared" si="114"/>
        <v>8.0348000000000326</v>
      </c>
      <c r="R436" s="9">
        <f t="shared" si="114"/>
        <v>-3.6905274331539596E-2</v>
      </c>
      <c r="S436" s="9">
        <f t="shared" si="114"/>
        <v>0</v>
      </c>
      <c r="T436" s="9">
        <f t="shared" si="115"/>
        <v>4.3885588595302186E-2</v>
      </c>
      <c r="U436" s="9">
        <f t="shared" si="115"/>
        <v>0</v>
      </c>
    </row>
    <row r="437" spans="1:21" x14ac:dyDescent="0.55000000000000004">
      <c r="A437" s="6">
        <f t="shared" si="116"/>
        <v>425</v>
      </c>
      <c r="B437" s="6">
        <f t="shared" si="117"/>
        <v>8.0537500000000328</v>
      </c>
      <c r="C437" s="9">
        <f t="shared" si="120"/>
        <v>-3.6072930558587582E-2</v>
      </c>
      <c r="D437" s="6">
        <f t="shared" si="120"/>
        <v>0</v>
      </c>
      <c r="E437" s="6">
        <f t="shared" si="118"/>
        <v>1.0013012563190846</v>
      </c>
      <c r="F437" s="6">
        <f t="shared" si="119"/>
        <v>1.0013012563190846</v>
      </c>
      <c r="G437" s="6">
        <f t="shared" si="121"/>
        <v>4.3923154245488975E-2</v>
      </c>
      <c r="H437" s="7">
        <f t="shared" si="121"/>
        <v>0</v>
      </c>
      <c r="I437" s="6">
        <f t="shared" si="123"/>
        <v>-1.8513154275112481E-3</v>
      </c>
      <c r="J437" s="9">
        <f t="shared" si="124"/>
        <v>0</v>
      </c>
      <c r="L437" s="6">
        <f t="shared" si="122"/>
        <v>-3.6049483374786237E-2</v>
      </c>
      <c r="M437" s="6">
        <f t="shared" si="125"/>
        <v>-3.6049483374786237E-2</v>
      </c>
      <c r="N437" s="6">
        <f t="shared" si="126"/>
        <v>-0.99935000612818892</v>
      </c>
      <c r="O437" s="6">
        <f t="shared" si="127"/>
        <v>0.99935000612818892</v>
      </c>
      <c r="Q437" s="6">
        <f t="shared" si="114"/>
        <v>8.0537500000000328</v>
      </c>
      <c r="R437" s="9">
        <f t="shared" si="114"/>
        <v>-3.6072930558587582E-2</v>
      </c>
      <c r="S437" s="9">
        <f t="shared" si="114"/>
        <v>0</v>
      </c>
      <c r="T437" s="9">
        <f t="shared" si="115"/>
        <v>4.3923154245488975E-2</v>
      </c>
      <c r="U437" s="9">
        <f t="shared" si="115"/>
        <v>0</v>
      </c>
    </row>
    <row r="438" spans="1:21" x14ac:dyDescent="0.55000000000000004">
      <c r="A438" s="6">
        <f t="shared" si="116"/>
        <v>426</v>
      </c>
      <c r="B438" s="6">
        <f t="shared" si="117"/>
        <v>8.0727000000000331</v>
      </c>
      <c r="C438" s="9">
        <f t="shared" si="120"/>
        <v>-3.5239921973637262E-2</v>
      </c>
      <c r="D438" s="6">
        <f t="shared" si="120"/>
        <v>0</v>
      </c>
      <c r="E438" s="6">
        <f t="shared" si="118"/>
        <v>1.001241852100708</v>
      </c>
      <c r="F438" s="6">
        <f t="shared" si="119"/>
        <v>1.001241852100708</v>
      </c>
      <c r="G438" s="6">
        <f t="shared" si="121"/>
        <v>4.3958236672840316E-2</v>
      </c>
      <c r="H438" s="7">
        <f t="shared" si="121"/>
        <v>0</v>
      </c>
      <c r="I438" s="6">
        <f t="shared" si="123"/>
        <v>-1.7260774708320818E-3</v>
      </c>
      <c r="J438" s="9">
        <f t="shared" si="124"/>
        <v>0</v>
      </c>
      <c r="L438" s="6">
        <f t="shared" si="122"/>
        <v>-3.5218060947086877E-2</v>
      </c>
      <c r="M438" s="6">
        <f t="shared" si="125"/>
        <v>-3.5218060947086877E-2</v>
      </c>
      <c r="N438" s="6">
        <f t="shared" si="126"/>
        <v>-0.99937965167554166</v>
      </c>
      <c r="O438" s="6">
        <f t="shared" si="127"/>
        <v>0.99937965167554166</v>
      </c>
      <c r="Q438" s="6">
        <f t="shared" si="114"/>
        <v>8.0727000000000331</v>
      </c>
      <c r="R438" s="9">
        <f t="shared" si="114"/>
        <v>-3.5239921973637262E-2</v>
      </c>
      <c r="S438" s="9">
        <f t="shared" si="114"/>
        <v>0</v>
      </c>
      <c r="T438" s="9">
        <f t="shared" si="115"/>
        <v>4.3958236672840316E-2</v>
      </c>
      <c r="U438" s="9">
        <f t="shared" si="115"/>
        <v>0</v>
      </c>
    </row>
    <row r="439" spans="1:21" x14ac:dyDescent="0.55000000000000004">
      <c r="A439" s="6">
        <f t="shared" si="116"/>
        <v>427</v>
      </c>
      <c r="B439" s="6">
        <f t="shared" si="117"/>
        <v>8.0916500000000333</v>
      </c>
      <c r="C439" s="9">
        <f t="shared" si="120"/>
        <v>-3.4406293549951963E-2</v>
      </c>
      <c r="D439" s="6">
        <f t="shared" si="120"/>
        <v>0</v>
      </c>
      <c r="E439" s="6">
        <f t="shared" si="118"/>
        <v>1.0011837930358454</v>
      </c>
      <c r="F439" s="6">
        <f t="shared" si="119"/>
        <v>1.0011837930358454</v>
      </c>
      <c r="G439" s="6">
        <f t="shared" si="121"/>
        <v>4.3990945840912586E-2</v>
      </c>
      <c r="H439" s="7">
        <f t="shared" si="121"/>
        <v>0</v>
      </c>
      <c r="I439" s="6">
        <f t="shared" si="123"/>
        <v>-1.6065270069350202E-3</v>
      </c>
      <c r="J439" s="9">
        <f t="shared" si="124"/>
        <v>0</v>
      </c>
      <c r="L439" s="6">
        <f t="shared" si="122"/>
        <v>-3.4385946647714959E-2</v>
      </c>
      <c r="M439" s="6">
        <f t="shared" si="125"/>
        <v>-3.4385946647714959E-2</v>
      </c>
      <c r="N439" s="6">
        <f t="shared" si="126"/>
        <v>-0.99940862847643075</v>
      </c>
      <c r="O439" s="6">
        <f t="shared" si="127"/>
        <v>0.99940862847643075</v>
      </c>
      <c r="Q439" s="6">
        <f t="shared" si="114"/>
        <v>8.0916500000000333</v>
      </c>
      <c r="R439" s="9">
        <f t="shared" si="114"/>
        <v>-3.4406293549951963E-2</v>
      </c>
      <c r="S439" s="9">
        <f t="shared" si="114"/>
        <v>0</v>
      </c>
      <c r="T439" s="9">
        <f t="shared" si="115"/>
        <v>4.3990945840912586E-2</v>
      </c>
      <c r="U439" s="9">
        <f t="shared" si="115"/>
        <v>0</v>
      </c>
    </row>
    <row r="440" spans="1:21" x14ac:dyDescent="0.55000000000000004">
      <c r="A440" s="6">
        <f t="shared" si="116"/>
        <v>428</v>
      </c>
      <c r="B440" s="6">
        <f t="shared" si="117"/>
        <v>8.1106000000000336</v>
      </c>
      <c r="C440" s="9">
        <f t="shared" si="120"/>
        <v>-3.3572088218402164E-2</v>
      </c>
      <c r="D440" s="6">
        <f t="shared" si="120"/>
        <v>0</v>
      </c>
      <c r="E440" s="6">
        <f t="shared" si="118"/>
        <v>1.0011270851073442</v>
      </c>
      <c r="F440" s="6">
        <f t="shared" si="119"/>
        <v>1.0011270851073442</v>
      </c>
      <c r="G440" s="6">
        <f t="shared" si="121"/>
        <v>4.4021389527694008E-2</v>
      </c>
      <c r="H440" s="7">
        <f t="shared" si="121"/>
        <v>0</v>
      </c>
      <c r="I440" s="6">
        <f t="shared" si="123"/>
        <v>-1.4925465263725952E-3</v>
      </c>
      <c r="J440" s="9">
        <f t="shared" si="124"/>
        <v>0</v>
      </c>
      <c r="L440" s="6">
        <f t="shared" si="122"/>
        <v>-3.3553184895815498E-2</v>
      </c>
      <c r="M440" s="6">
        <f t="shared" si="125"/>
        <v>-3.3553184895815498E-2</v>
      </c>
      <c r="N440" s="6">
        <f t="shared" si="126"/>
        <v>-0.99943693336965844</v>
      </c>
      <c r="O440" s="6">
        <f t="shared" si="127"/>
        <v>0.99943693336965844</v>
      </c>
      <c r="Q440" s="6">
        <f t="shared" si="114"/>
        <v>8.1106000000000336</v>
      </c>
      <c r="R440" s="9">
        <f t="shared" si="114"/>
        <v>-3.3572088218402164E-2</v>
      </c>
      <c r="S440" s="9">
        <f t="shared" si="114"/>
        <v>0</v>
      </c>
      <c r="T440" s="9">
        <f t="shared" si="115"/>
        <v>4.4021389527694008E-2</v>
      </c>
      <c r="U440" s="9">
        <f t="shared" si="115"/>
        <v>0</v>
      </c>
    </row>
    <row r="441" spans="1:21" x14ac:dyDescent="0.55000000000000004">
      <c r="A441" s="6">
        <f t="shared" si="116"/>
        <v>429</v>
      </c>
      <c r="B441" s="6">
        <f t="shared" si="117"/>
        <v>8.1295500000000338</v>
      </c>
      <c r="C441" s="9">
        <f t="shared" si="120"/>
        <v>-3.273734690966338E-2</v>
      </c>
      <c r="D441" s="6">
        <f t="shared" si="120"/>
        <v>0</v>
      </c>
      <c r="E441" s="6">
        <f t="shared" si="118"/>
        <v>1.0010717338826836</v>
      </c>
      <c r="F441" s="6">
        <f t="shared" si="119"/>
        <v>1.0010717338826836</v>
      </c>
      <c r="G441" s="6">
        <f t="shared" si="121"/>
        <v>4.4049673284368769E-2</v>
      </c>
      <c r="H441" s="7">
        <f t="shared" si="121"/>
        <v>0</v>
      </c>
      <c r="I441" s="6">
        <f t="shared" si="123"/>
        <v>-1.3840164868399415E-3</v>
      </c>
      <c r="J441" s="9">
        <f t="shared" si="124"/>
        <v>0</v>
      </c>
      <c r="L441" s="6">
        <f t="shared" si="122"/>
        <v>-3.2719818136084988E-2</v>
      </c>
      <c r="M441" s="6">
        <f t="shared" si="125"/>
        <v>-3.2719818136084988E-2</v>
      </c>
      <c r="N441" s="6">
        <f t="shared" si="126"/>
        <v>-0.99946456340439682</v>
      </c>
      <c r="O441" s="6">
        <f t="shared" si="127"/>
        <v>0.99946456340439682</v>
      </c>
      <c r="Q441" s="6">
        <f t="shared" si="114"/>
        <v>8.1295500000000338</v>
      </c>
      <c r="R441" s="9">
        <f t="shared" si="114"/>
        <v>-3.273734690966338E-2</v>
      </c>
      <c r="S441" s="9">
        <f t="shared" si="114"/>
        <v>0</v>
      </c>
      <c r="T441" s="9">
        <f t="shared" si="115"/>
        <v>4.4049673284368769E-2</v>
      </c>
      <c r="U441" s="9">
        <f t="shared" si="115"/>
        <v>0</v>
      </c>
    </row>
    <row r="442" spans="1:21" x14ac:dyDescent="0.55000000000000004">
      <c r="A442" s="6">
        <f t="shared" si="116"/>
        <v>430</v>
      </c>
      <c r="B442" s="6">
        <f t="shared" si="117"/>
        <v>8.148500000000034</v>
      </c>
      <c r="C442" s="9">
        <f t="shared" si="120"/>
        <v>-3.1902108597144124E-2</v>
      </c>
      <c r="D442" s="6">
        <f t="shared" si="120"/>
        <v>0</v>
      </c>
      <c r="E442" s="6">
        <f t="shared" si="118"/>
        <v>1.001017744532944</v>
      </c>
      <c r="F442" s="6">
        <f t="shared" si="119"/>
        <v>1.001017744532944</v>
      </c>
      <c r="G442" s="6">
        <f t="shared" si="121"/>
        <v>4.4075900396794383E-2</v>
      </c>
      <c r="H442" s="7">
        <f t="shared" si="121"/>
        <v>0</v>
      </c>
      <c r="I442" s="6">
        <f t="shared" si="123"/>
        <v>-1.2808154504761798E-3</v>
      </c>
      <c r="J442" s="9">
        <f t="shared" si="124"/>
        <v>0</v>
      </c>
      <c r="L442" s="6">
        <f t="shared" si="122"/>
        <v>-3.1885886879960419E-2</v>
      </c>
      <c r="M442" s="6">
        <f t="shared" si="125"/>
        <v>-3.1885886879960419E-2</v>
      </c>
      <c r="N442" s="6">
        <f t="shared" si="126"/>
        <v>-0.99949151583086393</v>
      </c>
      <c r="O442" s="6">
        <f t="shared" si="127"/>
        <v>0.99949151583086393</v>
      </c>
      <c r="Q442" s="6">
        <f t="shared" si="114"/>
        <v>8.148500000000034</v>
      </c>
      <c r="R442" s="9">
        <f t="shared" si="114"/>
        <v>-3.1902108597144124E-2</v>
      </c>
      <c r="S442" s="9">
        <f t="shared" si="114"/>
        <v>0</v>
      </c>
      <c r="T442" s="9">
        <f t="shared" si="115"/>
        <v>4.4075900396794383E-2</v>
      </c>
      <c r="U442" s="9">
        <f t="shared" si="115"/>
        <v>0</v>
      </c>
    </row>
    <row r="443" spans="1:21" x14ac:dyDescent="0.55000000000000004">
      <c r="A443" s="6">
        <f t="shared" si="116"/>
        <v>431</v>
      </c>
      <c r="B443" s="6">
        <f t="shared" si="117"/>
        <v>8.1674500000000343</v>
      </c>
      <c r="C443" s="9">
        <f t="shared" si="120"/>
        <v>-3.1066410340594569E-2</v>
      </c>
      <c r="D443" s="6">
        <f t="shared" si="120"/>
        <v>0</v>
      </c>
      <c r="E443" s="6">
        <f t="shared" si="118"/>
        <v>1.0009651218514501</v>
      </c>
      <c r="F443" s="6">
        <f t="shared" si="119"/>
        <v>1.0009651218514501</v>
      </c>
      <c r="G443" s="6">
        <f t="shared" si="121"/>
        <v>4.4100171849580906E-2</v>
      </c>
      <c r="H443" s="7">
        <f t="shared" si="121"/>
        <v>0</v>
      </c>
      <c r="I443" s="6">
        <f t="shared" si="123"/>
        <v>-1.1828202153046524E-3</v>
      </c>
      <c r="J443" s="9">
        <f t="shared" si="124"/>
        <v>0</v>
      </c>
      <c r="L443" s="6">
        <f t="shared" si="122"/>
        <v>-3.1051429747563225E-2</v>
      </c>
      <c r="M443" s="6">
        <f t="shared" si="125"/>
        <v>-3.1051429747563225E-2</v>
      </c>
      <c r="N443" s="6">
        <f t="shared" si="126"/>
        <v>-0.99951778809115366</v>
      </c>
      <c r="O443" s="6">
        <f t="shared" si="127"/>
        <v>0.99951778809115366</v>
      </c>
      <c r="Q443" s="6">
        <f t="shared" si="114"/>
        <v>8.1674500000000343</v>
      </c>
      <c r="R443" s="9">
        <f t="shared" si="114"/>
        <v>-3.1066410340594569E-2</v>
      </c>
      <c r="S443" s="9">
        <f t="shared" si="114"/>
        <v>0</v>
      </c>
      <c r="T443" s="9">
        <f t="shared" si="115"/>
        <v>4.4100171849580906E-2</v>
      </c>
      <c r="U443" s="9">
        <f t="shared" si="115"/>
        <v>0</v>
      </c>
    </row>
    <row r="444" spans="1:21" x14ac:dyDescent="0.55000000000000004">
      <c r="A444" s="6">
        <f t="shared" si="116"/>
        <v>432</v>
      </c>
      <c r="B444" s="6">
        <f t="shared" si="117"/>
        <v>8.1864000000000345</v>
      </c>
      <c r="C444" s="9">
        <f t="shared" si="120"/>
        <v>-3.0230287330348642E-2</v>
      </c>
      <c r="D444" s="6">
        <f t="shared" si="120"/>
        <v>0</v>
      </c>
      <c r="E444" s="6">
        <f t="shared" si="118"/>
        <v>1.0009138702720755</v>
      </c>
      <c r="F444" s="6">
        <f t="shared" si="119"/>
        <v>1.0009138702720755</v>
      </c>
      <c r="G444" s="6">
        <f t="shared" si="121"/>
        <v>4.4122586292660929E-2</v>
      </c>
      <c r="H444" s="7">
        <f t="shared" si="121"/>
        <v>0</v>
      </c>
      <c r="I444" s="6">
        <f t="shared" si="123"/>
        <v>-1.089905940863787E-3</v>
      </c>
      <c r="J444" s="9">
        <f t="shared" si="124"/>
        <v>0</v>
      </c>
      <c r="L444" s="6">
        <f t="shared" si="122"/>
        <v>-3.021648351035025E-2</v>
      </c>
      <c r="M444" s="6">
        <f t="shared" si="125"/>
        <v>-3.021648351035025E-2</v>
      </c>
      <c r="N444" s="6">
        <f t="shared" si="126"/>
        <v>-0.99954337781022229</v>
      </c>
      <c r="O444" s="6">
        <f t="shared" si="127"/>
        <v>0.99954337781022229</v>
      </c>
      <c r="Q444" s="6">
        <f t="shared" si="114"/>
        <v>8.1864000000000345</v>
      </c>
      <c r="R444" s="9">
        <f t="shared" si="114"/>
        <v>-3.0230287330348642E-2</v>
      </c>
      <c r="S444" s="9">
        <f t="shared" si="114"/>
        <v>0</v>
      </c>
      <c r="T444" s="9">
        <f t="shared" si="115"/>
        <v>4.4122586292660929E-2</v>
      </c>
      <c r="U444" s="9">
        <f t="shared" si="115"/>
        <v>0</v>
      </c>
    </row>
    <row r="445" spans="1:21" x14ac:dyDescent="0.55000000000000004">
      <c r="A445" s="6">
        <f t="shared" si="116"/>
        <v>433</v>
      </c>
      <c r="B445" s="6">
        <f t="shared" si="117"/>
        <v>8.2053500000000348</v>
      </c>
      <c r="C445" s="9">
        <f t="shared" si="120"/>
        <v>-2.9393772932154592E-2</v>
      </c>
      <c r="D445" s="6">
        <f t="shared" si="120"/>
        <v>0</v>
      </c>
      <c r="E445" s="6">
        <f t="shared" si="118"/>
        <v>1.0008639938871871</v>
      </c>
      <c r="F445" s="6">
        <f t="shared" si="119"/>
        <v>1.0008639938871871</v>
      </c>
      <c r="G445" s="6">
        <f t="shared" si="121"/>
        <v>4.4143240010240295E-2</v>
      </c>
      <c r="H445" s="7">
        <f t="shared" si="121"/>
        <v>0</v>
      </c>
      <c r="I445" s="6">
        <f t="shared" si="123"/>
        <v>-1.0019462680743345E-3</v>
      </c>
      <c r="J445" s="9">
        <f t="shared" si="124"/>
        <v>0</v>
      </c>
      <c r="L445" s="6">
        <f t="shared" si="122"/>
        <v>-2.9381083134426177E-2</v>
      </c>
      <c r="M445" s="6">
        <f t="shared" si="125"/>
        <v>-2.9381083134426177E-2</v>
      </c>
      <c r="N445" s="6">
        <f t="shared" si="126"/>
        <v>-0.9995682827870479</v>
      </c>
      <c r="O445" s="6">
        <f t="shared" si="127"/>
        <v>0.9995682827870479</v>
      </c>
      <c r="Q445" s="6">
        <f t="shared" si="114"/>
        <v>8.2053500000000348</v>
      </c>
      <c r="R445" s="9">
        <f t="shared" si="114"/>
        <v>-2.9393772932154592E-2</v>
      </c>
      <c r="S445" s="9">
        <f t="shared" si="114"/>
        <v>0</v>
      </c>
      <c r="T445" s="9">
        <f t="shared" si="115"/>
        <v>4.4143240010240295E-2</v>
      </c>
      <c r="U445" s="9">
        <f t="shared" si="115"/>
        <v>0</v>
      </c>
    </row>
    <row r="446" spans="1:21" x14ac:dyDescent="0.55000000000000004">
      <c r="A446" s="6">
        <f t="shared" si="116"/>
        <v>434</v>
      </c>
      <c r="B446" s="6">
        <f t="shared" si="117"/>
        <v>8.224300000000035</v>
      </c>
      <c r="C446" s="9">
        <f t="shared" si="120"/>
        <v>-2.8556898732550805E-2</v>
      </c>
      <c r="D446" s="6">
        <f t="shared" si="120"/>
        <v>0</v>
      </c>
      <c r="E446" s="6">
        <f t="shared" si="118"/>
        <v>1.0008154964652212</v>
      </c>
      <c r="F446" s="6">
        <f t="shared" si="119"/>
        <v>1.0008154964652212</v>
      </c>
      <c r="G446" s="6">
        <f t="shared" si="121"/>
        <v>4.4162226892020304E-2</v>
      </c>
      <c r="H446" s="7">
        <f t="shared" si="121"/>
        <v>0</v>
      </c>
      <c r="I446" s="6">
        <f t="shared" si="123"/>
        <v>-9.1881343341174225E-4</v>
      </c>
      <c r="J446" s="9">
        <f t="shared" si="124"/>
        <v>0</v>
      </c>
      <c r="L446" s="6">
        <f t="shared" si="122"/>
        <v>-2.8545261824473336E-2</v>
      </c>
      <c r="M446" s="6">
        <f t="shared" si="125"/>
        <v>-2.8545261824473336E-2</v>
      </c>
      <c r="N446" s="6">
        <f t="shared" si="126"/>
        <v>-0.99959250098596297</v>
      </c>
      <c r="O446" s="6">
        <f t="shared" si="127"/>
        <v>0.99959250098596297</v>
      </c>
      <c r="Q446" s="6">
        <f t="shared" si="114"/>
        <v>8.224300000000035</v>
      </c>
      <c r="R446" s="9">
        <f t="shared" si="114"/>
        <v>-2.8556898732550805E-2</v>
      </c>
      <c r="S446" s="9">
        <f t="shared" si="114"/>
        <v>0</v>
      </c>
      <c r="T446" s="9">
        <f t="shared" si="115"/>
        <v>4.4162226892020304E-2</v>
      </c>
      <c r="U446" s="9">
        <f t="shared" si="115"/>
        <v>0</v>
      </c>
    </row>
    <row r="447" spans="1:21" x14ac:dyDescent="0.55000000000000004">
      <c r="A447" s="6">
        <f t="shared" si="116"/>
        <v>435</v>
      </c>
      <c r="B447" s="6">
        <f t="shared" si="117"/>
        <v>8.2432500000000353</v>
      </c>
      <c r="C447" s="9">
        <f t="shared" si="120"/>
        <v>-2.7719694584746046E-2</v>
      </c>
      <c r="D447" s="6">
        <f t="shared" si="120"/>
        <v>0</v>
      </c>
      <c r="E447" s="6">
        <f t="shared" si="118"/>
        <v>1.0007683814678716</v>
      </c>
      <c r="F447" s="6">
        <f t="shared" si="119"/>
        <v>1.0007683814678716</v>
      </c>
      <c r="G447" s="6">
        <f t="shared" si="121"/>
        <v>4.4179638406583455E-2</v>
      </c>
      <c r="H447" s="7">
        <f t="shared" si="121"/>
        <v>0</v>
      </c>
      <c r="I447" s="6">
        <f t="shared" si="123"/>
        <v>-8.4037837746118082E-4</v>
      </c>
      <c r="J447" s="9">
        <f t="shared" si="124"/>
        <v>0</v>
      </c>
      <c r="L447" s="6">
        <f t="shared" si="122"/>
        <v>-2.7709051068257072E-2</v>
      </c>
      <c r="M447" s="6">
        <f t="shared" si="125"/>
        <v>-2.7709051068257072E-2</v>
      </c>
      <c r="N447" s="6">
        <f t="shared" si="126"/>
        <v>-0.99961603052817072</v>
      </c>
      <c r="O447" s="6">
        <f t="shared" si="127"/>
        <v>0.99961603052817072</v>
      </c>
      <c r="Q447" s="6">
        <f t="shared" si="114"/>
        <v>8.2432500000000353</v>
      </c>
      <c r="R447" s="9">
        <f t="shared" si="114"/>
        <v>-2.7719694584746046E-2</v>
      </c>
      <c r="S447" s="9">
        <f t="shared" si="114"/>
        <v>0</v>
      </c>
      <c r="T447" s="9">
        <f t="shared" si="115"/>
        <v>4.4179638406583455E-2</v>
      </c>
      <c r="U447" s="9">
        <f t="shared" si="115"/>
        <v>0</v>
      </c>
    </row>
    <row r="448" spans="1:21" x14ac:dyDescent="0.55000000000000004">
      <c r="A448" s="6">
        <f t="shared" si="116"/>
        <v>436</v>
      </c>
      <c r="B448" s="6">
        <f t="shared" si="117"/>
        <v>8.2622000000000355</v>
      </c>
      <c r="C448" s="9">
        <f t="shared" si="120"/>
        <v>-2.6882188654964997E-2</v>
      </c>
      <c r="D448" s="6">
        <f t="shared" si="120"/>
        <v>0</v>
      </c>
      <c r="E448" s="6">
        <f t="shared" si="118"/>
        <v>1.000722652066881</v>
      </c>
      <c r="F448" s="6">
        <f t="shared" si="119"/>
        <v>1.000722652066881</v>
      </c>
      <c r="G448" s="6">
        <f t="shared" si="121"/>
        <v>4.4195563576836343E-2</v>
      </c>
      <c r="H448" s="7">
        <f t="shared" si="121"/>
        <v>0</v>
      </c>
      <c r="I448" s="6">
        <f t="shared" si="123"/>
        <v>-7.6651084793357663E-4</v>
      </c>
      <c r="J448" s="9">
        <f t="shared" si="124"/>
        <v>0</v>
      </c>
      <c r="L448" s="6">
        <f t="shared" si="122"/>
        <v>-2.6872480681666581E-2</v>
      </c>
      <c r="M448" s="6">
        <f t="shared" si="125"/>
        <v>-2.6872480681666581E-2</v>
      </c>
      <c r="N448" s="6">
        <f t="shared" si="126"/>
        <v>-0.99963886968345406</v>
      </c>
      <c r="O448" s="6">
        <f t="shared" si="127"/>
        <v>0.99963886968345406</v>
      </c>
      <c r="Q448" s="6">
        <f t="shared" si="114"/>
        <v>8.2622000000000355</v>
      </c>
      <c r="R448" s="9">
        <f t="shared" si="114"/>
        <v>-2.6882188654964997E-2</v>
      </c>
      <c r="S448" s="9">
        <f t="shared" si="114"/>
        <v>0</v>
      </c>
      <c r="T448" s="9">
        <f t="shared" si="115"/>
        <v>4.4195563576836343E-2</v>
      </c>
      <c r="U448" s="9">
        <f t="shared" si="115"/>
        <v>0</v>
      </c>
    </row>
    <row r="449" spans="1:21" x14ac:dyDescent="0.55000000000000004">
      <c r="A449" s="6">
        <f t="shared" si="116"/>
        <v>437</v>
      </c>
      <c r="B449" s="6">
        <f t="shared" si="117"/>
        <v>8.2811500000000358</v>
      </c>
      <c r="C449" s="9">
        <f t="shared" si="120"/>
        <v>-2.6044407469222177E-2</v>
      </c>
      <c r="D449" s="6">
        <f t="shared" si="120"/>
        <v>0</v>
      </c>
      <c r="E449" s="6">
        <f t="shared" si="118"/>
        <v>1.0006783111604229</v>
      </c>
      <c r="F449" s="6">
        <f t="shared" si="119"/>
        <v>1.0006783111604229</v>
      </c>
      <c r="G449" s="6">
        <f t="shared" si="121"/>
        <v>4.4210088957404685E-2</v>
      </c>
      <c r="H449" s="7">
        <f t="shared" si="121"/>
        <v>0</v>
      </c>
      <c r="I449" s="6">
        <f t="shared" si="123"/>
        <v>-6.9707949724701621E-4</v>
      </c>
      <c r="J449" s="9">
        <f t="shared" si="124"/>
        <v>0</v>
      </c>
      <c r="L449" s="6">
        <f t="shared" si="122"/>
        <v>-2.6035578854252943E-2</v>
      </c>
      <c r="M449" s="6">
        <f t="shared" si="125"/>
        <v>-2.6035578854252943E-2</v>
      </c>
      <c r="N449" s="6">
        <f t="shared" si="126"/>
        <v>-0.99966101686207809</v>
      </c>
      <c r="O449" s="6">
        <f t="shared" si="127"/>
        <v>0.99966101686207809</v>
      </c>
      <c r="Q449" s="6">
        <f t="shared" si="114"/>
        <v>8.2811500000000358</v>
      </c>
      <c r="R449" s="9">
        <f t="shared" si="114"/>
        <v>-2.6044407469222177E-2</v>
      </c>
      <c r="S449" s="9">
        <f t="shared" si="114"/>
        <v>0</v>
      </c>
      <c r="T449" s="9">
        <f t="shared" si="115"/>
        <v>4.4210088957404685E-2</v>
      </c>
      <c r="U449" s="9">
        <f t="shared" si="115"/>
        <v>0</v>
      </c>
    </row>
    <row r="450" spans="1:21" x14ac:dyDescent="0.55000000000000004">
      <c r="A450" s="6">
        <f t="shared" si="116"/>
        <v>438</v>
      </c>
      <c r="B450" s="6">
        <f t="shared" si="117"/>
        <v>8.300100000000036</v>
      </c>
      <c r="C450" s="9">
        <f t="shared" si="120"/>
        <v>-2.5206375960489198E-2</v>
      </c>
      <c r="D450" s="6">
        <f t="shared" si="120"/>
        <v>0</v>
      </c>
      <c r="E450" s="6">
        <f t="shared" si="118"/>
        <v>1.0006353613890615</v>
      </c>
      <c r="F450" s="6">
        <f t="shared" si="119"/>
        <v>1.0006353613890615</v>
      </c>
      <c r="G450" s="6">
        <f t="shared" si="121"/>
        <v>4.4223298613877512E-2</v>
      </c>
      <c r="H450" s="7">
        <f t="shared" si="121"/>
        <v>0</v>
      </c>
      <c r="I450" s="6">
        <f t="shared" si="123"/>
        <v>-6.3195197476556574E-4</v>
      </c>
      <c r="J450" s="9">
        <f t="shared" si="124"/>
        <v>0</v>
      </c>
      <c r="L450" s="6">
        <f t="shared" si="122"/>
        <v>-2.5198372195228153E-2</v>
      </c>
      <c r="M450" s="6">
        <f t="shared" si="125"/>
        <v>-2.5198372195228153E-2</v>
      </c>
      <c r="N450" s="6">
        <f t="shared" si="126"/>
        <v>-0.99968247060689763</v>
      </c>
      <c r="O450" s="6">
        <f t="shared" si="127"/>
        <v>0.99968247060689763</v>
      </c>
      <c r="Q450" s="6">
        <f t="shared" si="114"/>
        <v>8.300100000000036</v>
      </c>
      <c r="R450" s="9">
        <f t="shared" si="114"/>
        <v>-2.5206375960489198E-2</v>
      </c>
      <c r="S450" s="9">
        <f t="shared" si="114"/>
        <v>0</v>
      </c>
      <c r="T450" s="9">
        <f t="shared" si="115"/>
        <v>4.4223298613877512E-2</v>
      </c>
      <c r="U450" s="9">
        <f t="shared" si="115"/>
        <v>0</v>
      </c>
    </row>
    <row r="451" spans="1:21" x14ac:dyDescent="0.55000000000000004">
      <c r="A451" s="6">
        <f t="shared" si="116"/>
        <v>439</v>
      </c>
      <c r="B451" s="6">
        <f t="shared" si="117"/>
        <v>8.3190500000000362</v>
      </c>
      <c r="C451" s="9">
        <f t="shared" si="120"/>
        <v>-2.4368117516222202E-2</v>
      </c>
      <c r="D451" s="6">
        <f t="shared" si="120"/>
        <v>0</v>
      </c>
      <c r="E451" s="6">
        <f t="shared" si="118"/>
        <v>1.0005938051512844</v>
      </c>
      <c r="F451" s="6">
        <f t="shared" si="119"/>
        <v>1.0005938051512844</v>
      </c>
      <c r="G451" s="6">
        <f t="shared" si="121"/>
        <v>4.4235274103799321E-2</v>
      </c>
      <c r="H451" s="7">
        <f t="shared" si="121"/>
        <v>0</v>
      </c>
      <c r="I451" s="6">
        <f t="shared" si="123"/>
        <v>-5.7099501381713443E-4</v>
      </c>
      <c r="J451" s="9">
        <f t="shared" si="124"/>
        <v>0</v>
      </c>
      <c r="L451" s="6">
        <f t="shared" si="122"/>
        <v>-2.4360885779890474E-2</v>
      </c>
      <c r="M451" s="6">
        <f t="shared" si="125"/>
        <v>-2.4360885779890474E-2</v>
      </c>
      <c r="N451" s="6">
        <f t="shared" si="126"/>
        <v>-0.99970322958567015</v>
      </c>
      <c r="O451" s="6">
        <f t="shared" si="127"/>
        <v>0.99970322958567015</v>
      </c>
      <c r="Q451" s="6">
        <f t="shared" si="114"/>
        <v>8.3190500000000362</v>
      </c>
      <c r="R451" s="9">
        <f t="shared" si="114"/>
        <v>-2.4368117516222202E-2</v>
      </c>
      <c r="S451" s="9">
        <f t="shared" si="114"/>
        <v>0</v>
      </c>
      <c r="T451" s="9">
        <f t="shared" si="115"/>
        <v>4.4235274103799321E-2</v>
      </c>
      <c r="U451" s="9">
        <f t="shared" si="115"/>
        <v>0</v>
      </c>
    </row>
    <row r="452" spans="1:21" x14ac:dyDescent="0.55000000000000004">
      <c r="A452" s="6">
        <f t="shared" si="116"/>
        <v>440</v>
      </c>
      <c r="B452" s="6">
        <f t="shared" si="117"/>
        <v>8.3380000000000365</v>
      </c>
      <c r="C452" s="9">
        <f t="shared" si="120"/>
        <v>-2.3529654026218257E-2</v>
      </c>
      <c r="D452" s="6">
        <f t="shared" si="120"/>
        <v>0</v>
      </c>
      <c r="E452" s="6">
        <f t="shared" si="118"/>
        <v>1.0005536446185934</v>
      </c>
      <c r="F452" s="6">
        <f t="shared" si="119"/>
        <v>1.0005536446185934</v>
      </c>
      <c r="G452" s="6">
        <f t="shared" si="121"/>
        <v>4.4246094459311158E-2</v>
      </c>
      <c r="H452" s="7">
        <f t="shared" si="121"/>
        <v>0</v>
      </c>
      <c r="I452" s="6">
        <f t="shared" si="123"/>
        <v>-5.1407451359995488E-4</v>
      </c>
      <c r="J452" s="9">
        <f t="shared" si="124"/>
        <v>0</v>
      </c>
      <c r="L452" s="6">
        <f t="shared" si="122"/>
        <v>-2.3523143196443469E-2</v>
      </c>
      <c r="M452" s="6">
        <f t="shared" si="125"/>
        <v>-2.3523143196443469E-2</v>
      </c>
      <c r="N452" s="6">
        <f t="shared" si="126"/>
        <v>-0.99972329258358272</v>
      </c>
      <c r="O452" s="6">
        <f t="shared" si="127"/>
        <v>0.99972329258358272</v>
      </c>
      <c r="Q452" s="6">
        <f t="shared" si="114"/>
        <v>8.3380000000000365</v>
      </c>
      <c r="R452" s="9">
        <f t="shared" si="114"/>
        <v>-2.3529654026218257E-2</v>
      </c>
      <c r="S452" s="9">
        <f t="shared" si="114"/>
        <v>0</v>
      </c>
      <c r="T452" s="9">
        <f t="shared" si="115"/>
        <v>4.4246094459311158E-2</v>
      </c>
      <c r="U452" s="9">
        <f t="shared" si="115"/>
        <v>0</v>
      </c>
    </row>
    <row r="453" spans="1:21" x14ac:dyDescent="0.55000000000000004">
      <c r="A453" s="6">
        <f t="shared" si="116"/>
        <v>441</v>
      </c>
      <c r="B453" s="6">
        <f t="shared" si="117"/>
        <v>8.3569500000000367</v>
      </c>
      <c r="C453" s="9">
        <f t="shared" si="120"/>
        <v>-2.269100593077129E-2</v>
      </c>
      <c r="D453" s="6">
        <f t="shared" si="120"/>
        <v>0</v>
      </c>
      <c r="E453" s="6">
        <f t="shared" si="118"/>
        <v>1.0005148817501504</v>
      </c>
      <c r="F453" s="6">
        <f t="shared" si="119"/>
        <v>1.0005148817501504</v>
      </c>
      <c r="G453" s="6">
        <f t="shared" si="121"/>
        <v>4.4255836171343876E-2</v>
      </c>
      <c r="H453" s="7">
        <f t="shared" si="121"/>
        <v>0</v>
      </c>
      <c r="I453" s="6">
        <f t="shared" si="123"/>
        <v>-4.6105561610670698E-4</v>
      </c>
      <c r="J453" s="9">
        <f t="shared" si="124"/>
        <v>0</v>
      </c>
      <c r="L453" s="6">
        <f t="shared" si="122"/>
        <v>-2.268516659317768E-2</v>
      </c>
      <c r="M453" s="6">
        <f t="shared" si="125"/>
        <v>-2.268516659317768E-2</v>
      </c>
      <c r="N453" s="6">
        <f t="shared" si="126"/>
        <v>-0.99974265849599508</v>
      </c>
      <c r="O453" s="6">
        <f t="shared" si="127"/>
        <v>0.99974265849599508</v>
      </c>
      <c r="Q453" s="6">
        <f t="shared" si="114"/>
        <v>8.3569500000000367</v>
      </c>
      <c r="R453" s="9">
        <f t="shared" si="114"/>
        <v>-2.269100593077129E-2</v>
      </c>
      <c r="S453" s="9">
        <f t="shared" si="114"/>
        <v>0</v>
      </c>
      <c r="T453" s="9">
        <f t="shared" si="115"/>
        <v>4.4255836171343876E-2</v>
      </c>
      <c r="U453" s="9">
        <f t="shared" si="115"/>
        <v>0</v>
      </c>
    </row>
    <row r="454" spans="1:21" x14ac:dyDescent="0.55000000000000004">
      <c r="A454" s="6">
        <f t="shared" si="116"/>
        <v>442</v>
      </c>
      <c r="B454" s="6">
        <f t="shared" si="117"/>
        <v>8.375900000000037</v>
      </c>
      <c r="C454" s="9">
        <f t="shared" si="120"/>
        <v>-2.185219226909994E-2</v>
      </c>
      <c r="D454" s="6">
        <f t="shared" si="120"/>
        <v>0</v>
      </c>
      <c r="E454" s="6">
        <f t="shared" si="118"/>
        <v>1.0004775183069656</v>
      </c>
      <c r="F454" s="6">
        <f t="shared" si="119"/>
        <v>1.0004775183069656</v>
      </c>
      <c r="G454" s="6">
        <f t="shared" si="121"/>
        <v>4.4264573175269099E-2</v>
      </c>
      <c r="H454" s="7">
        <f t="shared" si="121"/>
        <v>0</v>
      </c>
      <c r="I454" s="6">
        <f t="shared" si="123"/>
        <v>-4.1180277819475816E-4</v>
      </c>
      <c r="J454" s="9">
        <f t="shared" si="124"/>
        <v>0</v>
      </c>
      <c r="L454" s="6">
        <f t="shared" si="122"/>
        <v>-2.1846976725985703E-2</v>
      </c>
      <c r="M454" s="6">
        <f t="shared" si="125"/>
        <v>-2.1846976725985703E-2</v>
      </c>
      <c r="N454" s="6">
        <f t="shared" si="126"/>
        <v>-0.99976132632140469</v>
      </c>
      <c r="O454" s="6">
        <f t="shared" si="127"/>
        <v>0.99976132632140469</v>
      </c>
      <c r="Q454" s="6">
        <f t="shared" si="114"/>
        <v>8.375900000000037</v>
      </c>
      <c r="R454" s="9">
        <f t="shared" si="114"/>
        <v>-2.185219226909994E-2</v>
      </c>
      <c r="S454" s="9">
        <f t="shared" si="114"/>
        <v>0</v>
      </c>
      <c r="T454" s="9">
        <f t="shared" si="115"/>
        <v>4.4264573175269099E-2</v>
      </c>
      <c r="U454" s="9">
        <f t="shared" si="115"/>
        <v>0</v>
      </c>
    </row>
    <row r="455" spans="1:21" x14ac:dyDescent="0.55000000000000004">
      <c r="A455" s="6">
        <f t="shared" si="116"/>
        <v>443</v>
      </c>
      <c r="B455" s="6">
        <f t="shared" si="117"/>
        <v>8.3948500000000372</v>
      </c>
      <c r="C455" s="9">
        <f t="shared" si="120"/>
        <v>-2.1013230728021432E-2</v>
      </c>
      <c r="D455" s="6">
        <f t="shared" si="120"/>
        <v>0</v>
      </c>
      <c r="E455" s="6">
        <f t="shared" si="118"/>
        <v>1.000441555865629</v>
      </c>
      <c r="F455" s="6">
        <f t="shared" si="119"/>
        <v>1.000441555865629</v>
      </c>
      <c r="G455" s="6">
        <f t="shared" si="121"/>
        <v>4.4272376837915892E-2</v>
      </c>
      <c r="H455" s="7">
        <f t="shared" si="121"/>
        <v>0</v>
      </c>
      <c r="I455" s="6">
        <f t="shared" si="123"/>
        <v>-3.6617983894031349E-4</v>
      </c>
      <c r="J455" s="9">
        <f t="shared" si="124"/>
        <v>0</v>
      </c>
      <c r="L455" s="6">
        <f t="shared" si="122"/>
        <v>-2.1008593006183008E-2</v>
      </c>
      <c r="M455" s="6">
        <f t="shared" si="125"/>
        <v>-2.1008593006183008E-2</v>
      </c>
      <c r="N455" s="6">
        <f t="shared" si="126"/>
        <v>-0.99977929515463604</v>
      </c>
      <c r="O455" s="6">
        <f t="shared" si="127"/>
        <v>0.99977929515463604</v>
      </c>
      <c r="Q455" s="6">
        <f t="shared" si="114"/>
        <v>8.3948500000000372</v>
      </c>
      <c r="R455" s="9">
        <f t="shared" si="114"/>
        <v>-2.1013230728021432E-2</v>
      </c>
      <c r="S455" s="9">
        <f t="shared" si="114"/>
        <v>0</v>
      </c>
      <c r="T455" s="9">
        <f t="shared" si="115"/>
        <v>4.4272376837915892E-2</v>
      </c>
      <c r="U455" s="9">
        <f t="shared" si="115"/>
        <v>0</v>
      </c>
    </row>
    <row r="456" spans="1:21" x14ac:dyDescent="0.55000000000000004">
      <c r="A456" s="6">
        <f t="shared" si="116"/>
        <v>444</v>
      </c>
      <c r="B456" s="6">
        <f t="shared" si="117"/>
        <v>8.4138000000000375</v>
      </c>
      <c r="C456" s="9">
        <f t="shared" si="120"/>
        <v>-2.0174137690847312E-2</v>
      </c>
      <c r="D456" s="6">
        <f t="shared" si="120"/>
        <v>0</v>
      </c>
      <c r="E456" s="6">
        <f t="shared" si="118"/>
        <v>1.0004069958315693</v>
      </c>
      <c r="F456" s="6">
        <f t="shared" si="119"/>
        <v>1.0004069958315693</v>
      </c>
      <c r="G456" s="6">
        <f t="shared" si="121"/>
        <v>4.4279315945863811E-2</v>
      </c>
      <c r="H456" s="7">
        <f t="shared" si="121"/>
        <v>0</v>
      </c>
      <c r="I456" s="6">
        <f t="shared" si="123"/>
        <v>-3.2405008241672898E-4</v>
      </c>
      <c r="J456" s="9">
        <f t="shared" si="124"/>
        <v>0</v>
      </c>
      <c r="L456" s="6">
        <f t="shared" si="122"/>
        <v>-2.0170033548608579E-2</v>
      </c>
      <c r="M456" s="6">
        <f t="shared" si="125"/>
        <v>-2.0170033548608579E-2</v>
      </c>
      <c r="N456" s="6">
        <f t="shared" si="126"/>
        <v>-0.99979656418025764</v>
      </c>
      <c r="O456" s="6">
        <f t="shared" si="127"/>
        <v>0.99979656418025764</v>
      </c>
      <c r="Q456" s="6">
        <f t="shared" si="114"/>
        <v>8.4138000000000375</v>
      </c>
      <c r="R456" s="9">
        <f t="shared" si="114"/>
        <v>-2.0174137690847312E-2</v>
      </c>
      <c r="S456" s="9">
        <f t="shared" si="114"/>
        <v>0</v>
      </c>
      <c r="T456" s="9">
        <f t="shared" si="115"/>
        <v>4.4279315945863811E-2</v>
      </c>
      <c r="U456" s="9">
        <f t="shared" si="115"/>
        <v>0</v>
      </c>
    </row>
    <row r="457" spans="1:21" x14ac:dyDescent="0.55000000000000004">
      <c r="A457" s="6">
        <f t="shared" si="116"/>
        <v>445</v>
      </c>
      <c r="B457" s="6">
        <f t="shared" si="117"/>
        <v>8.4327500000000377</v>
      </c>
      <c r="C457" s="9">
        <f t="shared" si="120"/>
        <v>-1.9334928286478471E-2</v>
      </c>
      <c r="D457" s="6">
        <f t="shared" si="120"/>
        <v>0</v>
      </c>
      <c r="E457" s="6">
        <f t="shared" si="118"/>
        <v>1.0003738394518433</v>
      </c>
      <c r="F457" s="6">
        <f t="shared" si="119"/>
        <v>1.0003738394518433</v>
      </c>
      <c r="G457" s="6">
        <f t="shared" si="121"/>
        <v>4.4285456694925611E-2</v>
      </c>
      <c r="H457" s="7">
        <f t="shared" si="121"/>
        <v>0</v>
      </c>
      <c r="I457" s="6">
        <f t="shared" si="123"/>
        <v>-2.8527629603943558E-4</v>
      </c>
      <c r="J457" s="9">
        <f t="shared" si="124"/>
        <v>0</v>
      </c>
      <c r="L457" s="6">
        <f t="shared" si="122"/>
        <v>-1.9331315219980993E-2</v>
      </c>
      <c r="M457" s="6">
        <f t="shared" si="125"/>
        <v>-1.9331315219980993E-2</v>
      </c>
      <c r="N457" s="6">
        <f t="shared" si="126"/>
        <v>-0.99981313266623262</v>
      </c>
      <c r="O457" s="6">
        <f t="shared" si="127"/>
        <v>0.99981313266623262</v>
      </c>
      <c r="Q457" s="6">
        <f t="shared" si="114"/>
        <v>8.4327500000000377</v>
      </c>
      <c r="R457" s="9">
        <f t="shared" si="114"/>
        <v>-1.9334928286478471E-2</v>
      </c>
      <c r="S457" s="9">
        <f t="shared" si="114"/>
        <v>0</v>
      </c>
      <c r="T457" s="9">
        <f t="shared" si="115"/>
        <v>4.4285456694925611E-2</v>
      </c>
      <c r="U457" s="9">
        <f t="shared" si="115"/>
        <v>0</v>
      </c>
    </row>
    <row r="458" spans="1:21" x14ac:dyDescent="0.55000000000000004">
      <c r="A458" s="6">
        <f t="shared" si="116"/>
        <v>446</v>
      </c>
      <c r="B458" s="6">
        <f t="shared" si="117"/>
        <v>8.451700000000038</v>
      </c>
      <c r="C458" s="9">
        <f t="shared" si="120"/>
        <v>-1.849561643867853E-2</v>
      </c>
      <c r="D458" s="6">
        <f t="shared" si="120"/>
        <v>0</v>
      </c>
      <c r="E458" s="6">
        <f t="shared" si="118"/>
        <v>1.0003420878274467</v>
      </c>
      <c r="F458" s="6">
        <f t="shared" si="119"/>
        <v>1.0003420878274467</v>
      </c>
      <c r="G458" s="6">
        <f t="shared" si="121"/>
        <v>4.4290862680735558E-2</v>
      </c>
      <c r="H458" s="7">
        <f t="shared" si="121"/>
        <v>0</v>
      </c>
      <c r="I458" s="6">
        <f t="shared" si="123"/>
        <v>-2.4972082463444031E-4</v>
      </c>
      <c r="J458" s="9">
        <f t="shared" si="124"/>
        <v>0</v>
      </c>
      <c r="L458" s="6">
        <f t="shared" si="122"/>
        <v>-1.8492453687487018E-2</v>
      </c>
      <c r="M458" s="6">
        <f t="shared" si="125"/>
        <v>-1.8492453687487018E-2</v>
      </c>
      <c r="N458" s="6">
        <f t="shared" si="126"/>
        <v>-0.99982899995780083</v>
      </c>
      <c r="O458" s="6">
        <f t="shared" si="127"/>
        <v>0.99982899995780083</v>
      </c>
      <c r="Q458" s="6">
        <f t="shared" si="114"/>
        <v>8.451700000000038</v>
      </c>
      <c r="R458" s="9">
        <f t="shared" si="114"/>
        <v>-1.849561643867853E-2</v>
      </c>
      <c r="S458" s="9">
        <f t="shared" si="114"/>
        <v>0</v>
      </c>
      <c r="T458" s="9">
        <f t="shared" si="115"/>
        <v>4.4290862680735558E-2</v>
      </c>
      <c r="U458" s="9">
        <f t="shared" si="115"/>
        <v>0</v>
      </c>
    </row>
    <row r="459" spans="1:21" x14ac:dyDescent="0.55000000000000004">
      <c r="A459" s="6">
        <f t="shared" si="116"/>
        <v>447</v>
      </c>
      <c r="B459" s="6">
        <f t="shared" si="117"/>
        <v>8.4706500000000382</v>
      </c>
      <c r="C459" s="9">
        <f t="shared" si="120"/>
        <v>-1.765621491550616E-2</v>
      </c>
      <c r="D459" s="6">
        <f t="shared" si="120"/>
        <v>0</v>
      </c>
      <c r="E459" s="6">
        <f t="shared" si="118"/>
        <v>1.0003117419251426</v>
      </c>
      <c r="F459" s="6">
        <f t="shared" si="119"/>
        <v>1.0003117419251426</v>
      </c>
      <c r="G459" s="6">
        <f t="shared" si="121"/>
        <v>4.4295594890362382E-2</v>
      </c>
      <c r="H459" s="7">
        <f t="shared" si="121"/>
        <v>0</v>
      </c>
      <c r="I459" s="6">
        <f t="shared" si="123"/>
        <v>-2.1724562037586344E-4</v>
      </c>
      <c r="J459" s="9">
        <f t="shared" si="124"/>
        <v>0</v>
      </c>
      <c r="L459" s="6">
        <f t="shared" si="122"/>
        <v>-1.7653463467581461E-2</v>
      </c>
      <c r="M459" s="6">
        <f t="shared" si="125"/>
        <v>-1.7653463467581461E-2</v>
      </c>
      <c r="N459" s="6">
        <f t="shared" si="126"/>
        <v>-0.99984416547159916</v>
      </c>
      <c r="O459" s="6">
        <f t="shared" si="127"/>
        <v>0.99984416547159916</v>
      </c>
      <c r="Q459" s="6">
        <f t="shared" si="114"/>
        <v>8.4706500000000382</v>
      </c>
      <c r="R459" s="9">
        <f t="shared" si="114"/>
        <v>-1.765621491550616E-2</v>
      </c>
      <c r="S459" s="9">
        <f t="shared" si="114"/>
        <v>0</v>
      </c>
      <c r="T459" s="9">
        <f t="shared" si="115"/>
        <v>4.4295594890362382E-2</v>
      </c>
      <c r="U459" s="9">
        <f t="shared" si="115"/>
        <v>0</v>
      </c>
    </row>
    <row r="460" spans="1:21" x14ac:dyDescent="0.55000000000000004">
      <c r="A460" s="6">
        <f t="shared" si="116"/>
        <v>448</v>
      </c>
      <c r="B460" s="6">
        <f t="shared" si="117"/>
        <v>8.4896000000000384</v>
      </c>
      <c r="C460" s="9">
        <f t="shared" si="120"/>
        <v>-1.6816735378888403E-2</v>
      </c>
      <c r="D460" s="6">
        <f t="shared" si="120"/>
        <v>0</v>
      </c>
      <c r="E460" s="6">
        <f t="shared" si="118"/>
        <v>1.0002828025888035</v>
      </c>
      <c r="F460" s="6">
        <f t="shared" si="119"/>
        <v>1.0002828025888035</v>
      </c>
      <c r="G460" s="6">
        <f t="shared" si="121"/>
        <v>4.4299711694868502E-2</v>
      </c>
      <c r="H460" s="7">
        <f t="shared" si="121"/>
        <v>0</v>
      </c>
      <c r="I460" s="6">
        <f t="shared" si="123"/>
        <v>-1.8771228875303988E-4</v>
      </c>
      <c r="J460" s="9">
        <f t="shared" si="124"/>
        <v>0</v>
      </c>
      <c r="L460" s="6">
        <f t="shared" si="122"/>
        <v>-1.6814357974978319E-2</v>
      </c>
      <c r="M460" s="6">
        <f t="shared" si="125"/>
        <v>-1.6814357974978319E-2</v>
      </c>
      <c r="N460" s="6">
        <f t="shared" si="126"/>
        <v>-0.99985862869002107</v>
      </c>
      <c r="O460" s="6">
        <f t="shared" si="127"/>
        <v>0.99985862869002107</v>
      </c>
      <c r="Q460" s="6">
        <f t="shared" si="114"/>
        <v>8.4896000000000384</v>
      </c>
      <c r="R460" s="9">
        <f t="shared" si="114"/>
        <v>-1.6816735378888403E-2</v>
      </c>
      <c r="S460" s="9">
        <f t="shared" si="114"/>
        <v>0</v>
      </c>
      <c r="T460" s="9">
        <f t="shared" si="115"/>
        <v>4.4299711694868502E-2</v>
      </c>
      <c r="U460" s="9">
        <f t="shared" si="115"/>
        <v>0</v>
      </c>
    </row>
    <row r="461" spans="1:21" x14ac:dyDescent="0.55000000000000004">
      <c r="A461" s="6">
        <f t="shared" si="116"/>
        <v>449</v>
      </c>
      <c r="B461" s="6">
        <f t="shared" si="117"/>
        <v>8.5085500000000387</v>
      </c>
      <c r="C461" s="9">
        <f t="shared" si="120"/>
        <v>-1.5977188434318473E-2</v>
      </c>
      <c r="D461" s="6">
        <f t="shared" si="120"/>
        <v>0</v>
      </c>
      <c r="E461" s="6">
        <f t="shared" si="118"/>
        <v>1.0002552705502656</v>
      </c>
      <c r="F461" s="6">
        <f t="shared" si="119"/>
        <v>1.0002552705502656</v>
      </c>
      <c r="G461" s="6">
        <f t="shared" si="121"/>
        <v>4.430326884274037E-2</v>
      </c>
      <c r="H461" s="7">
        <f t="shared" si="121"/>
        <v>0</v>
      </c>
      <c r="I461" s="6">
        <f t="shared" si="123"/>
        <v>-1.609821307257932E-4</v>
      </c>
      <c r="J461" s="9">
        <f t="shared" si="124"/>
        <v>0</v>
      </c>
      <c r="L461" s="6">
        <f t="shared" si="122"/>
        <v>-1.5975149571814673E-2</v>
      </c>
      <c r="M461" s="6">
        <f t="shared" si="125"/>
        <v>-1.5975149571814673E-2</v>
      </c>
      <c r="N461" s="6">
        <f t="shared" si="126"/>
        <v>-0.99987238915581533</v>
      </c>
      <c r="O461" s="6">
        <f t="shared" si="127"/>
        <v>0.99987238915581533</v>
      </c>
      <c r="Q461" s="6">
        <f t="shared" ref="Q461:S524" si="128">B461</f>
        <v>8.5085500000000387</v>
      </c>
      <c r="R461" s="9">
        <f t="shared" si="128"/>
        <v>-1.5977188434318473E-2</v>
      </c>
      <c r="S461" s="9">
        <f t="shared" si="128"/>
        <v>0</v>
      </c>
      <c r="T461" s="9">
        <f t="shared" ref="T461:U524" si="129">G461</f>
        <v>4.430326884274037E-2</v>
      </c>
      <c r="U461" s="9">
        <f t="shared" si="129"/>
        <v>0</v>
      </c>
    </row>
    <row r="462" spans="1:21" x14ac:dyDescent="0.55000000000000004">
      <c r="A462" s="6">
        <f t="shared" ref="A462:A525" si="130">A461+1</f>
        <v>450</v>
      </c>
      <c r="B462" s="6">
        <f t="shared" ref="B462:B525" si="131">B461+$B$3</f>
        <v>8.5275000000000389</v>
      </c>
      <c r="C462" s="9">
        <f t="shared" si="120"/>
        <v>-1.5137583680662946E-2</v>
      </c>
      <c r="D462" s="6">
        <f t="shared" si="120"/>
        <v>0</v>
      </c>
      <c r="E462" s="6">
        <f t="shared" si="118"/>
        <v>1.0002291464396891</v>
      </c>
      <c r="F462" s="6">
        <f t="shared" si="119"/>
        <v>1.0002291464396891</v>
      </c>
      <c r="G462" s="6">
        <f t="shared" si="121"/>
        <v>4.4306319454117622E-2</v>
      </c>
      <c r="H462" s="7">
        <f t="shared" si="121"/>
        <v>0</v>
      </c>
      <c r="I462" s="6">
        <f t="shared" si="123"/>
        <v>-1.3691618123046388E-4</v>
      </c>
      <c r="J462" s="9">
        <f t="shared" si="124"/>
        <v>0</v>
      </c>
      <c r="L462" s="6">
        <f t="shared" si="122"/>
        <v>-1.5135849616970188E-2</v>
      </c>
      <c r="M462" s="6">
        <f t="shared" si="125"/>
        <v>-1.5135849616970188E-2</v>
      </c>
      <c r="N462" s="6">
        <f t="shared" si="126"/>
        <v>-0.99988544646693034</v>
      </c>
      <c r="O462" s="6">
        <f t="shared" si="127"/>
        <v>0.99988544646693034</v>
      </c>
      <c r="Q462" s="6">
        <f t="shared" si="128"/>
        <v>8.5275000000000389</v>
      </c>
      <c r="R462" s="9">
        <f t="shared" si="128"/>
        <v>-1.5137583680662946E-2</v>
      </c>
      <c r="S462" s="9">
        <f t="shared" si="128"/>
        <v>0</v>
      </c>
      <c r="T462" s="9">
        <f t="shared" si="129"/>
        <v>4.4306319454117622E-2</v>
      </c>
      <c r="U462" s="9">
        <f t="shared" si="129"/>
        <v>0</v>
      </c>
    </row>
    <row r="463" spans="1:21" x14ac:dyDescent="0.55000000000000004">
      <c r="A463" s="6">
        <f t="shared" si="130"/>
        <v>451</v>
      </c>
      <c r="B463" s="6">
        <f t="shared" si="131"/>
        <v>8.5464500000000392</v>
      </c>
      <c r="C463" s="9">
        <f t="shared" si="120"/>
        <v>-1.4297929760064446E-2</v>
      </c>
      <c r="D463" s="6">
        <f t="shared" si="120"/>
        <v>0</v>
      </c>
      <c r="E463" s="6">
        <f t="shared" ref="E463:E526" si="132">C463^2+((D463-1)^2)</f>
        <v>1.0002044307954236</v>
      </c>
      <c r="F463" s="6">
        <f t="shared" ref="F463:F526" si="133">C463^2+((D463+1)^2)</f>
        <v>1.0002044307954236</v>
      </c>
      <c r="G463" s="6">
        <f t="shared" si="121"/>
        <v>4.4308914015751939E-2</v>
      </c>
      <c r="H463" s="7">
        <f t="shared" si="121"/>
        <v>0</v>
      </c>
      <c r="I463" s="6">
        <f t="shared" si="123"/>
        <v>-1.1537524419913621E-4</v>
      </c>
      <c r="J463" s="9">
        <f t="shared" si="124"/>
        <v>0</v>
      </c>
      <c r="L463" s="6">
        <f t="shared" si="122"/>
        <v>-1.4296468515526286E-2</v>
      </c>
      <c r="M463" s="6">
        <f t="shared" si="125"/>
        <v>-1.4296468515526286E-2</v>
      </c>
      <c r="N463" s="6">
        <f t="shared" si="126"/>
        <v>-0.99989780027160002</v>
      </c>
      <c r="O463" s="6">
        <f t="shared" si="127"/>
        <v>0.99989780027160002</v>
      </c>
      <c r="Q463" s="6">
        <f t="shared" si="128"/>
        <v>8.5464500000000392</v>
      </c>
      <c r="R463" s="9">
        <f t="shared" si="128"/>
        <v>-1.4297929760064446E-2</v>
      </c>
      <c r="S463" s="9">
        <f t="shared" si="128"/>
        <v>0</v>
      </c>
      <c r="T463" s="9">
        <f t="shared" si="129"/>
        <v>4.4308914015751939E-2</v>
      </c>
      <c r="U463" s="9">
        <f t="shared" si="129"/>
        <v>0</v>
      </c>
    </row>
    <row r="464" spans="1:21" x14ac:dyDescent="0.55000000000000004">
      <c r="A464" s="6">
        <f t="shared" si="130"/>
        <v>452</v>
      </c>
      <c r="B464" s="6">
        <f t="shared" si="131"/>
        <v>8.5654000000000394</v>
      </c>
      <c r="C464" s="9">
        <f t="shared" si="120"/>
        <v>-1.3458234407927316E-2</v>
      </c>
      <c r="D464" s="6">
        <f t="shared" si="120"/>
        <v>0</v>
      </c>
      <c r="E464" s="6">
        <f t="shared" si="132"/>
        <v>1.0001811240733787</v>
      </c>
      <c r="F464" s="6">
        <f t="shared" si="133"/>
        <v>1.0001811240733787</v>
      </c>
      <c r="G464" s="6">
        <f t="shared" si="121"/>
        <v>4.4311100376629511E-2</v>
      </c>
      <c r="H464" s="7">
        <f t="shared" si="121"/>
        <v>0</v>
      </c>
      <c r="I464" s="6">
        <f t="shared" si="123"/>
        <v>-9.6219924260123997E-5</v>
      </c>
      <c r="J464" s="9">
        <f t="shared" si="124"/>
        <v>0</v>
      </c>
      <c r="L464" s="6">
        <f t="shared" si="122"/>
        <v>-1.3457015768350315E-2</v>
      </c>
      <c r="M464" s="6">
        <f t="shared" si="125"/>
        <v>-1.3457015768350315E-2</v>
      </c>
      <c r="N464" s="6">
        <f t="shared" si="126"/>
        <v>-0.99990945026367772</v>
      </c>
      <c r="O464" s="6">
        <f t="shared" si="127"/>
        <v>0.99990945026367772</v>
      </c>
      <c r="Q464" s="6">
        <f t="shared" si="128"/>
        <v>8.5654000000000394</v>
      </c>
      <c r="R464" s="9">
        <f t="shared" si="128"/>
        <v>-1.3458234407927316E-2</v>
      </c>
      <c r="S464" s="9">
        <f t="shared" si="128"/>
        <v>0</v>
      </c>
      <c r="T464" s="9">
        <f t="shared" si="129"/>
        <v>4.4311100376629511E-2</v>
      </c>
      <c r="U464" s="9">
        <f t="shared" si="129"/>
        <v>0</v>
      </c>
    </row>
    <row r="465" spans="1:21" x14ac:dyDescent="0.55000000000000004">
      <c r="A465" s="6">
        <f t="shared" si="130"/>
        <v>453</v>
      </c>
      <c r="B465" s="6">
        <f t="shared" si="131"/>
        <v>8.5843500000000397</v>
      </c>
      <c r="C465" s="9">
        <f t="shared" ref="C465:D528" si="134">C464+$B$3*G464-($B$3^2)*I464</f>
        <v>-1.2618504502974835E-2</v>
      </c>
      <c r="D465" s="6">
        <f t="shared" si="134"/>
        <v>0</v>
      </c>
      <c r="E465" s="6">
        <f t="shared" si="132"/>
        <v>1.0001592266558916</v>
      </c>
      <c r="F465" s="6">
        <f t="shared" si="133"/>
        <v>1.0001592266558916</v>
      </c>
      <c r="G465" s="6">
        <f t="shared" ref="G465:H528" si="135">G464-$B$3*I464</f>
        <v>4.4312923744194238E-2</v>
      </c>
      <c r="H465" s="7">
        <f t="shared" si="135"/>
        <v>0</v>
      </c>
      <c r="I465" s="6">
        <f t="shared" si="123"/>
        <v>-7.9310655286678961E-5</v>
      </c>
      <c r="J465" s="9">
        <f t="shared" si="124"/>
        <v>0</v>
      </c>
      <c r="L465" s="6">
        <f t="shared" si="122"/>
        <v>-1.2617500021791198E-2</v>
      </c>
      <c r="M465" s="6">
        <f t="shared" si="125"/>
        <v>-1.2617500021791198E-2</v>
      </c>
      <c r="N465" s="6">
        <f t="shared" si="126"/>
        <v>-0.99992039617821593</v>
      </c>
      <c r="O465" s="6">
        <f t="shared" si="127"/>
        <v>0.99992039617821593</v>
      </c>
      <c r="Q465" s="6">
        <f t="shared" si="128"/>
        <v>8.5843500000000397</v>
      </c>
      <c r="R465" s="9">
        <f t="shared" si="128"/>
        <v>-1.2618504502974835E-2</v>
      </c>
      <c r="S465" s="9">
        <f t="shared" si="128"/>
        <v>0</v>
      </c>
      <c r="T465" s="9">
        <f t="shared" si="129"/>
        <v>4.4312923744194238E-2</v>
      </c>
      <c r="U465" s="9">
        <f t="shared" si="129"/>
        <v>0</v>
      </c>
    </row>
    <row r="466" spans="1:21" x14ac:dyDescent="0.55000000000000004">
      <c r="A466" s="6">
        <f t="shared" si="130"/>
        <v>454</v>
      </c>
      <c r="B466" s="6">
        <f t="shared" si="131"/>
        <v>8.6033000000000399</v>
      </c>
      <c r="C466" s="9">
        <f t="shared" si="134"/>
        <v>-1.1778746117367764E-2</v>
      </c>
      <c r="D466" s="6">
        <f t="shared" si="134"/>
        <v>0</v>
      </c>
      <c r="E466" s="6">
        <f t="shared" si="132"/>
        <v>1.0001387388600973</v>
      </c>
      <c r="F466" s="6">
        <f t="shared" si="133"/>
        <v>1.0001387388600973</v>
      </c>
      <c r="G466" s="6">
        <f t="shared" si="135"/>
        <v>4.4314426681111921E-2</v>
      </c>
      <c r="H466" s="7">
        <f t="shared" si="135"/>
        <v>0</v>
      </c>
      <c r="I466" s="6">
        <f t="shared" si="123"/>
        <v>-6.4507725965132841E-5</v>
      </c>
      <c r="J466" s="9">
        <f t="shared" si="124"/>
        <v>0</v>
      </c>
      <c r="L466" s="6">
        <f t="shared" si="122"/>
        <v>-1.1777929117474157E-2</v>
      </c>
      <c r="M466" s="6">
        <f t="shared" si="125"/>
        <v>-1.1777929117474157E-2</v>
      </c>
      <c r="N466" s="6">
        <f t="shared" si="126"/>
        <v>-0.99993063778729352</v>
      </c>
      <c r="O466" s="6">
        <f t="shared" si="127"/>
        <v>0.99993063778729352</v>
      </c>
      <c r="Q466" s="6">
        <f t="shared" si="128"/>
        <v>8.6033000000000399</v>
      </c>
      <c r="R466" s="9">
        <f t="shared" si="128"/>
        <v>-1.1778746117367764E-2</v>
      </c>
      <c r="S466" s="9">
        <f t="shared" si="128"/>
        <v>0</v>
      </c>
      <c r="T466" s="9">
        <f t="shared" si="129"/>
        <v>4.4314426681111921E-2</v>
      </c>
      <c r="U466" s="9">
        <f t="shared" si="129"/>
        <v>0</v>
      </c>
    </row>
    <row r="467" spans="1:21" x14ac:dyDescent="0.55000000000000004">
      <c r="A467" s="6">
        <f t="shared" si="130"/>
        <v>455</v>
      </c>
      <c r="B467" s="6">
        <f t="shared" si="131"/>
        <v>8.6222500000000402</v>
      </c>
      <c r="C467" s="9">
        <f t="shared" si="134"/>
        <v>-1.093896456687503E-2</v>
      </c>
      <c r="D467" s="6">
        <f t="shared" si="134"/>
        <v>0</v>
      </c>
      <c r="E467" s="6">
        <f t="shared" si="132"/>
        <v>1.0001196609457954</v>
      </c>
      <c r="F467" s="6">
        <f t="shared" si="133"/>
        <v>1.0001196609457954</v>
      </c>
      <c r="G467" s="6">
        <f t="shared" si="135"/>
        <v>4.4315649102518957E-2</v>
      </c>
      <c r="H467" s="7">
        <f t="shared" si="135"/>
        <v>0</v>
      </c>
      <c r="I467" s="6">
        <f t="shared" si="123"/>
        <v>-5.1671302549026062E-5</v>
      </c>
      <c r="J467" s="9">
        <f t="shared" si="124"/>
        <v>0</v>
      </c>
      <c r="L467" s="6">
        <f t="shared" si="122"/>
        <v>-1.0938310142183204E-2</v>
      </c>
      <c r="M467" s="6">
        <f t="shared" si="125"/>
        <v>-1.0938310142183204E-2</v>
      </c>
      <c r="N467" s="6">
        <f t="shared" si="126"/>
        <v>-0.9999401748960951</v>
      </c>
      <c r="O467" s="6">
        <f t="shared" si="127"/>
        <v>0.9999401748960951</v>
      </c>
      <c r="Q467" s="6">
        <f t="shared" si="128"/>
        <v>8.6222500000000402</v>
      </c>
      <c r="R467" s="9">
        <f t="shared" si="128"/>
        <v>-1.093896456687503E-2</v>
      </c>
      <c r="S467" s="9">
        <f t="shared" si="128"/>
        <v>0</v>
      </c>
      <c r="T467" s="9">
        <f t="shared" si="129"/>
        <v>4.4315649102518957E-2</v>
      </c>
      <c r="U467" s="9">
        <f t="shared" si="129"/>
        <v>0</v>
      </c>
    </row>
    <row r="468" spans="1:21" x14ac:dyDescent="0.55000000000000004">
      <c r="A468" s="6">
        <f t="shared" si="130"/>
        <v>456</v>
      </c>
      <c r="B468" s="6">
        <f t="shared" si="131"/>
        <v>8.6412000000000404</v>
      </c>
      <c r="C468" s="9">
        <f t="shared" si="134"/>
        <v>-1.0099164461088373E-2</v>
      </c>
      <c r="D468" s="6">
        <f t="shared" si="134"/>
        <v>0</v>
      </c>
      <c r="E468" s="6">
        <f t="shared" si="132"/>
        <v>1.0001019931228121</v>
      </c>
      <c r="F468" s="6">
        <f t="shared" si="133"/>
        <v>1.0001019931228121</v>
      </c>
      <c r="G468" s="6">
        <f t="shared" si="135"/>
        <v>4.4316628273702259E-2</v>
      </c>
      <c r="H468" s="7">
        <f t="shared" si="135"/>
        <v>0</v>
      </c>
      <c r="I468" s="6">
        <f t="shared" si="123"/>
        <v>-4.0661448976323204E-5</v>
      </c>
      <c r="J468" s="9">
        <f t="shared" si="124"/>
        <v>0</v>
      </c>
      <c r="L468" s="6">
        <f t="shared" si="122"/>
        <v>-1.0098649477821011E-2</v>
      </c>
      <c r="M468" s="6">
        <f t="shared" si="125"/>
        <v>-1.0098649477821011E-2</v>
      </c>
      <c r="N468" s="6">
        <f t="shared" si="126"/>
        <v>-0.9999490073392362</v>
      </c>
      <c r="O468" s="6">
        <f t="shared" si="127"/>
        <v>0.9999490073392362</v>
      </c>
      <c r="Q468" s="6">
        <f t="shared" si="128"/>
        <v>8.6412000000000404</v>
      </c>
      <c r="R468" s="9">
        <f t="shared" si="128"/>
        <v>-1.0099164461088373E-2</v>
      </c>
      <c r="S468" s="9">
        <f t="shared" si="128"/>
        <v>0</v>
      </c>
      <c r="T468" s="9">
        <f t="shared" si="129"/>
        <v>4.4316628273702259E-2</v>
      </c>
      <c r="U468" s="9">
        <f t="shared" si="129"/>
        <v>0</v>
      </c>
    </row>
    <row r="469" spans="1:21" x14ac:dyDescent="0.55000000000000004">
      <c r="A469" s="6">
        <f t="shared" si="130"/>
        <v>457</v>
      </c>
      <c r="B469" s="6">
        <f t="shared" si="131"/>
        <v>8.6601500000000406</v>
      </c>
      <c r="C469" s="9">
        <f t="shared" si="134"/>
        <v>-9.2593497536737346E-3</v>
      </c>
      <c r="D469" s="6">
        <f t="shared" si="134"/>
        <v>0</v>
      </c>
      <c r="E469" s="6">
        <f t="shared" si="132"/>
        <v>1.000085735557861</v>
      </c>
      <c r="F469" s="6">
        <f t="shared" si="133"/>
        <v>1.000085735557861</v>
      </c>
      <c r="G469" s="6">
        <f t="shared" si="135"/>
        <v>4.4317398808160359E-2</v>
      </c>
      <c r="H469" s="7">
        <f t="shared" si="135"/>
        <v>0</v>
      </c>
      <c r="I469" s="6">
        <f t="shared" si="123"/>
        <v>-3.1338144519692902E-5</v>
      </c>
      <c r="J469" s="9">
        <f t="shared" si="124"/>
        <v>0</v>
      </c>
      <c r="L469" s="6">
        <f t="shared" si="122"/>
        <v>-9.2589528514367483E-3</v>
      </c>
      <c r="M469" s="6">
        <f t="shared" si="125"/>
        <v>-9.2589528514367483E-3</v>
      </c>
      <c r="N469" s="6">
        <f t="shared" si="126"/>
        <v>-0.99995713497734229</v>
      </c>
      <c r="O469" s="6">
        <f t="shared" si="127"/>
        <v>0.99995713497734229</v>
      </c>
      <c r="Q469" s="6">
        <f t="shared" si="128"/>
        <v>8.6601500000000406</v>
      </c>
      <c r="R469" s="9">
        <f t="shared" si="128"/>
        <v>-9.2593497536737346E-3</v>
      </c>
      <c r="S469" s="9">
        <f t="shared" si="128"/>
        <v>0</v>
      </c>
      <c r="T469" s="9">
        <f t="shared" si="129"/>
        <v>4.4317398808160359E-2</v>
      </c>
      <c r="U469" s="9">
        <f t="shared" si="129"/>
        <v>0</v>
      </c>
    </row>
    <row r="470" spans="1:21" x14ac:dyDescent="0.55000000000000004">
      <c r="A470" s="6">
        <f t="shared" si="130"/>
        <v>458</v>
      </c>
      <c r="B470" s="6">
        <f t="shared" si="131"/>
        <v>8.6791000000000409</v>
      </c>
      <c r="C470" s="9">
        <f t="shared" si="134"/>
        <v>-8.4195237926530542E-3</v>
      </c>
      <c r="D470" s="6">
        <f t="shared" si="134"/>
        <v>0</v>
      </c>
      <c r="E470" s="6">
        <f t="shared" si="132"/>
        <v>1.0000708883808951</v>
      </c>
      <c r="F470" s="6">
        <f t="shared" si="133"/>
        <v>1.0000708883808951</v>
      </c>
      <c r="G470" s="6">
        <f t="shared" si="135"/>
        <v>4.4317992665999006E-2</v>
      </c>
      <c r="H470" s="7">
        <f t="shared" si="135"/>
        <v>0</v>
      </c>
      <c r="I470" s="6">
        <f t="shared" si="123"/>
        <v>-2.356129914325392E-5</v>
      </c>
      <c r="J470" s="9">
        <f t="shared" si="124"/>
        <v>0</v>
      </c>
      <c r="L470" s="6">
        <f t="shared" si="122"/>
        <v>-8.419225385313386E-3</v>
      </c>
      <c r="M470" s="6">
        <f t="shared" si="125"/>
        <v>-8.419225385313386E-3</v>
      </c>
      <c r="N470" s="6">
        <f t="shared" si="126"/>
        <v>-0.99996455769387715</v>
      </c>
      <c r="O470" s="6">
        <f t="shared" si="127"/>
        <v>0.99996455769387715</v>
      </c>
      <c r="Q470" s="6">
        <f t="shared" si="128"/>
        <v>8.6791000000000409</v>
      </c>
      <c r="R470" s="9">
        <f t="shared" si="128"/>
        <v>-8.4195237926530542E-3</v>
      </c>
      <c r="S470" s="9">
        <f t="shared" si="128"/>
        <v>0</v>
      </c>
      <c r="T470" s="9">
        <f t="shared" si="129"/>
        <v>4.4317992665999006E-2</v>
      </c>
      <c r="U470" s="9">
        <f t="shared" si="129"/>
        <v>0</v>
      </c>
    </row>
    <row r="471" spans="1:21" x14ac:dyDescent="0.55000000000000004">
      <c r="A471" s="6">
        <f t="shared" si="130"/>
        <v>459</v>
      </c>
      <c r="B471" s="6">
        <f t="shared" si="131"/>
        <v>8.6980500000000411</v>
      </c>
      <c r="C471" s="9">
        <f t="shared" si="134"/>
        <v>-7.5796893707109477E-3</v>
      </c>
      <c r="D471" s="6">
        <f t="shared" si="134"/>
        <v>0</v>
      </c>
      <c r="E471" s="6">
        <f t="shared" si="132"/>
        <v>1.0000574516909564</v>
      </c>
      <c r="F471" s="6">
        <f t="shared" si="133"/>
        <v>1.0000574516909564</v>
      </c>
      <c r="G471" s="6">
        <f t="shared" si="135"/>
        <v>4.4318439152617774E-2</v>
      </c>
      <c r="H471" s="7">
        <f t="shared" si="135"/>
        <v>0</v>
      </c>
      <c r="I471" s="6">
        <f t="shared" si="123"/>
        <v>-1.7190766740969903E-5</v>
      </c>
      <c r="J471" s="9">
        <f t="shared" si="124"/>
        <v>0</v>
      </c>
      <c r="L471" s="6">
        <f t="shared" si="122"/>
        <v>-7.5794716471067084E-3</v>
      </c>
      <c r="M471" s="6">
        <f t="shared" si="125"/>
        <v>-7.5794716471067084E-3</v>
      </c>
      <c r="N471" s="6">
        <f t="shared" si="126"/>
        <v>-0.99997127539222375</v>
      </c>
      <c r="O471" s="6">
        <f t="shared" si="127"/>
        <v>0.99997127539222375</v>
      </c>
      <c r="Q471" s="6">
        <f t="shared" si="128"/>
        <v>8.6980500000000411</v>
      </c>
      <c r="R471" s="9">
        <f t="shared" si="128"/>
        <v>-7.5796893707109477E-3</v>
      </c>
      <c r="S471" s="9">
        <f t="shared" si="128"/>
        <v>0</v>
      </c>
      <c r="T471" s="9">
        <f t="shared" si="129"/>
        <v>4.4318439152617774E-2</v>
      </c>
      <c r="U471" s="9">
        <f t="shared" si="129"/>
        <v>0</v>
      </c>
    </row>
    <row r="472" spans="1:21" x14ac:dyDescent="0.55000000000000004">
      <c r="A472" s="6">
        <f t="shared" si="130"/>
        <v>460</v>
      </c>
      <c r="B472" s="6">
        <f t="shared" si="131"/>
        <v>8.7170000000000414</v>
      </c>
      <c r="C472" s="9">
        <f t="shared" si="134"/>
        <v>-6.7398487755215277E-3</v>
      </c>
      <c r="D472" s="6">
        <f t="shared" si="134"/>
        <v>0</v>
      </c>
      <c r="E472" s="6">
        <f t="shared" si="132"/>
        <v>1.000045425561517</v>
      </c>
      <c r="F472" s="6">
        <f t="shared" si="133"/>
        <v>1.000045425561517</v>
      </c>
      <c r="G472" s="6">
        <f t="shared" si="135"/>
        <v>4.4318764917647517E-2</v>
      </c>
      <c r="H472" s="7">
        <f t="shared" si="135"/>
        <v>0</v>
      </c>
      <c r="I472" s="6">
        <f t="shared" si="123"/>
        <v>-1.2086356431738226E-5</v>
      </c>
      <c r="J472" s="9">
        <f t="shared" si="124"/>
        <v>0</v>
      </c>
      <c r="L472" s="6">
        <f t="shared" si="122"/>
        <v>-6.7396957000290794E-3</v>
      </c>
      <c r="M472" s="6">
        <f t="shared" si="125"/>
        <v>-6.7396957000290794E-3</v>
      </c>
      <c r="N472" s="6">
        <f t="shared" si="126"/>
        <v>-0.99997728799301788</v>
      </c>
      <c r="O472" s="6">
        <f t="shared" si="127"/>
        <v>0.99997728799301788</v>
      </c>
      <c r="Q472" s="6">
        <f t="shared" si="128"/>
        <v>8.7170000000000414</v>
      </c>
      <c r="R472" s="9">
        <f t="shared" si="128"/>
        <v>-6.7398487755215277E-3</v>
      </c>
      <c r="S472" s="9">
        <f t="shared" si="128"/>
        <v>0</v>
      </c>
      <c r="T472" s="9">
        <f t="shared" si="129"/>
        <v>4.4318764917647517E-2</v>
      </c>
      <c r="U472" s="9">
        <f t="shared" si="129"/>
        <v>0</v>
      </c>
    </row>
    <row r="473" spans="1:21" x14ac:dyDescent="0.55000000000000004">
      <c r="A473" s="6">
        <f t="shared" si="130"/>
        <v>461</v>
      </c>
      <c r="B473" s="6">
        <f t="shared" si="131"/>
        <v>8.7359500000000416</v>
      </c>
      <c r="C473" s="9">
        <f t="shared" si="134"/>
        <v>-5.900003840091296E-3</v>
      </c>
      <c r="D473" s="6">
        <f t="shared" si="134"/>
        <v>0</v>
      </c>
      <c r="E473" s="6">
        <f t="shared" si="132"/>
        <v>1.0000348100453131</v>
      </c>
      <c r="F473" s="6">
        <f t="shared" si="133"/>
        <v>1.0000348100453131</v>
      </c>
      <c r="G473" s="6">
        <f t="shared" si="135"/>
        <v>4.4318993954101896E-2</v>
      </c>
      <c r="H473" s="7">
        <f t="shared" si="135"/>
        <v>0</v>
      </c>
      <c r="I473" s="6">
        <f t="shared" si="123"/>
        <v>-8.1078420857390182E-6</v>
      </c>
      <c r="J473" s="9">
        <f t="shared" si="124"/>
        <v>0</v>
      </c>
      <c r="L473" s="6">
        <f t="shared" si="122"/>
        <v>-5.899901153071682E-3</v>
      </c>
      <c r="M473" s="6">
        <f t="shared" si="125"/>
        <v>-5.899901153071682E-3</v>
      </c>
      <c r="N473" s="6">
        <f t="shared" si="126"/>
        <v>-0.9999825954317324</v>
      </c>
      <c r="O473" s="6">
        <f t="shared" si="127"/>
        <v>0.9999825954317324</v>
      </c>
      <c r="Q473" s="6">
        <f t="shared" si="128"/>
        <v>8.7359500000000416</v>
      </c>
      <c r="R473" s="9">
        <f t="shared" si="128"/>
        <v>-5.900003840091296E-3</v>
      </c>
      <c r="S473" s="9">
        <f t="shared" si="128"/>
        <v>0</v>
      </c>
      <c r="T473" s="9">
        <f t="shared" si="129"/>
        <v>4.4318993954101896E-2</v>
      </c>
      <c r="U473" s="9">
        <f t="shared" si="129"/>
        <v>0</v>
      </c>
    </row>
    <row r="474" spans="1:21" x14ac:dyDescent="0.55000000000000004">
      <c r="A474" s="6">
        <f t="shared" si="130"/>
        <v>462</v>
      </c>
      <c r="B474" s="6">
        <f t="shared" si="131"/>
        <v>8.7549000000000419</v>
      </c>
      <c r="C474" s="9">
        <f t="shared" si="134"/>
        <v>-5.0601559931147027E-3</v>
      </c>
      <c r="D474" s="6">
        <f t="shared" si="134"/>
        <v>0</v>
      </c>
      <c r="E474" s="6">
        <f t="shared" si="132"/>
        <v>1.0000256051786747</v>
      </c>
      <c r="F474" s="6">
        <f t="shared" si="133"/>
        <v>1.0000256051786747</v>
      </c>
      <c r="G474" s="6">
        <f t="shared" si="135"/>
        <v>4.431914759770942E-2</v>
      </c>
      <c r="H474" s="7">
        <f t="shared" si="135"/>
        <v>0</v>
      </c>
      <c r="I474" s="6">
        <f t="shared" si="123"/>
        <v>-5.1149702578431393E-6</v>
      </c>
      <c r="J474" s="9">
        <f t="shared" si="124"/>
        <v>0</v>
      </c>
      <c r="L474" s="6">
        <f t="shared" si="122"/>
        <v>-5.0600912112596002E-3</v>
      </c>
      <c r="M474" s="6">
        <f t="shared" si="125"/>
        <v>-5.0600912112596002E-3</v>
      </c>
      <c r="N474" s="6">
        <f t="shared" si="126"/>
        <v>-0.99998719765651678</v>
      </c>
      <c r="O474" s="6">
        <f t="shared" si="127"/>
        <v>0.99998719765651678</v>
      </c>
      <c r="Q474" s="6">
        <f t="shared" si="128"/>
        <v>8.7549000000000419</v>
      </c>
      <c r="R474" s="9">
        <f t="shared" si="128"/>
        <v>-5.0601559931147027E-3</v>
      </c>
      <c r="S474" s="9">
        <f t="shared" si="128"/>
        <v>0</v>
      </c>
      <c r="T474" s="9">
        <f t="shared" si="129"/>
        <v>4.431914759770942E-2</v>
      </c>
      <c r="U474" s="9">
        <f t="shared" si="129"/>
        <v>0</v>
      </c>
    </row>
    <row r="475" spans="1:21" x14ac:dyDescent="0.55000000000000004">
      <c r="A475" s="6">
        <f t="shared" si="130"/>
        <v>463</v>
      </c>
      <c r="B475" s="6">
        <f t="shared" si="131"/>
        <v>8.7738500000000421</v>
      </c>
      <c r="C475" s="9">
        <f t="shared" si="134"/>
        <v>-4.220306309339502E-3</v>
      </c>
      <c r="D475" s="6">
        <f t="shared" si="134"/>
        <v>0</v>
      </c>
      <c r="E475" s="6">
        <f t="shared" si="132"/>
        <v>1.0000178109853446</v>
      </c>
      <c r="F475" s="6">
        <f t="shared" si="133"/>
        <v>1.0000178109853446</v>
      </c>
      <c r="G475" s="6">
        <f t="shared" si="135"/>
        <v>4.4319244526395803E-2</v>
      </c>
      <c r="H475" s="7">
        <f t="shared" si="135"/>
        <v>0</v>
      </c>
      <c r="I475" s="6">
        <f t="shared" si="123"/>
        <v>-2.9674667045627245E-6</v>
      </c>
      <c r="J475" s="9">
        <f t="shared" si="124"/>
        <v>0</v>
      </c>
      <c r="L475" s="6">
        <f t="shared" si="122"/>
        <v>-4.2202687259346363E-3</v>
      </c>
      <c r="M475" s="6">
        <f t="shared" si="125"/>
        <v>-4.2202687259346363E-3</v>
      </c>
      <c r="N475" s="6">
        <f t="shared" si="126"/>
        <v>-0.99999109462628755</v>
      </c>
      <c r="O475" s="6">
        <f t="shared" si="127"/>
        <v>0.99999109462628755</v>
      </c>
      <c r="Q475" s="6">
        <f t="shared" si="128"/>
        <v>8.7738500000000421</v>
      </c>
      <c r="R475" s="9">
        <f t="shared" si="128"/>
        <v>-4.220306309339502E-3</v>
      </c>
      <c r="S475" s="9">
        <f t="shared" si="128"/>
        <v>0</v>
      </c>
      <c r="T475" s="9">
        <f t="shared" si="129"/>
        <v>4.4319244526395803E-2</v>
      </c>
      <c r="U475" s="9">
        <f t="shared" si="129"/>
        <v>0</v>
      </c>
    </row>
    <row r="476" spans="1:21" x14ac:dyDescent="0.55000000000000004">
      <c r="A476" s="6">
        <f t="shared" si="130"/>
        <v>464</v>
      </c>
      <c r="B476" s="6">
        <f t="shared" si="131"/>
        <v>8.7928000000000424</v>
      </c>
      <c r="C476" s="9">
        <f t="shared" si="134"/>
        <v>-3.3804555599395891E-3</v>
      </c>
      <c r="D476" s="6">
        <f t="shared" si="134"/>
        <v>0</v>
      </c>
      <c r="E476" s="6">
        <f t="shared" si="132"/>
        <v>1.0000114274797927</v>
      </c>
      <c r="F476" s="6">
        <f t="shared" si="133"/>
        <v>1.0000114274797927</v>
      </c>
      <c r="G476" s="6">
        <f t="shared" si="135"/>
        <v>4.4319300759889851E-2</v>
      </c>
      <c r="H476" s="7">
        <f t="shared" si="135"/>
        <v>0</v>
      </c>
      <c r="I476" s="6">
        <f t="shared" si="123"/>
        <v>-1.5250416598637227E-6</v>
      </c>
      <c r="J476" s="9">
        <f t="shared" si="124"/>
        <v>0</v>
      </c>
      <c r="L476" s="6">
        <f t="shared" si="122"/>
        <v>-3.380436245061329E-3</v>
      </c>
      <c r="M476" s="6">
        <f t="shared" si="125"/>
        <v>-3.380436245061329E-3</v>
      </c>
      <c r="N476" s="6">
        <f t="shared" si="126"/>
        <v>-0.9999942863090735</v>
      </c>
      <c r="O476" s="6">
        <f t="shared" si="127"/>
        <v>0.9999942863090735</v>
      </c>
      <c r="Q476" s="6">
        <f t="shared" si="128"/>
        <v>8.7928000000000424</v>
      </c>
      <c r="R476" s="9">
        <f t="shared" si="128"/>
        <v>-3.3804555599395891E-3</v>
      </c>
      <c r="S476" s="9">
        <f t="shared" si="128"/>
        <v>0</v>
      </c>
      <c r="T476" s="9">
        <f t="shared" si="129"/>
        <v>4.4319300759889851E-2</v>
      </c>
      <c r="U476" s="9">
        <f t="shared" si="129"/>
        <v>0</v>
      </c>
    </row>
    <row r="477" spans="1:21" x14ac:dyDescent="0.55000000000000004">
      <c r="A477" s="6">
        <f t="shared" si="130"/>
        <v>465</v>
      </c>
      <c r="B477" s="6">
        <f t="shared" si="131"/>
        <v>8.8117500000000426</v>
      </c>
      <c r="C477" s="9">
        <f t="shared" si="134"/>
        <v>-2.5406042628934038E-3</v>
      </c>
      <c r="D477" s="6">
        <f t="shared" si="134"/>
        <v>0</v>
      </c>
      <c r="E477" s="6">
        <f t="shared" si="132"/>
        <v>1.0000064546700207</v>
      </c>
      <c r="F477" s="6">
        <f t="shared" si="133"/>
        <v>1.0000064546700207</v>
      </c>
      <c r="G477" s="6">
        <f t="shared" si="135"/>
        <v>4.4319329659429307E-2</v>
      </c>
      <c r="H477" s="7">
        <f t="shared" si="135"/>
        <v>0</v>
      </c>
      <c r="I477" s="6">
        <f t="shared" si="123"/>
        <v>-6.4739404711157398E-7</v>
      </c>
      <c r="J477" s="9">
        <f t="shared" si="124"/>
        <v>0</v>
      </c>
      <c r="L477" s="6">
        <f t="shared" si="122"/>
        <v>-2.5405960635520117E-3</v>
      </c>
      <c r="M477" s="6">
        <f t="shared" si="125"/>
        <v>-2.5405960635520117E-3</v>
      </c>
      <c r="N477" s="6">
        <f t="shared" si="126"/>
        <v>-0.99999677268061316</v>
      </c>
      <c r="O477" s="6">
        <f t="shared" si="127"/>
        <v>0.99999677268061316</v>
      </c>
      <c r="Q477" s="6">
        <f t="shared" si="128"/>
        <v>8.8117500000000426</v>
      </c>
      <c r="R477" s="9">
        <f t="shared" si="128"/>
        <v>-2.5406042628934038E-3</v>
      </c>
      <c r="S477" s="9">
        <f t="shared" si="128"/>
        <v>0</v>
      </c>
      <c r="T477" s="9">
        <f t="shared" si="129"/>
        <v>4.4319329659429307E-2</v>
      </c>
      <c r="U477" s="9">
        <f t="shared" si="129"/>
        <v>0</v>
      </c>
    </row>
    <row r="478" spans="1:21" x14ac:dyDescent="0.55000000000000004">
      <c r="A478" s="6">
        <f t="shared" si="130"/>
        <v>466</v>
      </c>
      <c r="B478" s="6">
        <f t="shared" si="131"/>
        <v>8.8307000000000428</v>
      </c>
      <c r="C478" s="9">
        <f t="shared" si="134"/>
        <v>-1.7007527333663976E-3</v>
      </c>
      <c r="D478" s="6">
        <f t="shared" si="134"/>
        <v>0</v>
      </c>
      <c r="E478" s="6">
        <f t="shared" si="132"/>
        <v>1.0000028925598601</v>
      </c>
      <c r="F478" s="6">
        <f t="shared" si="133"/>
        <v>1.0000028925598601</v>
      </c>
      <c r="G478" s="6">
        <f t="shared" si="135"/>
        <v>4.4319341927546503E-2</v>
      </c>
      <c r="H478" s="7">
        <f t="shared" si="135"/>
        <v>0</v>
      </c>
      <c r="I478" s="6">
        <f t="shared" si="123"/>
        <v>-1.9421480243520933E-7</v>
      </c>
      <c r="J478" s="9">
        <f t="shared" si="124"/>
        <v>0</v>
      </c>
      <c r="L478" s="6">
        <f t="shared" si="122"/>
        <v>-1.7007502736071896E-3</v>
      </c>
      <c r="M478" s="6">
        <f t="shared" si="125"/>
        <v>-1.7007502736071896E-3</v>
      </c>
      <c r="N478" s="6">
        <f t="shared" si="126"/>
        <v>-0.99999855372320756</v>
      </c>
      <c r="O478" s="6">
        <f t="shared" si="127"/>
        <v>0.99999855372320756</v>
      </c>
      <c r="Q478" s="6">
        <f t="shared" si="128"/>
        <v>8.8307000000000428</v>
      </c>
      <c r="R478" s="9">
        <f t="shared" si="128"/>
        <v>-1.7007527333663976E-3</v>
      </c>
      <c r="S478" s="9">
        <f t="shared" si="128"/>
        <v>0</v>
      </c>
      <c r="T478" s="9">
        <f t="shared" si="129"/>
        <v>4.4319341927546503E-2</v>
      </c>
      <c r="U478" s="9">
        <f t="shared" si="129"/>
        <v>0</v>
      </c>
    </row>
    <row r="479" spans="1:21" x14ac:dyDescent="0.55000000000000004">
      <c r="A479" s="6">
        <f t="shared" si="130"/>
        <v>467</v>
      </c>
      <c r="B479" s="6">
        <f t="shared" si="131"/>
        <v>8.8496500000000431</v>
      </c>
      <c r="C479" s="9">
        <f t="shared" si="134"/>
        <v>-8.6090113409637015E-4</v>
      </c>
      <c r="D479" s="6">
        <f t="shared" si="134"/>
        <v>0</v>
      </c>
      <c r="E479" s="6">
        <f t="shared" si="132"/>
        <v>1.0000007411507628</v>
      </c>
      <c r="F479" s="6">
        <f t="shared" si="133"/>
        <v>1.0000007411507628</v>
      </c>
      <c r="G479" s="6">
        <f t="shared" si="135"/>
        <v>4.4319345607917011E-2</v>
      </c>
      <c r="H479" s="7">
        <f t="shared" si="135"/>
        <v>0</v>
      </c>
      <c r="I479" s="6">
        <f t="shared" si="123"/>
        <v>-2.5189487705087419E-8</v>
      </c>
      <c r="J479" s="9">
        <f t="shared" si="124"/>
        <v>0</v>
      </c>
      <c r="L479" s="6">
        <f t="shared" si="122"/>
        <v>-8.6090081506778144E-4</v>
      </c>
      <c r="M479" s="6">
        <f t="shared" si="125"/>
        <v>-8.6090081506778144E-4</v>
      </c>
      <c r="N479" s="6">
        <f t="shared" si="126"/>
        <v>-0.99999962942482468</v>
      </c>
      <c r="O479" s="6">
        <f t="shared" si="127"/>
        <v>0.99999962942482468</v>
      </c>
      <c r="Q479" s="6">
        <f t="shared" si="128"/>
        <v>8.8496500000000431</v>
      </c>
      <c r="R479" s="9">
        <f t="shared" si="128"/>
        <v>-8.6090113409637015E-4</v>
      </c>
      <c r="S479" s="9">
        <f t="shared" si="128"/>
        <v>0</v>
      </c>
      <c r="T479" s="9">
        <f t="shared" si="129"/>
        <v>4.4319345607917011E-2</v>
      </c>
      <c r="U479" s="9">
        <f t="shared" si="129"/>
        <v>0</v>
      </c>
    </row>
    <row r="480" spans="1:21" x14ac:dyDescent="0.55000000000000004">
      <c r="A480" s="6">
        <f t="shared" si="130"/>
        <v>468</v>
      </c>
      <c r="B480" s="6">
        <f t="shared" si="131"/>
        <v>8.8686000000000433</v>
      </c>
      <c r="C480" s="9">
        <f t="shared" si="134"/>
        <v>-2.104952578073469E-5</v>
      </c>
      <c r="D480" s="6">
        <f t="shared" si="134"/>
        <v>0</v>
      </c>
      <c r="E480" s="6">
        <f t="shared" si="132"/>
        <v>1.0000000004430825</v>
      </c>
      <c r="F480" s="6">
        <f t="shared" si="133"/>
        <v>1.0000000004430825</v>
      </c>
      <c r="G480" s="6">
        <f t="shared" si="135"/>
        <v>4.4319346085257803E-2</v>
      </c>
      <c r="H480" s="7">
        <f t="shared" si="135"/>
        <v>0</v>
      </c>
      <c r="I480" s="6">
        <f t="shared" si="123"/>
        <v>-3.6820229178832083E-13</v>
      </c>
      <c r="J480" s="9">
        <f t="shared" si="124"/>
        <v>0</v>
      </c>
      <c r="L480" s="6">
        <f t="shared" si="122"/>
        <v>-2.1049525776071353E-5</v>
      </c>
      <c r="M480" s="6">
        <f t="shared" si="125"/>
        <v>-2.1049525776071353E-5</v>
      </c>
      <c r="N480" s="6">
        <f t="shared" si="126"/>
        <v>-0.99999999977845877</v>
      </c>
      <c r="O480" s="6">
        <f t="shared" si="127"/>
        <v>0.99999999977845877</v>
      </c>
      <c r="Q480" s="6">
        <f t="shared" si="128"/>
        <v>8.8686000000000433</v>
      </c>
      <c r="R480" s="9">
        <f t="shared" si="128"/>
        <v>-2.104952578073469E-5</v>
      </c>
      <c r="S480" s="9">
        <f t="shared" si="128"/>
        <v>0</v>
      </c>
      <c r="T480" s="9">
        <f t="shared" si="129"/>
        <v>4.4319346085257803E-2</v>
      </c>
      <c r="U480" s="9">
        <f t="shared" si="129"/>
        <v>0</v>
      </c>
    </row>
    <row r="481" spans="1:21" x14ac:dyDescent="0.55000000000000004">
      <c r="A481" s="6">
        <f t="shared" si="130"/>
        <v>469</v>
      </c>
      <c r="B481" s="6">
        <f t="shared" si="131"/>
        <v>8.8875500000000436</v>
      </c>
      <c r="C481" s="9">
        <f t="shared" si="134"/>
        <v>8.1880208253503305E-4</v>
      </c>
      <c r="D481" s="6">
        <f t="shared" si="134"/>
        <v>0</v>
      </c>
      <c r="E481" s="6">
        <f t="shared" si="132"/>
        <v>1.0000006704368503</v>
      </c>
      <c r="F481" s="6">
        <f t="shared" si="133"/>
        <v>1.0000006704368503</v>
      </c>
      <c r="G481" s="6">
        <f t="shared" si="135"/>
        <v>4.4319346085264784E-2</v>
      </c>
      <c r="H481" s="7">
        <f t="shared" si="135"/>
        <v>0</v>
      </c>
      <c r="I481" s="6">
        <f t="shared" si="123"/>
        <v>2.1671867354729951E-8</v>
      </c>
      <c r="J481" s="9">
        <f t="shared" si="124"/>
        <v>0</v>
      </c>
      <c r="L481" s="6">
        <f t="shared" si="122"/>
        <v>8.1880180805762653E-4</v>
      </c>
      <c r="M481" s="6">
        <f t="shared" si="125"/>
        <v>8.1880180805762653E-4</v>
      </c>
      <c r="N481" s="6">
        <f t="shared" si="126"/>
        <v>-0.99999966478174351</v>
      </c>
      <c r="O481" s="6">
        <f t="shared" si="127"/>
        <v>0.99999966478174351</v>
      </c>
      <c r="Q481" s="6">
        <f t="shared" si="128"/>
        <v>8.8875500000000436</v>
      </c>
      <c r="R481" s="9">
        <f t="shared" si="128"/>
        <v>8.1880208253503305E-4</v>
      </c>
      <c r="S481" s="9">
        <f t="shared" si="128"/>
        <v>0</v>
      </c>
      <c r="T481" s="9">
        <f t="shared" si="129"/>
        <v>4.4319346085264784E-2</v>
      </c>
      <c r="U481" s="9">
        <f t="shared" si="129"/>
        <v>0</v>
      </c>
    </row>
    <row r="482" spans="1:21" x14ac:dyDescent="0.55000000000000004">
      <c r="A482" s="6">
        <f t="shared" si="130"/>
        <v>470</v>
      </c>
      <c r="B482" s="6">
        <f t="shared" si="131"/>
        <v>8.9065000000000438</v>
      </c>
      <c r="C482" s="9">
        <f t="shared" si="134"/>
        <v>1.6586536830683789E-3</v>
      </c>
      <c r="D482" s="6">
        <f t="shared" si="134"/>
        <v>0</v>
      </c>
      <c r="E482" s="6">
        <f t="shared" si="132"/>
        <v>1.0000027511320404</v>
      </c>
      <c r="F482" s="6">
        <f t="shared" si="133"/>
        <v>1.0000027511320404</v>
      </c>
      <c r="G482" s="6">
        <f t="shared" si="135"/>
        <v>4.43193456745829E-2</v>
      </c>
      <c r="H482" s="7">
        <f t="shared" si="135"/>
        <v>0</v>
      </c>
      <c r="I482" s="6">
        <f t="shared" si="123"/>
        <v>1.8014656804970421E-7</v>
      </c>
      <c r="J482" s="9">
        <f t="shared" si="124"/>
        <v>0</v>
      </c>
      <c r="L482" s="6">
        <f t="shared" si="122"/>
        <v>1.6586514014854409E-3</v>
      </c>
      <c r="M482" s="6">
        <f t="shared" si="125"/>
        <v>1.6586514014854409E-3</v>
      </c>
      <c r="N482" s="6">
        <f t="shared" si="126"/>
        <v>-0.99999862443681808</v>
      </c>
      <c r="O482" s="6">
        <f t="shared" si="127"/>
        <v>0.99999862443681808</v>
      </c>
      <c r="Q482" s="6">
        <f t="shared" si="128"/>
        <v>8.9065000000000438</v>
      </c>
      <c r="R482" s="9">
        <f t="shared" si="128"/>
        <v>1.6586536830683789E-3</v>
      </c>
      <c r="S482" s="9">
        <f t="shared" si="128"/>
        <v>0</v>
      </c>
      <c r="T482" s="9">
        <f t="shared" si="129"/>
        <v>4.43193456745829E-2</v>
      </c>
      <c r="U482" s="9">
        <f t="shared" si="129"/>
        <v>0</v>
      </c>
    </row>
    <row r="483" spans="1:21" x14ac:dyDescent="0.55000000000000004">
      <c r="A483" s="6">
        <f t="shared" si="130"/>
        <v>471</v>
      </c>
      <c r="B483" s="6">
        <f t="shared" si="131"/>
        <v>8.9254500000000441</v>
      </c>
      <c r="C483" s="9">
        <f t="shared" si="134"/>
        <v>2.498505218910642E-3</v>
      </c>
      <c r="D483" s="6">
        <f t="shared" si="134"/>
        <v>0</v>
      </c>
      <c r="E483" s="6">
        <f t="shared" si="132"/>
        <v>1.0000062425283289</v>
      </c>
      <c r="F483" s="6">
        <f t="shared" si="133"/>
        <v>1.0000062425283289</v>
      </c>
      <c r="G483" s="6">
        <f t="shared" si="135"/>
        <v>4.4319342260805437E-2</v>
      </c>
      <c r="H483" s="7">
        <f t="shared" si="135"/>
        <v>0</v>
      </c>
      <c r="I483" s="6">
        <f t="shared" si="123"/>
        <v>6.1574158630330891E-7</v>
      </c>
      <c r="J483" s="9">
        <f t="shared" si="124"/>
        <v>0</v>
      </c>
      <c r="L483" s="6">
        <f t="shared" si="122"/>
        <v>2.4984974204523493E-3</v>
      </c>
      <c r="M483" s="6">
        <f t="shared" si="125"/>
        <v>2.4984974204523493E-3</v>
      </c>
      <c r="N483" s="6">
        <f t="shared" si="126"/>
        <v>-0.99999687875044896</v>
      </c>
      <c r="O483" s="6">
        <f t="shared" si="127"/>
        <v>0.99999687875044896</v>
      </c>
      <c r="Q483" s="6">
        <f t="shared" si="128"/>
        <v>8.9254500000000441</v>
      </c>
      <c r="R483" s="9">
        <f t="shared" si="128"/>
        <v>2.498505218910642E-3</v>
      </c>
      <c r="S483" s="9">
        <f t="shared" si="128"/>
        <v>0</v>
      </c>
      <c r="T483" s="9">
        <f t="shared" si="129"/>
        <v>4.4319342260805437E-2</v>
      </c>
      <c r="U483" s="9">
        <f t="shared" si="129"/>
        <v>0</v>
      </c>
    </row>
    <row r="484" spans="1:21" x14ac:dyDescent="0.55000000000000004">
      <c r="A484" s="6">
        <f t="shared" si="130"/>
        <v>472</v>
      </c>
      <c r="B484" s="6">
        <f t="shared" si="131"/>
        <v>8.9444000000000443</v>
      </c>
      <c r="C484" s="9">
        <f t="shared" si="134"/>
        <v>3.3383565336385619E-3</v>
      </c>
      <c r="D484" s="6">
        <f t="shared" si="134"/>
        <v>0</v>
      </c>
      <c r="E484" s="6">
        <f t="shared" si="132"/>
        <v>1.0000111446243456</v>
      </c>
      <c r="F484" s="6">
        <f t="shared" si="133"/>
        <v>1.0000111446243456</v>
      </c>
      <c r="G484" s="6">
        <f t="shared" si="135"/>
        <v>4.4319330592502378E-2</v>
      </c>
      <c r="H484" s="7">
        <f t="shared" si="135"/>
        <v>0</v>
      </c>
      <c r="I484" s="6">
        <f t="shared" si="123"/>
        <v>1.4687715713645616E-6</v>
      </c>
      <c r="J484" s="9">
        <f t="shared" si="124"/>
        <v>0</v>
      </c>
      <c r="L484" s="6">
        <f t="shared" si="122"/>
        <v>3.3383379314292981E-3</v>
      </c>
      <c r="M484" s="6">
        <f t="shared" si="125"/>
        <v>3.3383379314292981E-3</v>
      </c>
      <c r="N484" s="6">
        <f t="shared" si="126"/>
        <v>-0.99999442773440261</v>
      </c>
      <c r="O484" s="6">
        <f t="shared" si="127"/>
        <v>0.99999442773440261</v>
      </c>
      <c r="Q484" s="6">
        <f t="shared" si="128"/>
        <v>8.9444000000000443</v>
      </c>
      <c r="R484" s="9">
        <f t="shared" si="128"/>
        <v>3.3383565336385619E-3</v>
      </c>
      <c r="S484" s="9">
        <f t="shared" si="128"/>
        <v>0</v>
      </c>
      <c r="T484" s="9">
        <f t="shared" si="129"/>
        <v>4.4319330592502378E-2</v>
      </c>
      <c r="U484" s="9">
        <f t="shared" si="129"/>
        <v>0</v>
      </c>
    </row>
    <row r="485" spans="1:21" x14ac:dyDescent="0.55000000000000004">
      <c r="A485" s="6">
        <f t="shared" si="130"/>
        <v>473</v>
      </c>
      <c r="B485" s="6">
        <f t="shared" si="131"/>
        <v>8.9633500000000446</v>
      </c>
      <c r="C485" s="9">
        <f t="shared" si="134"/>
        <v>4.1782073209269384E-3</v>
      </c>
      <c r="D485" s="6">
        <f t="shared" si="134"/>
        <v>0</v>
      </c>
      <c r="E485" s="6">
        <f t="shared" si="132"/>
        <v>1.0000174574164167</v>
      </c>
      <c r="F485" s="6">
        <f t="shared" si="133"/>
        <v>1.0000174574164167</v>
      </c>
      <c r="G485" s="6">
        <f t="shared" si="135"/>
        <v>4.4319302759281101E-2</v>
      </c>
      <c r="H485" s="7">
        <f t="shared" si="135"/>
        <v>0</v>
      </c>
      <c r="I485" s="6">
        <f t="shared" si="123"/>
        <v>2.8795459134143263E-6</v>
      </c>
      <c r="J485" s="9">
        <f t="shared" si="124"/>
        <v>0</v>
      </c>
      <c r="L485" s="6">
        <f t="shared" si="122"/>
        <v>4.178170851051901E-3</v>
      </c>
      <c r="M485" s="6">
        <f t="shared" si="125"/>
        <v>4.178170851051901E-3</v>
      </c>
      <c r="N485" s="6">
        <f t="shared" si="126"/>
        <v>-0.99999127140607547</v>
      </c>
      <c r="O485" s="6">
        <f t="shared" si="127"/>
        <v>0.99999127140607547</v>
      </c>
      <c r="Q485" s="6">
        <f t="shared" si="128"/>
        <v>8.9633500000000446</v>
      </c>
      <c r="R485" s="9">
        <f t="shared" si="128"/>
        <v>4.1782073209269384E-3</v>
      </c>
      <c r="S485" s="9">
        <f t="shared" si="128"/>
        <v>0</v>
      </c>
      <c r="T485" s="9">
        <f t="shared" si="129"/>
        <v>4.4319302759281101E-2</v>
      </c>
      <c r="U485" s="9">
        <f t="shared" si="129"/>
        <v>0</v>
      </c>
    </row>
    <row r="486" spans="1:21" x14ac:dyDescent="0.55000000000000004">
      <c r="A486" s="6">
        <f t="shared" si="130"/>
        <v>474</v>
      </c>
      <c r="B486" s="6">
        <f t="shared" si="131"/>
        <v>8.9823000000000448</v>
      </c>
      <c r="C486" s="9">
        <f t="shared" si="134"/>
        <v>5.0180570741631793E-3</v>
      </c>
      <c r="D486" s="6">
        <f t="shared" si="134"/>
        <v>0</v>
      </c>
      <c r="E486" s="6">
        <f t="shared" si="132"/>
        <v>1.0000251808967995</v>
      </c>
      <c r="F486" s="6">
        <f t="shared" si="133"/>
        <v>1.0000251808967995</v>
      </c>
      <c r="G486" s="6">
        <f t="shared" si="135"/>
        <v>4.431924819188604E-2</v>
      </c>
      <c r="H486" s="7">
        <f t="shared" si="135"/>
        <v>0</v>
      </c>
      <c r="I486" s="6">
        <f t="shared" si="123"/>
        <v>4.9883661618674082E-6</v>
      </c>
      <c r="J486" s="9">
        <f t="shared" si="124"/>
        <v>0</v>
      </c>
      <c r="L486" s="6">
        <f t="shared" si="122"/>
        <v>5.0179938957676841E-3</v>
      </c>
      <c r="M486" s="6">
        <f t="shared" si="125"/>
        <v>5.0179938957676841E-3</v>
      </c>
      <c r="N486" s="6">
        <f t="shared" si="126"/>
        <v>-0.99998740978937439</v>
      </c>
      <c r="O486" s="6">
        <f t="shared" si="127"/>
        <v>0.99998740978937439</v>
      </c>
      <c r="Q486" s="6">
        <f t="shared" si="128"/>
        <v>8.9823000000000448</v>
      </c>
      <c r="R486" s="9">
        <f t="shared" si="128"/>
        <v>5.0180570741631793E-3</v>
      </c>
      <c r="S486" s="9">
        <f t="shared" si="128"/>
        <v>0</v>
      </c>
      <c r="T486" s="9">
        <f t="shared" si="129"/>
        <v>4.431924819188604E-2</v>
      </c>
      <c r="U486" s="9">
        <f t="shared" si="129"/>
        <v>0</v>
      </c>
    </row>
    <row r="487" spans="1:21" x14ac:dyDescent="0.55000000000000004">
      <c r="A487" s="6">
        <f t="shared" si="130"/>
        <v>475</v>
      </c>
      <c r="B487" s="6">
        <f t="shared" si="131"/>
        <v>9.001250000000045</v>
      </c>
      <c r="C487" s="9">
        <f t="shared" si="134"/>
        <v>5.8579050360646609E-3</v>
      </c>
      <c r="D487" s="6">
        <f t="shared" si="134"/>
        <v>0</v>
      </c>
      <c r="E487" s="6">
        <f t="shared" si="132"/>
        <v>1.0000343150514115</v>
      </c>
      <c r="F487" s="6">
        <f t="shared" si="133"/>
        <v>1.0000343150514115</v>
      </c>
      <c r="G487" s="6">
        <f t="shared" si="135"/>
        <v>4.4319153662347274E-2</v>
      </c>
      <c r="H487" s="7">
        <f t="shared" si="135"/>
        <v>0</v>
      </c>
      <c r="I487" s="6">
        <f t="shared" si="123"/>
        <v>7.935522742088898E-6</v>
      </c>
      <c r="J487" s="9">
        <f t="shared" si="124"/>
        <v>0</v>
      </c>
      <c r="L487" s="6">
        <f t="shared" si="122"/>
        <v>5.8578045314950297E-3</v>
      </c>
      <c r="M487" s="6">
        <f t="shared" si="125"/>
        <v>5.8578045314950297E-3</v>
      </c>
      <c r="N487" s="6">
        <f t="shared" si="126"/>
        <v>-0.99998284291585271</v>
      </c>
      <c r="O487" s="6">
        <f t="shared" si="127"/>
        <v>0.99998284291585271</v>
      </c>
      <c r="Q487" s="6">
        <f t="shared" si="128"/>
        <v>9.001250000000045</v>
      </c>
      <c r="R487" s="9">
        <f t="shared" si="128"/>
        <v>5.8579050360646609E-3</v>
      </c>
      <c r="S487" s="9">
        <f t="shared" si="128"/>
        <v>0</v>
      </c>
      <c r="T487" s="9">
        <f t="shared" si="129"/>
        <v>4.4319153662347274E-2</v>
      </c>
      <c r="U487" s="9">
        <f t="shared" si="129"/>
        <v>0</v>
      </c>
    </row>
    <row r="488" spans="1:21" x14ac:dyDescent="0.55000000000000004">
      <c r="A488" s="6">
        <f t="shared" si="130"/>
        <v>476</v>
      </c>
      <c r="B488" s="6">
        <f t="shared" si="131"/>
        <v>9.0202000000000453</v>
      </c>
      <c r="C488" s="9">
        <f t="shared" si="134"/>
        <v>6.6977501483000863E-3</v>
      </c>
      <c r="D488" s="6">
        <f t="shared" si="134"/>
        <v>0</v>
      </c>
      <c r="E488" s="6">
        <f t="shared" si="132"/>
        <v>1.0000448598570491</v>
      </c>
      <c r="F488" s="6">
        <f t="shared" si="133"/>
        <v>1.0000448598570491</v>
      </c>
      <c r="G488" s="6">
        <f t="shared" si="135"/>
        <v>4.4319003284191312E-2</v>
      </c>
      <c r="H488" s="7">
        <f t="shared" si="135"/>
        <v>0</v>
      </c>
      <c r="I488" s="6">
        <f t="shared" si="123"/>
        <v>1.186129079155859E-5</v>
      </c>
      <c r="J488" s="9">
        <f t="shared" si="124"/>
        <v>0</v>
      </c>
      <c r="L488" s="6">
        <f t="shared" si="122"/>
        <v>6.6975999232972705E-3</v>
      </c>
      <c r="M488" s="6">
        <f t="shared" si="125"/>
        <v>6.6975999232972705E-3</v>
      </c>
      <c r="N488" s="6">
        <f t="shared" si="126"/>
        <v>-0.99997757082609984</v>
      </c>
      <c r="O488" s="6">
        <f t="shared" si="127"/>
        <v>0.99997757082609984</v>
      </c>
      <c r="Q488" s="6">
        <f t="shared" si="128"/>
        <v>9.0202000000000453</v>
      </c>
      <c r="R488" s="9">
        <f t="shared" si="128"/>
        <v>6.6977501483000863E-3</v>
      </c>
      <c r="S488" s="9">
        <f t="shared" si="128"/>
        <v>0</v>
      </c>
      <c r="T488" s="9">
        <f t="shared" si="129"/>
        <v>4.4319003284191312E-2</v>
      </c>
      <c r="U488" s="9">
        <f t="shared" si="129"/>
        <v>0</v>
      </c>
    </row>
    <row r="489" spans="1:21" x14ac:dyDescent="0.55000000000000004">
      <c r="A489" s="6">
        <f t="shared" si="130"/>
        <v>477</v>
      </c>
      <c r="B489" s="6">
        <f t="shared" si="131"/>
        <v>9.0391500000000455</v>
      </c>
      <c r="C489" s="9">
        <f t="shared" si="134"/>
        <v>7.5375910011163351E-3</v>
      </c>
      <c r="D489" s="6">
        <f t="shared" si="134"/>
        <v>0</v>
      </c>
      <c r="E489" s="6">
        <f t="shared" si="132"/>
        <v>1.0000568152781002</v>
      </c>
      <c r="F489" s="6">
        <f t="shared" si="133"/>
        <v>1.0000568152781002</v>
      </c>
      <c r="G489" s="6">
        <f t="shared" si="135"/>
        <v>4.4318778512730812E-2</v>
      </c>
      <c r="H489" s="7">
        <f t="shared" si="135"/>
        <v>0</v>
      </c>
      <c r="I489" s="6">
        <f t="shared" si="123"/>
        <v>1.6905924942098768E-5</v>
      </c>
      <c r="J489" s="9">
        <f t="shared" si="124"/>
        <v>0</v>
      </c>
      <c r="L489" s="6">
        <f t="shared" si="122"/>
        <v>7.5373768850756223E-3</v>
      </c>
      <c r="M489" s="6">
        <f t="shared" si="125"/>
        <v>7.5373768850756223E-3</v>
      </c>
      <c r="N489" s="6">
        <f t="shared" si="126"/>
        <v>-0.99997159357138354</v>
      </c>
      <c r="O489" s="6">
        <f t="shared" si="127"/>
        <v>0.99997159357138354</v>
      </c>
      <c r="Q489" s="6">
        <f t="shared" si="128"/>
        <v>9.0391500000000455</v>
      </c>
      <c r="R489" s="9">
        <f t="shared" si="128"/>
        <v>7.5375910011163351E-3</v>
      </c>
      <c r="S489" s="9">
        <f t="shared" si="128"/>
        <v>0</v>
      </c>
      <c r="T489" s="9">
        <f t="shared" si="129"/>
        <v>4.4318778512730812E-2</v>
      </c>
      <c r="U489" s="9">
        <f t="shared" si="129"/>
        <v>0</v>
      </c>
    </row>
    <row r="490" spans="1:21" x14ac:dyDescent="0.55000000000000004">
      <c r="A490" s="6">
        <f t="shared" si="130"/>
        <v>478</v>
      </c>
      <c r="B490" s="6">
        <f t="shared" si="131"/>
        <v>9.0581000000000458</v>
      </c>
      <c r="C490" s="9">
        <f t="shared" si="134"/>
        <v>8.3774257829726719E-3</v>
      </c>
      <c r="D490" s="6">
        <f t="shared" si="134"/>
        <v>0</v>
      </c>
      <c r="E490" s="6">
        <f t="shared" si="132"/>
        <v>1.0000701812627493</v>
      </c>
      <c r="F490" s="6">
        <f t="shared" si="133"/>
        <v>1.0000701812627493</v>
      </c>
      <c r="G490" s="6">
        <f t="shared" si="135"/>
        <v>4.4318458145453161E-2</v>
      </c>
      <c r="H490" s="7">
        <f t="shared" si="135"/>
        <v>0</v>
      </c>
      <c r="I490" s="6">
        <f t="shared" si="123"/>
        <v>2.320965286914781E-5</v>
      </c>
      <c r="J490" s="9">
        <f t="shared" si="124"/>
        <v>0</v>
      </c>
      <c r="L490" s="6">
        <f t="shared" si="122"/>
        <v>8.3771318292850932E-3</v>
      </c>
      <c r="M490" s="6">
        <f t="shared" si="125"/>
        <v>8.3771318292850932E-3</v>
      </c>
      <c r="N490" s="6">
        <f t="shared" si="126"/>
        <v>-0.99996491121554598</v>
      </c>
      <c r="O490" s="6">
        <f t="shared" si="127"/>
        <v>0.99996491121554598</v>
      </c>
      <c r="Q490" s="6">
        <f t="shared" si="128"/>
        <v>9.0581000000000458</v>
      </c>
      <c r="R490" s="9">
        <f t="shared" si="128"/>
        <v>8.3774257829726719E-3</v>
      </c>
      <c r="S490" s="9">
        <f t="shared" si="128"/>
        <v>0</v>
      </c>
      <c r="T490" s="9">
        <f t="shared" si="129"/>
        <v>4.4318458145453161E-2</v>
      </c>
      <c r="U490" s="9">
        <f t="shared" si="129"/>
        <v>0</v>
      </c>
    </row>
    <row r="491" spans="1:21" x14ac:dyDescent="0.55000000000000004">
      <c r="A491" s="6">
        <f t="shared" si="130"/>
        <v>479</v>
      </c>
      <c r="B491" s="6">
        <f t="shared" si="131"/>
        <v>9.077050000000046</v>
      </c>
      <c r="C491" s="9">
        <f t="shared" si="134"/>
        <v>9.2172522301846409E-3</v>
      </c>
      <c r="D491" s="6">
        <f t="shared" si="134"/>
        <v>0</v>
      </c>
      <c r="E491" s="6">
        <f t="shared" si="132"/>
        <v>1.0000849577386748</v>
      </c>
      <c r="F491" s="6">
        <f t="shared" si="133"/>
        <v>1.0000849577386748</v>
      </c>
      <c r="G491" s="6">
        <f t="shared" si="135"/>
        <v>4.4318018322531294E-2</v>
      </c>
      <c r="H491" s="7">
        <f t="shared" si="135"/>
        <v>0</v>
      </c>
      <c r="I491" s="6">
        <f t="shared" si="123"/>
        <v>3.0912667433342343E-5</v>
      </c>
      <c r="J491" s="9">
        <f t="shared" si="124"/>
        <v>0</v>
      </c>
      <c r="L491" s="6">
        <f t="shared" si="122"/>
        <v>9.2168607166779049E-3</v>
      </c>
      <c r="M491" s="6">
        <f t="shared" si="125"/>
        <v>9.2168607166779049E-3</v>
      </c>
      <c r="N491" s="6">
        <f t="shared" si="126"/>
        <v>-0.99995752383715242</v>
      </c>
      <c r="O491" s="6">
        <f t="shared" si="127"/>
        <v>0.99995752383715242</v>
      </c>
      <c r="Q491" s="6">
        <f t="shared" si="128"/>
        <v>9.077050000000046</v>
      </c>
      <c r="R491" s="9">
        <f t="shared" si="128"/>
        <v>9.2172522301846409E-3</v>
      </c>
      <c r="S491" s="9">
        <f t="shared" si="128"/>
        <v>0</v>
      </c>
      <c r="T491" s="9">
        <f t="shared" si="129"/>
        <v>4.4318018322531294E-2</v>
      </c>
      <c r="U491" s="9">
        <f t="shared" si="129"/>
        <v>0</v>
      </c>
    </row>
    <row r="492" spans="1:21" x14ac:dyDescent="0.55000000000000004">
      <c r="A492" s="6">
        <f t="shared" si="130"/>
        <v>480</v>
      </c>
      <c r="B492" s="6">
        <f t="shared" si="131"/>
        <v>9.0960000000000463</v>
      </c>
      <c r="C492" s="9">
        <f t="shared" si="134"/>
        <v>1.0057067576580451E-2</v>
      </c>
      <c r="D492" s="6">
        <f t="shared" si="134"/>
        <v>0</v>
      </c>
      <c r="E492" s="6">
        <f t="shared" si="132"/>
        <v>1.00010114460824</v>
      </c>
      <c r="F492" s="6">
        <f t="shared" si="133"/>
        <v>1.00010114460824</v>
      </c>
      <c r="G492" s="6">
        <f t="shared" si="135"/>
        <v>4.4317432527483429E-2</v>
      </c>
      <c r="H492" s="7">
        <f t="shared" si="135"/>
        <v>0</v>
      </c>
      <c r="I492" s="6">
        <f t="shared" si="123"/>
        <v>4.0155117238677653E-5</v>
      </c>
      <c r="J492" s="9">
        <f t="shared" si="124"/>
        <v>0</v>
      </c>
      <c r="L492" s="6">
        <f t="shared" si="122"/>
        <v>1.0056559006079461E-2</v>
      </c>
      <c r="M492" s="6">
        <f t="shared" si="125"/>
        <v>1.0056559006079461E-2</v>
      </c>
      <c r="N492" s="6">
        <f t="shared" si="126"/>
        <v>-0.99994943153189353</v>
      </c>
      <c r="O492" s="6">
        <f t="shared" si="127"/>
        <v>0.99994943153189353</v>
      </c>
      <c r="Q492" s="6">
        <f t="shared" si="128"/>
        <v>9.0960000000000463</v>
      </c>
      <c r="R492" s="9">
        <f t="shared" si="128"/>
        <v>1.0057067576580451E-2</v>
      </c>
      <c r="S492" s="9">
        <f t="shared" si="128"/>
        <v>0</v>
      </c>
      <c r="T492" s="9">
        <f t="shared" si="129"/>
        <v>4.4317432527483429E-2</v>
      </c>
      <c r="U492" s="9">
        <f t="shared" si="129"/>
        <v>0</v>
      </c>
    </row>
    <row r="493" spans="1:21" x14ac:dyDescent="0.55000000000000004">
      <c r="A493" s="6">
        <f t="shared" si="130"/>
        <v>481</v>
      </c>
      <c r="B493" s="6">
        <f t="shared" si="131"/>
        <v>9.1149500000000465</v>
      </c>
      <c r="C493" s="9">
        <f t="shared" si="134"/>
        <v>1.0896868503173273E-2</v>
      </c>
      <c r="D493" s="6">
        <f t="shared" si="134"/>
        <v>0</v>
      </c>
      <c r="E493" s="6">
        <f t="shared" si="132"/>
        <v>1.0001187417431754</v>
      </c>
      <c r="F493" s="6">
        <f t="shared" si="133"/>
        <v>1.0001187417431754</v>
      </c>
      <c r="G493" s="6">
        <f t="shared" si="135"/>
        <v>4.4316671588011759E-2</v>
      </c>
      <c r="H493" s="7">
        <f t="shared" si="135"/>
        <v>0</v>
      </c>
      <c r="I493" s="6">
        <f t="shared" si="123"/>
        <v>5.1077095429940885E-5</v>
      </c>
      <c r="J493" s="9">
        <f t="shared" si="124"/>
        <v>0</v>
      </c>
      <c r="L493" s="6">
        <f t="shared" si="122"/>
        <v>1.0896221604202526E-2</v>
      </c>
      <c r="M493" s="6">
        <f t="shared" si="125"/>
        <v>1.0896221604202526E-2</v>
      </c>
      <c r="N493" s="6">
        <f t="shared" si="126"/>
        <v>-0.99994063441523984</v>
      </c>
      <c r="O493" s="6">
        <f t="shared" si="127"/>
        <v>0.99994063441523984</v>
      </c>
      <c r="Q493" s="6">
        <f t="shared" si="128"/>
        <v>9.1149500000000465</v>
      </c>
      <c r="R493" s="9">
        <f t="shared" si="128"/>
        <v>1.0896868503173273E-2</v>
      </c>
      <c r="S493" s="9">
        <f t="shared" si="128"/>
        <v>0</v>
      </c>
      <c r="T493" s="9">
        <f t="shared" si="129"/>
        <v>4.4316671588011759E-2</v>
      </c>
      <c r="U493" s="9">
        <f t="shared" si="129"/>
        <v>0</v>
      </c>
    </row>
    <row r="494" spans="1:21" x14ac:dyDescent="0.55000000000000004">
      <c r="A494" s="6">
        <f t="shared" si="130"/>
        <v>482</v>
      </c>
      <c r="B494" s="6">
        <f t="shared" si="131"/>
        <v>9.1339000000000468</v>
      </c>
      <c r="C494" s="9">
        <f t="shared" si="134"/>
        <v>1.1736651087853434E-2</v>
      </c>
      <c r="D494" s="6">
        <f t="shared" si="134"/>
        <v>0</v>
      </c>
      <c r="E494" s="6">
        <f t="shared" si="132"/>
        <v>1.000137748978758</v>
      </c>
      <c r="F494" s="6">
        <f t="shared" si="133"/>
        <v>1.000137748978758</v>
      </c>
      <c r="G494" s="6">
        <f t="shared" si="135"/>
        <v>4.4315703677053363E-2</v>
      </c>
      <c r="H494" s="7">
        <f t="shared" si="135"/>
        <v>0</v>
      </c>
      <c r="I494" s="6">
        <f t="shared" si="123"/>
        <v>6.3818626556015273E-5</v>
      </c>
      <c r="J494" s="9">
        <f t="shared" si="124"/>
        <v>0</v>
      </c>
      <c r="L494" s="6">
        <f t="shared" ref="L494:L557" si="136">C494/SQRT(E494)</f>
        <v>1.1735842815505798E-2</v>
      </c>
      <c r="M494" s="6">
        <f t="shared" si="125"/>
        <v>1.1735842815505798E-2</v>
      </c>
      <c r="N494" s="6">
        <f t="shared" si="126"/>
        <v>-0.99993113262534727</v>
      </c>
      <c r="O494" s="6">
        <f t="shared" si="127"/>
        <v>0.99993113262534727</v>
      </c>
      <c r="Q494" s="6">
        <f t="shared" si="128"/>
        <v>9.1339000000000468</v>
      </c>
      <c r="R494" s="9">
        <f t="shared" si="128"/>
        <v>1.1736651087853434E-2</v>
      </c>
      <c r="S494" s="9">
        <f t="shared" si="128"/>
        <v>0</v>
      </c>
      <c r="T494" s="9">
        <f t="shared" si="129"/>
        <v>4.4315703677053363E-2</v>
      </c>
      <c r="U494" s="9">
        <f t="shared" si="129"/>
        <v>0</v>
      </c>
    </row>
    <row r="495" spans="1:21" x14ac:dyDescent="0.55000000000000004">
      <c r="A495" s="6">
        <f t="shared" si="130"/>
        <v>483</v>
      </c>
      <c r="B495" s="6">
        <f t="shared" si="131"/>
        <v>9.152850000000047</v>
      </c>
      <c r="C495" s="9">
        <f t="shared" si="134"/>
        <v>1.2576410755105252E-2</v>
      </c>
      <c r="D495" s="6">
        <f t="shared" si="134"/>
        <v>0</v>
      </c>
      <c r="E495" s="6">
        <f t="shared" si="132"/>
        <v>1.0001581661074812</v>
      </c>
      <c r="F495" s="6">
        <f t="shared" si="133"/>
        <v>1.0001581661074812</v>
      </c>
      <c r="G495" s="6">
        <f t="shared" si="135"/>
        <v>4.4314494314080126E-2</v>
      </c>
      <c r="H495" s="7">
        <f t="shared" si="135"/>
        <v>0</v>
      </c>
      <c r="I495" s="6">
        <f t="shared" si="123"/>
        <v>7.8519651323393478E-5</v>
      </c>
      <c r="J495" s="9">
        <f t="shared" si="124"/>
        <v>0</v>
      </c>
      <c r="L495" s="6">
        <f t="shared" si="136"/>
        <v>1.2575416292103844E-2</v>
      </c>
      <c r="M495" s="6">
        <f t="shared" si="125"/>
        <v>1.2575416292103844E-2</v>
      </c>
      <c r="N495" s="6">
        <f t="shared" si="126"/>
        <v>-0.9999209263262171</v>
      </c>
      <c r="O495" s="6">
        <f t="shared" si="127"/>
        <v>0.9999209263262171</v>
      </c>
      <c r="Q495" s="6">
        <f t="shared" si="128"/>
        <v>9.152850000000047</v>
      </c>
      <c r="R495" s="9">
        <f t="shared" si="128"/>
        <v>1.2576410755105252E-2</v>
      </c>
      <c r="S495" s="9">
        <f t="shared" si="128"/>
        <v>0</v>
      </c>
      <c r="T495" s="9">
        <f t="shared" si="129"/>
        <v>4.4314494314080126E-2</v>
      </c>
      <c r="U495" s="9">
        <f t="shared" si="129"/>
        <v>0</v>
      </c>
    </row>
    <row r="496" spans="1:21" x14ac:dyDescent="0.55000000000000004">
      <c r="A496" s="6">
        <f t="shared" si="130"/>
        <v>484</v>
      </c>
      <c r="B496" s="6">
        <f t="shared" si="131"/>
        <v>9.1718000000000472</v>
      </c>
      <c r="C496" s="9">
        <f t="shared" si="134"/>
        <v>1.3416142225753982E-2</v>
      </c>
      <c r="D496" s="6">
        <f t="shared" si="134"/>
        <v>0</v>
      </c>
      <c r="E496" s="6">
        <f t="shared" si="132"/>
        <v>1.0001799928722217</v>
      </c>
      <c r="F496" s="6">
        <f t="shared" si="133"/>
        <v>1.0001799928722217</v>
      </c>
      <c r="G496" s="6">
        <f t="shared" si="135"/>
        <v>4.431300636668755E-2</v>
      </c>
      <c r="H496" s="7">
        <f t="shared" si="135"/>
        <v>0</v>
      </c>
      <c r="I496" s="6">
        <f t="shared" ref="I496:I559" si="137">$E$3*(C496-($B$5/2)*((L496)+(M496)))</f>
        <v>9.5320009064375324E-5</v>
      </c>
      <c r="J496" s="9">
        <f t="shared" ref="J496:J559" si="138">$E$3*(D496-($B$5/2)*(N496+O496))</f>
        <v>0</v>
      </c>
      <c r="L496" s="6">
        <f t="shared" si="136"/>
        <v>1.3414934983736082E-2</v>
      </c>
      <c r="M496" s="6">
        <f t="shared" si="125"/>
        <v>1.3414934983736082E-2</v>
      </c>
      <c r="N496" s="6">
        <f t="shared" si="126"/>
        <v>-0.99991001571110483</v>
      </c>
      <c r="O496" s="6">
        <f t="shared" si="127"/>
        <v>0.99991001571110483</v>
      </c>
      <c r="Q496" s="6">
        <f t="shared" si="128"/>
        <v>9.1718000000000472</v>
      </c>
      <c r="R496" s="9">
        <f t="shared" si="128"/>
        <v>1.3416142225753982E-2</v>
      </c>
      <c r="S496" s="9">
        <f t="shared" si="128"/>
        <v>0</v>
      </c>
      <c r="T496" s="9">
        <f t="shared" si="129"/>
        <v>4.431300636668755E-2</v>
      </c>
      <c r="U496" s="9">
        <f t="shared" si="129"/>
        <v>0</v>
      </c>
    </row>
    <row r="497" spans="1:21" x14ac:dyDescent="0.55000000000000004">
      <c r="A497" s="6">
        <f t="shared" si="130"/>
        <v>485</v>
      </c>
      <c r="B497" s="6">
        <f t="shared" si="131"/>
        <v>9.1907500000000475</v>
      </c>
      <c r="C497" s="9">
        <f t="shared" si="134"/>
        <v>1.4255839466749158E-2</v>
      </c>
      <c r="D497" s="6">
        <f t="shared" si="134"/>
        <v>0</v>
      </c>
      <c r="E497" s="6">
        <f t="shared" si="132"/>
        <v>1.0002032289589018</v>
      </c>
      <c r="F497" s="6">
        <f t="shared" si="133"/>
        <v>1.0002032289589018</v>
      </c>
      <c r="G497" s="6">
        <f t="shared" si="135"/>
        <v>4.4311200052515778E-2</v>
      </c>
      <c r="H497" s="7">
        <f t="shared" si="135"/>
        <v>0</v>
      </c>
      <c r="I497" s="6">
        <f t="shared" si="137"/>
        <v>1.1435941774942423E-4</v>
      </c>
      <c r="J497" s="9">
        <f t="shared" si="138"/>
        <v>0</v>
      </c>
      <c r="L497" s="6">
        <f t="shared" si="136"/>
        <v>1.425439108780328E-2</v>
      </c>
      <c r="M497" s="6">
        <f t="shared" si="125"/>
        <v>1.425439108780328E-2</v>
      </c>
      <c r="N497" s="6">
        <f t="shared" si="126"/>
        <v>-0.99989840100618022</v>
      </c>
      <c r="O497" s="6">
        <f t="shared" si="127"/>
        <v>0.99989840100618022</v>
      </c>
      <c r="Q497" s="6">
        <f t="shared" si="128"/>
        <v>9.1907500000000475</v>
      </c>
      <c r="R497" s="9">
        <f t="shared" si="128"/>
        <v>1.4255839466749158E-2</v>
      </c>
      <c r="S497" s="9">
        <f t="shared" si="128"/>
        <v>0</v>
      </c>
      <c r="T497" s="9">
        <f t="shared" si="129"/>
        <v>4.4311200052515778E-2</v>
      </c>
      <c r="U497" s="9">
        <f t="shared" si="129"/>
        <v>0</v>
      </c>
    </row>
    <row r="498" spans="1:21" x14ac:dyDescent="0.55000000000000004">
      <c r="A498" s="6">
        <f t="shared" si="130"/>
        <v>486</v>
      </c>
      <c r="B498" s="6">
        <f t="shared" si="131"/>
        <v>9.2097000000000477</v>
      </c>
      <c r="C498" s="9">
        <f t="shared" si="134"/>
        <v>1.5095495640991519E-2</v>
      </c>
      <c r="D498" s="6">
        <f t="shared" si="134"/>
        <v>0</v>
      </c>
      <c r="E498" s="6">
        <f t="shared" si="132"/>
        <v>1.0002278739886472</v>
      </c>
      <c r="F498" s="6">
        <f t="shared" si="133"/>
        <v>1.0002278739886472</v>
      </c>
      <c r="G498" s="6">
        <f t="shared" si="135"/>
        <v>4.4309032941549427E-2</v>
      </c>
      <c r="H498" s="7">
        <f t="shared" si="135"/>
        <v>0</v>
      </c>
      <c r="I498" s="6">
        <f t="shared" si="137"/>
        <v>1.3577745136754136E-4</v>
      </c>
      <c r="J498" s="9">
        <f t="shared" si="138"/>
        <v>0</v>
      </c>
      <c r="L498" s="6">
        <f t="shared" si="136"/>
        <v>1.5093775999480957E-2</v>
      </c>
      <c r="M498" s="6">
        <f t="shared" si="125"/>
        <v>1.5093775999480957E-2</v>
      </c>
      <c r="N498" s="6">
        <f t="shared" si="126"/>
        <v>-0.99988608247443744</v>
      </c>
      <c r="O498" s="6">
        <f t="shared" si="127"/>
        <v>0.99988608247443744</v>
      </c>
      <c r="Q498" s="6">
        <f t="shared" si="128"/>
        <v>9.2097000000000477</v>
      </c>
      <c r="R498" s="9">
        <f t="shared" si="128"/>
        <v>1.5095495640991519E-2</v>
      </c>
      <c r="S498" s="9">
        <f t="shared" si="128"/>
        <v>0</v>
      </c>
      <c r="T498" s="9">
        <f t="shared" si="129"/>
        <v>4.4309032941549427E-2</v>
      </c>
      <c r="U498" s="9">
        <f t="shared" si="129"/>
        <v>0</v>
      </c>
    </row>
    <row r="499" spans="1:21" x14ac:dyDescent="0.55000000000000004">
      <c r="A499" s="6">
        <f t="shared" si="130"/>
        <v>487</v>
      </c>
      <c r="B499" s="6">
        <f t="shared" si="131"/>
        <v>9.228650000000048</v>
      </c>
      <c r="C499" s="9">
        <f t="shared" si="134"/>
        <v>1.5935103057211651E-2</v>
      </c>
      <c r="D499" s="6">
        <f t="shared" si="134"/>
        <v>0</v>
      </c>
      <c r="E499" s="6">
        <f t="shared" si="132"/>
        <v>1.000253927509444</v>
      </c>
      <c r="F499" s="6">
        <f t="shared" si="133"/>
        <v>1.000253927509444</v>
      </c>
      <c r="G499" s="6">
        <f t="shared" si="135"/>
        <v>4.4306459958846009E-2</v>
      </c>
      <c r="H499" s="7">
        <f t="shared" si="135"/>
        <v>0</v>
      </c>
      <c r="I499" s="6">
        <f t="shared" si="137"/>
        <v>1.5971351450372106E-4</v>
      </c>
      <c r="J499" s="9">
        <f t="shared" si="138"/>
        <v>0</v>
      </c>
      <c r="L499" s="6">
        <f t="shared" si="136"/>
        <v>1.5933080261920002E-2</v>
      </c>
      <c r="M499" s="6">
        <f t="shared" ref="M499:M562" si="139">C499/SQRT(F499)</f>
        <v>1.5933080261920002E-2</v>
      </c>
      <c r="N499" s="6">
        <f t="shared" ref="N499:N562" si="140">(D499-1)/SQRT(E499)</f>
        <v>-0.99987306041985513</v>
      </c>
      <c r="O499" s="6">
        <f t="shared" ref="O499:O562" si="141">(D499+1)/SQRT(F499)</f>
        <v>0.99987306041985513</v>
      </c>
      <c r="Q499" s="6">
        <f t="shared" si="128"/>
        <v>9.228650000000048</v>
      </c>
      <c r="R499" s="9">
        <f t="shared" si="128"/>
        <v>1.5935103057211651E-2</v>
      </c>
      <c r="S499" s="9">
        <f t="shared" si="128"/>
        <v>0</v>
      </c>
      <c r="T499" s="9">
        <f t="shared" si="129"/>
        <v>4.4306459958846009E-2</v>
      </c>
      <c r="U499" s="9">
        <f t="shared" si="129"/>
        <v>0</v>
      </c>
    </row>
    <row r="500" spans="1:21" x14ac:dyDescent="0.55000000000000004">
      <c r="A500" s="6">
        <f t="shared" si="130"/>
        <v>488</v>
      </c>
      <c r="B500" s="6">
        <f t="shared" si="131"/>
        <v>9.2476000000000482</v>
      </c>
      <c r="C500" s="9">
        <f t="shared" si="134"/>
        <v>1.677465311990944E-2</v>
      </c>
      <c r="D500" s="6">
        <f t="shared" si="134"/>
        <v>0</v>
      </c>
      <c r="E500" s="6">
        <f t="shared" si="132"/>
        <v>1.0002813889872932</v>
      </c>
      <c r="F500" s="6">
        <f t="shared" si="133"/>
        <v>1.0002813889872932</v>
      </c>
      <c r="G500" s="6">
        <f t="shared" si="135"/>
        <v>4.4303433387746165E-2</v>
      </c>
      <c r="H500" s="7">
        <f t="shared" si="135"/>
        <v>0</v>
      </c>
      <c r="I500" s="6">
        <f t="shared" si="137"/>
        <v>1.8630681394392047E-4</v>
      </c>
      <c r="J500" s="9">
        <f t="shared" si="138"/>
        <v>0</v>
      </c>
      <c r="L500" s="6">
        <f t="shared" si="136"/>
        <v>1.6772293516545762E-2</v>
      </c>
      <c r="M500" s="6">
        <f t="shared" si="139"/>
        <v>1.6772293516545762E-2</v>
      </c>
      <c r="N500" s="6">
        <f t="shared" si="140"/>
        <v>-0.99985933519180326</v>
      </c>
      <c r="O500" s="6">
        <f t="shared" si="141"/>
        <v>0.99985933519180326</v>
      </c>
      <c r="Q500" s="6">
        <f t="shared" si="128"/>
        <v>9.2476000000000482</v>
      </c>
      <c r="R500" s="9">
        <f t="shared" si="128"/>
        <v>1.677465311990944E-2</v>
      </c>
      <c r="S500" s="9">
        <f t="shared" si="128"/>
        <v>0</v>
      </c>
      <c r="T500" s="9">
        <f t="shared" si="129"/>
        <v>4.4303433387746165E-2</v>
      </c>
      <c r="U500" s="9">
        <f t="shared" si="129"/>
        <v>0</v>
      </c>
    </row>
    <row r="501" spans="1:21" x14ac:dyDescent="0.55000000000000004">
      <c r="A501" s="6">
        <f t="shared" si="130"/>
        <v>489</v>
      </c>
      <c r="B501" s="6">
        <f t="shared" si="131"/>
        <v>9.2665500000000485</v>
      </c>
      <c r="C501" s="9">
        <f t="shared" si="134"/>
        <v>1.7614136279364576E-2</v>
      </c>
      <c r="D501" s="6">
        <f t="shared" si="134"/>
        <v>0</v>
      </c>
      <c r="E501" s="6">
        <f t="shared" si="132"/>
        <v>1.0003102577968681</v>
      </c>
      <c r="F501" s="6">
        <f t="shared" si="133"/>
        <v>1.0003102577968681</v>
      </c>
      <c r="G501" s="6">
        <f t="shared" si="135"/>
        <v>4.4299902873621927E-2</v>
      </c>
      <c r="H501" s="7">
        <f t="shared" si="135"/>
        <v>0</v>
      </c>
      <c r="I501" s="6">
        <f t="shared" si="137"/>
        <v>2.1569632713701843E-4</v>
      </c>
      <c r="J501" s="9">
        <f t="shared" si="138"/>
        <v>0</v>
      </c>
      <c r="L501" s="6">
        <f t="shared" si="136"/>
        <v>1.7611404453467972E-2</v>
      </c>
      <c r="M501" s="6">
        <f t="shared" si="139"/>
        <v>1.7611404453467972E-2</v>
      </c>
      <c r="N501" s="6">
        <f t="shared" si="140"/>
        <v>-0.99984490718969832</v>
      </c>
      <c r="O501" s="6">
        <f t="shared" si="141"/>
        <v>0.99984490718969832</v>
      </c>
      <c r="Q501" s="6">
        <f t="shared" si="128"/>
        <v>9.2665500000000485</v>
      </c>
      <c r="R501" s="9">
        <f t="shared" si="128"/>
        <v>1.7614136279364576E-2</v>
      </c>
      <c r="S501" s="9">
        <f t="shared" si="128"/>
        <v>0</v>
      </c>
      <c r="T501" s="9">
        <f t="shared" si="129"/>
        <v>4.4299902873621927E-2</v>
      </c>
      <c r="U501" s="9">
        <f t="shared" si="129"/>
        <v>0</v>
      </c>
    </row>
    <row r="502" spans="1:21" x14ac:dyDescent="0.55000000000000004">
      <c r="A502" s="6">
        <f t="shared" si="130"/>
        <v>490</v>
      </c>
      <c r="B502" s="6">
        <f t="shared" si="131"/>
        <v>9.2855000000000487</v>
      </c>
      <c r="C502" s="9">
        <f t="shared" si="134"/>
        <v>1.8453541981729396E-2</v>
      </c>
      <c r="D502" s="6">
        <f t="shared" si="134"/>
        <v>0</v>
      </c>
      <c r="E502" s="6">
        <f t="shared" si="132"/>
        <v>1.0003405332116715</v>
      </c>
      <c r="F502" s="6">
        <f t="shared" si="133"/>
        <v>1.0003405332116715</v>
      </c>
      <c r="G502" s="6">
        <f t="shared" si="135"/>
        <v>4.4295815428222682E-2</v>
      </c>
      <c r="H502" s="7">
        <f t="shared" si="135"/>
        <v>0</v>
      </c>
      <c r="I502" s="6">
        <f t="shared" si="137"/>
        <v>2.4802076734515541E-4</v>
      </c>
      <c r="J502" s="9">
        <f t="shared" si="138"/>
        <v>0</v>
      </c>
      <c r="L502" s="6">
        <f t="shared" si="136"/>
        <v>1.8450400762014985E-2</v>
      </c>
      <c r="M502" s="6">
        <f t="shared" si="139"/>
        <v>1.8450400762014985E-2</v>
      </c>
      <c r="N502" s="6">
        <f t="shared" si="140"/>
        <v>-0.9998297768679032</v>
      </c>
      <c r="O502" s="6">
        <f t="shared" si="141"/>
        <v>0.9998297768679032</v>
      </c>
      <c r="Q502" s="6">
        <f t="shared" si="128"/>
        <v>9.2855000000000487</v>
      </c>
      <c r="R502" s="9">
        <f t="shared" si="128"/>
        <v>1.8453541981729396E-2</v>
      </c>
      <c r="S502" s="9">
        <f t="shared" si="128"/>
        <v>0</v>
      </c>
      <c r="T502" s="9">
        <f t="shared" si="129"/>
        <v>4.4295815428222682E-2</v>
      </c>
      <c r="U502" s="9">
        <f t="shared" si="129"/>
        <v>0</v>
      </c>
    </row>
    <row r="503" spans="1:21" x14ac:dyDescent="0.55000000000000004">
      <c r="A503" s="6">
        <f t="shared" si="130"/>
        <v>491</v>
      </c>
      <c r="B503" s="6">
        <f t="shared" si="131"/>
        <v>9.304450000000049</v>
      </c>
      <c r="C503" s="9">
        <f t="shared" si="134"/>
        <v>1.9292858619216612E-2</v>
      </c>
      <c r="D503" s="6">
        <f t="shared" si="134"/>
        <v>0</v>
      </c>
      <c r="E503" s="6">
        <f t="shared" si="132"/>
        <v>1.0003722143937011</v>
      </c>
      <c r="F503" s="6">
        <f t="shared" si="133"/>
        <v>1.0003722143937011</v>
      </c>
      <c r="G503" s="6">
        <f t="shared" si="135"/>
        <v>4.4291115434681491E-2</v>
      </c>
      <c r="H503" s="7">
        <f t="shared" si="135"/>
        <v>0</v>
      </c>
      <c r="I503" s="6">
        <f t="shared" si="137"/>
        <v>2.8341854531603762E-4</v>
      </c>
      <c r="J503" s="9">
        <f t="shared" si="138"/>
        <v>0</v>
      </c>
      <c r="L503" s="6">
        <f t="shared" si="136"/>
        <v>1.928926908140691E-2</v>
      </c>
      <c r="M503" s="6">
        <f t="shared" si="139"/>
        <v>1.928926908140691E-2</v>
      </c>
      <c r="N503" s="6">
        <f t="shared" si="140"/>
        <v>-0.99981394474087282</v>
      </c>
      <c r="O503" s="6">
        <f t="shared" si="141"/>
        <v>0.99981394474087282</v>
      </c>
      <c r="Q503" s="6">
        <f t="shared" si="128"/>
        <v>9.304450000000049</v>
      </c>
      <c r="R503" s="9">
        <f t="shared" si="128"/>
        <v>1.9292858619216612E-2</v>
      </c>
      <c r="S503" s="9">
        <f t="shared" si="128"/>
        <v>0</v>
      </c>
      <c r="T503" s="9">
        <f t="shared" si="129"/>
        <v>4.4291115434681491E-2</v>
      </c>
      <c r="U503" s="9">
        <f t="shared" si="129"/>
        <v>0</v>
      </c>
    </row>
    <row r="504" spans="1:21" x14ac:dyDescent="0.55000000000000004">
      <c r="A504" s="6">
        <f t="shared" si="130"/>
        <v>492</v>
      </c>
      <c r="B504" s="6">
        <f t="shared" si="131"/>
        <v>9.3234000000000492</v>
      </c>
      <c r="C504" s="9">
        <f t="shared" si="134"/>
        <v>2.0132073480395658E-2</v>
      </c>
      <c r="D504" s="6">
        <f t="shared" si="134"/>
        <v>0</v>
      </c>
      <c r="E504" s="6">
        <f t="shared" si="132"/>
        <v>1.0004053003826201</v>
      </c>
      <c r="F504" s="6">
        <f t="shared" si="133"/>
        <v>1.0004053003826201</v>
      </c>
      <c r="G504" s="6">
        <f t="shared" si="135"/>
        <v>4.4285744653247749E-2</v>
      </c>
      <c r="H504" s="7">
        <f t="shared" si="135"/>
        <v>0</v>
      </c>
      <c r="I504" s="6">
        <f t="shared" si="137"/>
        <v>3.2202772731667944E-4</v>
      </c>
      <c r="J504" s="9">
        <f t="shared" si="138"/>
        <v>0</v>
      </c>
      <c r="L504" s="6">
        <f t="shared" si="136"/>
        <v>2.0127994951583485E-2</v>
      </c>
      <c r="M504" s="6">
        <f t="shared" si="139"/>
        <v>2.0127994951583485E-2</v>
      </c>
      <c r="N504" s="6">
        <f t="shared" si="140"/>
        <v>-0.99979741138854161</v>
      </c>
      <c r="O504" s="6">
        <f t="shared" si="141"/>
        <v>0.99979741138854161</v>
      </c>
      <c r="Q504" s="6">
        <f t="shared" si="128"/>
        <v>9.3234000000000492</v>
      </c>
      <c r="R504" s="9">
        <f t="shared" si="128"/>
        <v>2.0132073480395658E-2</v>
      </c>
      <c r="S504" s="9">
        <f t="shared" si="128"/>
        <v>0</v>
      </c>
      <c r="T504" s="9">
        <f t="shared" si="129"/>
        <v>4.4285744653247749E-2</v>
      </c>
      <c r="U504" s="9">
        <f t="shared" si="129"/>
        <v>0</v>
      </c>
    </row>
    <row r="505" spans="1:21" x14ac:dyDescent="0.55000000000000004">
      <c r="A505" s="6">
        <f t="shared" si="130"/>
        <v>493</v>
      </c>
      <c r="B505" s="6">
        <f t="shared" si="131"/>
        <v>9.3423500000000494</v>
      </c>
      <c r="C505" s="9">
        <f t="shared" si="134"/>
        <v>2.0971172700612755E-2</v>
      </c>
      <c r="D505" s="6">
        <f t="shared" si="134"/>
        <v>0</v>
      </c>
      <c r="E505" s="6">
        <f t="shared" si="132"/>
        <v>1.0004397900844388</v>
      </c>
      <c r="F505" s="6">
        <f t="shared" si="133"/>
        <v>1.0004397900844388</v>
      </c>
      <c r="G505" s="6">
        <f t="shared" si="135"/>
        <v>4.4279642227815101E-2</v>
      </c>
      <c r="H505" s="7">
        <f t="shared" si="135"/>
        <v>0</v>
      </c>
      <c r="I505" s="6">
        <f t="shared" si="137"/>
        <v>3.6398598935750992E-4</v>
      </c>
      <c r="J505" s="9">
        <f t="shared" si="138"/>
        <v>0</v>
      </c>
      <c r="L505" s="6">
        <f t="shared" si="136"/>
        <v>2.0966562764203889E-2</v>
      </c>
      <c r="M505" s="6">
        <f t="shared" si="139"/>
        <v>2.0966562764203889E-2</v>
      </c>
      <c r="N505" s="6">
        <f t="shared" si="140"/>
        <v>-0.99978017746195325</v>
      </c>
      <c r="O505" s="6">
        <f t="shared" si="141"/>
        <v>0.99978017746195325</v>
      </c>
      <c r="Q505" s="6">
        <f t="shared" si="128"/>
        <v>9.3423500000000494</v>
      </c>
      <c r="R505" s="9">
        <f t="shared" si="128"/>
        <v>2.0971172700612755E-2</v>
      </c>
      <c r="S505" s="9">
        <f t="shared" si="128"/>
        <v>0</v>
      </c>
      <c r="T505" s="9">
        <f t="shared" si="129"/>
        <v>4.4279642227815101E-2</v>
      </c>
      <c r="U505" s="9">
        <f t="shared" si="129"/>
        <v>0</v>
      </c>
    </row>
    <row r="506" spans="1:21" x14ac:dyDescent="0.55000000000000004">
      <c r="A506" s="6">
        <f t="shared" si="130"/>
        <v>494</v>
      </c>
      <c r="B506" s="6">
        <f t="shared" si="131"/>
        <v>9.3613000000000497</v>
      </c>
      <c r="C506" s="9">
        <f t="shared" si="134"/>
        <v>2.181014121255111E-2</v>
      </c>
      <c r="D506" s="6">
        <f t="shared" si="134"/>
        <v>0</v>
      </c>
      <c r="E506" s="6">
        <f t="shared" si="132"/>
        <v>1.0004756822597114</v>
      </c>
      <c r="F506" s="6">
        <f t="shared" si="133"/>
        <v>1.0004756822597114</v>
      </c>
      <c r="G506" s="6">
        <f t="shared" si="135"/>
        <v>4.4272744693316775E-2</v>
      </c>
      <c r="H506" s="7">
        <f t="shared" si="135"/>
        <v>0</v>
      </c>
      <c r="I506" s="6">
        <f t="shared" si="137"/>
        <v>4.0943056746083528E-4</v>
      </c>
      <c r="J506" s="9">
        <f t="shared" si="138"/>
        <v>0</v>
      </c>
      <c r="L506" s="6">
        <f t="shared" si="136"/>
        <v>2.18049557138368E-2</v>
      </c>
      <c r="M506" s="6">
        <f t="shared" si="139"/>
        <v>2.18049557138368E-2</v>
      </c>
      <c r="N506" s="6">
        <f t="shared" si="140"/>
        <v>-0.99976224368912725</v>
      </c>
      <c r="O506" s="6">
        <f t="shared" si="141"/>
        <v>0.99976224368912725</v>
      </c>
      <c r="Q506" s="6">
        <f t="shared" si="128"/>
        <v>9.3613000000000497</v>
      </c>
      <c r="R506" s="9">
        <f t="shared" si="128"/>
        <v>2.181014121255111E-2</v>
      </c>
      <c r="S506" s="9">
        <f t="shared" si="128"/>
        <v>0</v>
      </c>
      <c r="T506" s="9">
        <f t="shared" si="129"/>
        <v>4.4272744693316775E-2</v>
      </c>
      <c r="U506" s="9">
        <f t="shared" si="129"/>
        <v>0</v>
      </c>
    </row>
    <row r="507" spans="1:21" x14ac:dyDescent="0.55000000000000004">
      <c r="A507" s="6">
        <f t="shared" si="130"/>
        <v>495</v>
      </c>
      <c r="B507" s="6">
        <f t="shared" si="131"/>
        <v>9.3802500000000499</v>
      </c>
      <c r="C507" s="9">
        <f t="shared" si="134"/>
        <v>2.2648962696949111E-2</v>
      </c>
      <c r="D507" s="6">
        <f t="shared" si="134"/>
        <v>0</v>
      </c>
      <c r="E507" s="6">
        <f t="shared" si="132"/>
        <v>1.0005129755112478</v>
      </c>
      <c r="F507" s="6">
        <f t="shared" si="133"/>
        <v>1.0005129755112478</v>
      </c>
      <c r="G507" s="6">
        <f t="shared" si="135"/>
        <v>4.4264985984063393E-2</v>
      </c>
      <c r="H507" s="7">
        <f t="shared" si="135"/>
        <v>0</v>
      </c>
      <c r="I507" s="6">
        <f t="shared" si="137"/>
        <v>4.5849820380299575E-4</v>
      </c>
      <c r="J507" s="9">
        <f t="shared" si="138"/>
        <v>0</v>
      </c>
      <c r="L507" s="6">
        <f t="shared" si="136"/>
        <v>2.2643155749360711E-2</v>
      </c>
      <c r="M507" s="6">
        <f t="shared" si="139"/>
        <v>2.2643155749360711E-2</v>
      </c>
      <c r="N507" s="6">
        <f t="shared" si="140"/>
        <v>-0.99974361088116492</v>
      </c>
      <c r="O507" s="6">
        <f t="shared" si="141"/>
        <v>0.99974361088116492</v>
      </c>
      <c r="Q507" s="6">
        <f t="shared" si="128"/>
        <v>9.3802500000000499</v>
      </c>
      <c r="R507" s="9">
        <f t="shared" si="128"/>
        <v>2.2648962696949111E-2</v>
      </c>
      <c r="S507" s="9">
        <f t="shared" si="128"/>
        <v>0</v>
      </c>
      <c r="T507" s="9">
        <f t="shared" si="129"/>
        <v>4.4264985984063393E-2</v>
      </c>
      <c r="U507" s="9">
        <f t="shared" si="129"/>
        <v>0</v>
      </c>
    </row>
    <row r="508" spans="1:21" x14ac:dyDescent="0.55000000000000004">
      <c r="A508" s="6">
        <f t="shared" si="130"/>
        <v>496</v>
      </c>
      <c r="B508" s="6">
        <f t="shared" si="131"/>
        <v>9.3992000000000502</v>
      </c>
      <c r="C508" s="9">
        <f t="shared" si="134"/>
        <v>2.3487619533495881E-2</v>
      </c>
      <c r="D508" s="6">
        <f t="shared" si="134"/>
        <v>0</v>
      </c>
      <c r="E508" s="6">
        <f t="shared" si="132"/>
        <v>1.0005516682713502</v>
      </c>
      <c r="F508" s="6">
        <f t="shared" si="133"/>
        <v>1.0005516682713502</v>
      </c>
      <c r="G508" s="6">
        <f t="shared" si="135"/>
        <v>4.4256297443101326E-2</v>
      </c>
      <c r="H508" s="7">
        <f t="shared" si="135"/>
        <v>0</v>
      </c>
      <c r="I508" s="6">
        <f t="shared" si="137"/>
        <v>5.1132508858420733E-4</v>
      </c>
      <c r="J508" s="9">
        <f t="shared" si="138"/>
        <v>0</v>
      </c>
      <c r="L508" s="6">
        <f t="shared" si="136"/>
        <v>2.3481143525595709E-2</v>
      </c>
      <c r="M508" s="6">
        <f t="shared" si="139"/>
        <v>2.3481143525595709E-2</v>
      </c>
      <c r="N508" s="6">
        <f t="shared" si="140"/>
        <v>-0.99972427993858903</v>
      </c>
      <c r="O508" s="6">
        <f t="shared" si="141"/>
        <v>0.99972427993858903</v>
      </c>
      <c r="Q508" s="6">
        <f t="shared" si="128"/>
        <v>9.3992000000000502</v>
      </c>
      <c r="R508" s="9">
        <f t="shared" si="128"/>
        <v>2.3487619533495881E-2</v>
      </c>
      <c r="S508" s="9">
        <f t="shared" si="128"/>
        <v>0</v>
      </c>
      <c r="T508" s="9">
        <f t="shared" si="129"/>
        <v>4.4256297443101326E-2</v>
      </c>
      <c r="U508" s="9">
        <f t="shared" si="129"/>
        <v>0</v>
      </c>
    </row>
    <row r="509" spans="1:21" x14ac:dyDescent="0.55000000000000004">
      <c r="A509" s="6">
        <f t="shared" si="130"/>
        <v>497</v>
      </c>
      <c r="B509" s="6">
        <f t="shared" si="131"/>
        <v>9.4181500000000504</v>
      </c>
      <c r="C509" s="9">
        <f t="shared" si="134"/>
        <v>2.4326092751925026E-2</v>
      </c>
      <c r="D509" s="6">
        <f t="shared" si="134"/>
        <v>0</v>
      </c>
      <c r="E509" s="6">
        <f t="shared" si="132"/>
        <v>1.0005917587885753</v>
      </c>
      <c r="F509" s="6">
        <f t="shared" si="133"/>
        <v>1.0005917587885753</v>
      </c>
      <c r="G509" s="6">
        <f t="shared" si="135"/>
        <v>4.4246607832672653E-2</v>
      </c>
      <c r="H509" s="7">
        <f t="shared" si="135"/>
        <v>0</v>
      </c>
      <c r="I509" s="6">
        <f t="shared" si="137"/>
        <v>5.6804679748008111E-4</v>
      </c>
      <c r="J509" s="9">
        <f t="shared" si="138"/>
        <v>0</v>
      </c>
      <c r="L509" s="6">
        <f t="shared" si="136"/>
        <v>2.4318898355189411E-2</v>
      </c>
      <c r="M509" s="6">
        <f t="shared" si="139"/>
        <v>2.4318898355189411E-2</v>
      </c>
      <c r="N509" s="6">
        <f t="shared" si="140"/>
        <v>-0.99970425185791312</v>
      </c>
      <c r="O509" s="6">
        <f t="shared" si="141"/>
        <v>0.99970425185791312</v>
      </c>
      <c r="Q509" s="6">
        <f t="shared" si="128"/>
        <v>9.4181500000000504</v>
      </c>
      <c r="R509" s="9">
        <f t="shared" si="128"/>
        <v>2.4326092751925026E-2</v>
      </c>
      <c r="S509" s="9">
        <f t="shared" si="128"/>
        <v>0</v>
      </c>
      <c r="T509" s="9">
        <f t="shared" si="129"/>
        <v>4.4246607832672653E-2</v>
      </c>
      <c r="U509" s="9">
        <f t="shared" si="129"/>
        <v>0</v>
      </c>
    </row>
    <row r="510" spans="1:21" x14ac:dyDescent="0.55000000000000004">
      <c r="A510" s="6">
        <f t="shared" si="130"/>
        <v>498</v>
      </c>
      <c r="B510" s="6">
        <f t="shared" si="131"/>
        <v>9.4371000000000507</v>
      </c>
      <c r="C510" s="9">
        <f t="shared" si="134"/>
        <v>2.5164361983329081E-2</v>
      </c>
      <c r="D510" s="6">
        <f t="shared" si="134"/>
        <v>0</v>
      </c>
      <c r="E510" s="6">
        <f t="shared" si="132"/>
        <v>1.0006332451140281</v>
      </c>
      <c r="F510" s="6">
        <f t="shared" si="133"/>
        <v>1.0006332451140281</v>
      </c>
      <c r="G510" s="6">
        <f t="shared" si="135"/>
        <v>4.4235843345860407E-2</v>
      </c>
      <c r="H510" s="7">
        <f t="shared" si="135"/>
        <v>0</v>
      </c>
      <c r="I510" s="6">
        <f t="shared" si="137"/>
        <v>6.2879822451675888E-4</v>
      </c>
      <c r="J510" s="9">
        <f t="shared" si="138"/>
        <v>0</v>
      </c>
      <c r="L510" s="6">
        <f t="shared" si="136"/>
        <v>2.5156398160781551E-2</v>
      </c>
      <c r="M510" s="6">
        <f t="shared" si="139"/>
        <v>2.5156398160781551E-2</v>
      </c>
      <c r="N510" s="6">
        <f t="shared" si="140"/>
        <v>-0.99968352773844193</v>
      </c>
      <c r="O510" s="6">
        <f t="shared" si="141"/>
        <v>0.99968352773844193</v>
      </c>
      <c r="Q510" s="6">
        <f t="shared" si="128"/>
        <v>9.4371000000000507</v>
      </c>
      <c r="R510" s="9">
        <f t="shared" si="128"/>
        <v>2.5164361983329081E-2</v>
      </c>
      <c r="S510" s="9">
        <f t="shared" si="128"/>
        <v>0</v>
      </c>
      <c r="T510" s="9">
        <f t="shared" si="129"/>
        <v>4.4235843345860407E-2</v>
      </c>
      <c r="U510" s="9">
        <f t="shared" si="129"/>
        <v>0</v>
      </c>
    </row>
    <row r="511" spans="1:21" x14ac:dyDescent="0.55000000000000004">
      <c r="A511" s="6">
        <f t="shared" si="130"/>
        <v>499</v>
      </c>
      <c r="B511" s="6">
        <f t="shared" si="131"/>
        <v>9.4560500000000509</v>
      </c>
      <c r="C511" s="9">
        <f t="shared" si="134"/>
        <v>2.6002405411718717E-2</v>
      </c>
      <c r="D511" s="6">
        <f t="shared" si="134"/>
        <v>0</v>
      </c>
      <c r="E511" s="6">
        <f t="shared" si="132"/>
        <v>1.0006761250871954</v>
      </c>
      <c r="F511" s="6">
        <f t="shared" si="133"/>
        <v>1.0006761250871954</v>
      </c>
      <c r="G511" s="6">
        <f t="shared" si="135"/>
        <v>4.4223927619505811E-2</v>
      </c>
      <c r="H511" s="7">
        <f t="shared" si="135"/>
        <v>0</v>
      </c>
      <c r="I511" s="6">
        <f t="shared" si="137"/>
        <v>6.9371351024310568E-4</v>
      </c>
      <c r="J511" s="9">
        <f t="shared" si="138"/>
        <v>0</v>
      </c>
      <c r="L511" s="6">
        <f t="shared" si="136"/>
        <v>2.5993619427472903E-2</v>
      </c>
      <c r="M511" s="6">
        <f t="shared" si="139"/>
        <v>2.5993619427472903E-2</v>
      </c>
      <c r="N511" s="6">
        <f t="shared" si="140"/>
        <v>-0.99966210878929485</v>
      </c>
      <c r="O511" s="6">
        <f t="shared" si="141"/>
        <v>0.99966210878929485</v>
      </c>
      <c r="Q511" s="6">
        <f t="shared" si="128"/>
        <v>9.4560500000000509</v>
      </c>
      <c r="R511" s="9">
        <f t="shared" si="128"/>
        <v>2.6002405411718717E-2</v>
      </c>
      <c r="S511" s="9">
        <f t="shared" si="128"/>
        <v>0</v>
      </c>
      <c r="T511" s="9">
        <f t="shared" si="129"/>
        <v>4.4223927619505811E-2</v>
      </c>
      <c r="U511" s="9">
        <f t="shared" si="129"/>
        <v>0</v>
      </c>
    </row>
    <row r="512" spans="1:21" x14ac:dyDescent="0.55000000000000004">
      <c r="A512" s="6">
        <f t="shared" si="130"/>
        <v>500</v>
      </c>
      <c r="B512" s="6">
        <f t="shared" si="131"/>
        <v>9.4750000000000512</v>
      </c>
      <c r="C512" s="9">
        <f t="shared" si="134"/>
        <v>2.6840199725852543E-2</v>
      </c>
      <c r="D512" s="6">
        <f t="shared" si="134"/>
        <v>0</v>
      </c>
      <c r="E512" s="6">
        <f t="shared" si="132"/>
        <v>1.0007203963213236</v>
      </c>
      <c r="F512" s="6">
        <f t="shared" si="133"/>
        <v>1.0007203963213236</v>
      </c>
      <c r="G512" s="6">
        <f t="shared" si="135"/>
        <v>4.4210781748486701E-2</v>
      </c>
      <c r="H512" s="7">
        <f t="shared" si="135"/>
        <v>0</v>
      </c>
      <c r="I512" s="6">
        <f t="shared" si="137"/>
        <v>7.6292596505175999E-4</v>
      </c>
      <c r="J512" s="9">
        <f t="shared" si="138"/>
        <v>0</v>
      </c>
      <c r="L512" s="6">
        <f t="shared" si="136"/>
        <v>2.6830537155626229E-2</v>
      </c>
      <c r="M512" s="6">
        <f t="shared" si="139"/>
        <v>2.6830537155626229E-2</v>
      </c>
      <c r="N512" s="6">
        <f t="shared" si="140"/>
        <v>-0.99963999633665146</v>
      </c>
      <c r="O512" s="6">
        <f t="shared" si="141"/>
        <v>0.99963999633665146</v>
      </c>
      <c r="Q512" s="6">
        <f t="shared" si="128"/>
        <v>9.4750000000000512</v>
      </c>
      <c r="R512" s="9">
        <f t="shared" si="128"/>
        <v>2.6840199725852543E-2</v>
      </c>
      <c r="S512" s="9">
        <f t="shared" si="128"/>
        <v>0</v>
      </c>
      <c r="T512" s="9">
        <f t="shared" si="129"/>
        <v>4.4210781748486701E-2</v>
      </c>
      <c r="U512" s="9">
        <f t="shared" si="129"/>
        <v>0</v>
      </c>
    </row>
    <row r="513" spans="1:21" x14ac:dyDescent="0.55000000000000004">
      <c r="A513" s="6">
        <f t="shared" si="130"/>
        <v>501</v>
      </c>
      <c r="B513" s="6">
        <f t="shared" si="131"/>
        <v>9.4939500000000514</v>
      </c>
      <c r="C513" s="9">
        <f t="shared" si="134"/>
        <v>2.7677720071365E-2</v>
      </c>
      <c r="D513" s="6">
        <f t="shared" si="134"/>
        <v>0</v>
      </c>
      <c r="E513" s="6">
        <f t="shared" si="132"/>
        <v>1.0007660561883489</v>
      </c>
      <c r="F513" s="6">
        <f t="shared" si="133"/>
        <v>1.0007660561883489</v>
      </c>
      <c r="G513" s="6">
        <f t="shared" si="135"/>
        <v>4.4196324301448972E-2</v>
      </c>
      <c r="H513" s="7">
        <f t="shared" si="135"/>
        <v>0</v>
      </c>
      <c r="I513" s="6">
        <f t="shared" si="137"/>
        <v>8.3656798752357851E-4</v>
      </c>
      <c r="J513" s="9">
        <f t="shared" si="138"/>
        <v>0</v>
      </c>
      <c r="L513" s="6">
        <f t="shared" si="136"/>
        <v>2.7667124814028353E-2</v>
      </c>
      <c r="M513" s="6">
        <f t="shared" si="139"/>
        <v>2.7667124814028353E-2</v>
      </c>
      <c r="N513" s="6">
        <f t="shared" si="140"/>
        <v>-0.99961719183121556</v>
      </c>
      <c r="O513" s="6">
        <f t="shared" si="141"/>
        <v>0.99961719183121556</v>
      </c>
      <c r="Q513" s="6">
        <f t="shared" si="128"/>
        <v>9.4939500000000514</v>
      </c>
      <c r="R513" s="9">
        <f t="shared" si="128"/>
        <v>2.7677720071365E-2</v>
      </c>
      <c r="S513" s="9">
        <f t="shared" si="128"/>
        <v>0</v>
      </c>
      <c r="T513" s="9">
        <f t="shared" si="129"/>
        <v>4.4196324301448972E-2</v>
      </c>
      <c r="U513" s="9">
        <f t="shared" si="129"/>
        <v>0</v>
      </c>
    </row>
    <row r="514" spans="1:21" x14ac:dyDescent="0.55000000000000004">
      <c r="A514" s="6">
        <f t="shared" si="130"/>
        <v>502</v>
      </c>
      <c r="B514" s="6">
        <f t="shared" si="131"/>
        <v>9.5129000000000516</v>
      </c>
      <c r="C514" s="9">
        <f t="shared" si="134"/>
        <v>2.8514940003221717E-2</v>
      </c>
      <c r="D514" s="6">
        <f t="shared" si="134"/>
        <v>0</v>
      </c>
      <c r="E514" s="6">
        <f t="shared" si="132"/>
        <v>1.0008131018033872</v>
      </c>
      <c r="F514" s="6">
        <f t="shared" si="133"/>
        <v>1.0008131018033872</v>
      </c>
      <c r="G514" s="6">
        <f t="shared" si="135"/>
        <v>4.4180471338085399E-2</v>
      </c>
      <c r="H514" s="7">
        <f t="shared" si="135"/>
        <v>0</v>
      </c>
      <c r="I514" s="6">
        <f t="shared" si="137"/>
        <v>9.1477097767412219E-4</v>
      </c>
      <c r="J514" s="9">
        <f t="shared" si="138"/>
        <v>0</v>
      </c>
      <c r="L514" s="6">
        <f t="shared" si="136"/>
        <v>2.8503354293444267E-2</v>
      </c>
      <c r="M514" s="6">
        <f t="shared" si="139"/>
        <v>2.8503354293444267E-2</v>
      </c>
      <c r="N514" s="6">
        <f t="shared" si="140"/>
        <v>-0.99959369685588884</v>
      </c>
      <c r="O514" s="6">
        <f t="shared" si="141"/>
        <v>0.99959369685588884</v>
      </c>
      <c r="Q514" s="6">
        <f t="shared" si="128"/>
        <v>9.5129000000000516</v>
      </c>
      <c r="R514" s="9">
        <f t="shared" si="128"/>
        <v>2.8514940003221717E-2</v>
      </c>
      <c r="S514" s="9">
        <f t="shared" si="128"/>
        <v>0</v>
      </c>
      <c r="T514" s="9">
        <f t="shared" si="129"/>
        <v>4.4180471338085399E-2</v>
      </c>
      <c r="U514" s="9">
        <f t="shared" si="129"/>
        <v>0</v>
      </c>
    </row>
    <row r="515" spans="1:21" x14ac:dyDescent="0.55000000000000004">
      <c r="A515" s="6">
        <f t="shared" si="130"/>
        <v>503</v>
      </c>
      <c r="B515" s="6">
        <f t="shared" si="131"/>
        <v>9.5318500000000519</v>
      </c>
      <c r="C515" s="9">
        <f t="shared" si="134"/>
        <v>2.9351831438533423E-2</v>
      </c>
      <c r="D515" s="6">
        <f t="shared" si="134"/>
        <v>0</v>
      </c>
      <c r="E515" s="6">
        <f t="shared" si="132"/>
        <v>1.0008615300087962</v>
      </c>
      <c r="F515" s="6">
        <f t="shared" si="133"/>
        <v>1.0008615300087962</v>
      </c>
      <c r="G515" s="6">
        <f t="shared" si="135"/>
        <v>4.4163136428058476E-2</v>
      </c>
      <c r="H515" s="7">
        <f t="shared" si="135"/>
        <v>0</v>
      </c>
      <c r="I515" s="6">
        <f t="shared" si="137"/>
        <v>9.9766524497343261E-4</v>
      </c>
      <c r="J515" s="9">
        <f t="shared" si="138"/>
        <v>0</v>
      </c>
      <c r="L515" s="6">
        <f t="shared" si="136"/>
        <v>2.9339195860595982E-2</v>
      </c>
      <c r="M515" s="6">
        <f t="shared" si="139"/>
        <v>2.9339195860595982E-2</v>
      </c>
      <c r="N515" s="6">
        <f t="shared" si="140"/>
        <v>-0.99956951313365561</v>
      </c>
      <c r="O515" s="6">
        <f t="shared" si="141"/>
        <v>0.99956951313365561</v>
      </c>
      <c r="Q515" s="6">
        <f t="shared" si="128"/>
        <v>9.5318500000000519</v>
      </c>
      <c r="R515" s="9">
        <f t="shared" si="128"/>
        <v>2.9351831438533423E-2</v>
      </c>
      <c r="S515" s="9">
        <f t="shared" si="128"/>
        <v>0</v>
      </c>
      <c r="T515" s="9">
        <f t="shared" si="129"/>
        <v>4.4163136428058476E-2</v>
      </c>
      <c r="U515" s="9">
        <f t="shared" si="129"/>
        <v>0</v>
      </c>
    </row>
    <row r="516" spans="1:21" x14ac:dyDescent="0.55000000000000004">
      <c r="A516" s="6">
        <f t="shared" si="130"/>
        <v>504</v>
      </c>
      <c r="B516" s="6">
        <f t="shared" si="131"/>
        <v>9.5508000000000521</v>
      </c>
      <c r="C516" s="9">
        <f t="shared" si="134"/>
        <v>3.01883646097615E-2</v>
      </c>
      <c r="D516" s="6">
        <f t="shared" si="134"/>
        <v>0</v>
      </c>
      <c r="E516" s="6">
        <f t="shared" si="132"/>
        <v>1.0009113373578118</v>
      </c>
      <c r="F516" s="6">
        <f t="shared" si="133"/>
        <v>1.0009113373578118</v>
      </c>
      <c r="G516" s="6">
        <f t="shared" si="135"/>
        <v>4.4144230671666229E-2</v>
      </c>
      <c r="H516" s="7">
        <f t="shared" si="135"/>
        <v>0</v>
      </c>
      <c r="I516" s="6">
        <f t="shared" si="137"/>
        <v>1.0853799110374677E-3</v>
      </c>
      <c r="J516" s="9">
        <f t="shared" si="138"/>
        <v>0</v>
      </c>
      <c r="L516" s="6">
        <f t="shared" si="136"/>
        <v>3.0174618112600509E-2</v>
      </c>
      <c r="M516" s="6">
        <f t="shared" si="139"/>
        <v>3.0174618112600509E-2</v>
      </c>
      <c r="N516" s="6">
        <f t="shared" si="140"/>
        <v>-0.99954464253566933</v>
      </c>
      <c r="O516" s="6">
        <f t="shared" si="141"/>
        <v>0.99954464253566933</v>
      </c>
      <c r="Q516" s="6">
        <f t="shared" si="128"/>
        <v>9.5508000000000521</v>
      </c>
      <c r="R516" s="9">
        <f t="shared" si="128"/>
        <v>3.01883646097615E-2</v>
      </c>
      <c r="S516" s="9">
        <f t="shared" si="128"/>
        <v>0</v>
      </c>
      <c r="T516" s="9">
        <f t="shared" si="129"/>
        <v>4.4144230671666229E-2</v>
      </c>
      <c r="U516" s="9">
        <f t="shared" si="129"/>
        <v>0</v>
      </c>
    </row>
    <row r="517" spans="1:21" x14ac:dyDescent="0.55000000000000004">
      <c r="A517" s="6">
        <f t="shared" si="130"/>
        <v>505</v>
      </c>
      <c r="B517" s="6">
        <f t="shared" si="131"/>
        <v>9.5697500000000524</v>
      </c>
      <c r="C517" s="9">
        <f t="shared" si="134"/>
        <v>3.1024508018350071E-2</v>
      </c>
      <c r="D517" s="6">
        <f t="shared" si="134"/>
        <v>0</v>
      </c>
      <c r="E517" s="6">
        <f t="shared" si="132"/>
        <v>1.0009625200977808</v>
      </c>
      <c r="F517" s="6">
        <f t="shared" si="133"/>
        <v>1.0009625200977808</v>
      </c>
      <c r="G517" s="6">
        <f t="shared" si="135"/>
        <v>4.4123662722352068E-2</v>
      </c>
      <c r="H517" s="7">
        <f t="shared" si="135"/>
        <v>0</v>
      </c>
      <c r="I517" s="6">
        <f t="shared" si="137"/>
        <v>1.1780428068881993E-3</v>
      </c>
      <c r="J517" s="9">
        <f t="shared" si="138"/>
        <v>0</v>
      </c>
      <c r="L517" s="6">
        <f t="shared" si="136"/>
        <v>3.1009587931903164E-2</v>
      </c>
      <c r="M517" s="6">
        <f t="shared" si="139"/>
        <v>3.1009587931903164E-2</v>
      </c>
      <c r="N517" s="6">
        <f t="shared" si="140"/>
        <v>-0.99951908708953308</v>
      </c>
      <c r="O517" s="6">
        <f t="shared" si="141"/>
        <v>0.99951908708953308</v>
      </c>
      <c r="Q517" s="6">
        <f t="shared" si="128"/>
        <v>9.5697500000000524</v>
      </c>
      <c r="R517" s="9">
        <f t="shared" si="128"/>
        <v>3.1024508018350071E-2</v>
      </c>
      <c r="S517" s="9">
        <f t="shared" si="128"/>
        <v>0</v>
      </c>
      <c r="T517" s="9">
        <f t="shared" si="129"/>
        <v>4.4123662722352068E-2</v>
      </c>
      <c r="U517" s="9">
        <f t="shared" si="129"/>
        <v>0</v>
      </c>
    </row>
    <row r="518" spans="1:21" x14ac:dyDescent="0.55000000000000004">
      <c r="A518" s="6">
        <f t="shared" si="130"/>
        <v>506</v>
      </c>
      <c r="B518" s="6">
        <f t="shared" si="131"/>
        <v>9.5887000000000526</v>
      </c>
      <c r="C518" s="9">
        <f t="shared" si="134"/>
        <v>3.1860228388821583E-2</v>
      </c>
      <c r="D518" s="6">
        <f t="shared" si="134"/>
        <v>0</v>
      </c>
      <c r="E518" s="6">
        <f t="shared" si="132"/>
        <v>1.001015074152988</v>
      </c>
      <c r="F518" s="6">
        <f t="shared" si="133"/>
        <v>1.001015074152988</v>
      </c>
      <c r="G518" s="6">
        <f t="shared" si="135"/>
        <v>4.4101338811161538E-2</v>
      </c>
      <c r="H518" s="7">
        <f t="shared" si="135"/>
        <v>0</v>
      </c>
      <c r="I518" s="6">
        <f t="shared" si="137"/>
        <v>1.2757803646760814E-3</v>
      </c>
      <c r="J518" s="9">
        <f t="shared" si="138"/>
        <v>0</v>
      </c>
      <c r="L518" s="6">
        <f t="shared" si="136"/>
        <v>3.1844070441744504E-2</v>
      </c>
      <c r="M518" s="6">
        <f t="shared" si="139"/>
        <v>3.1844070441744504E-2</v>
      </c>
      <c r="N518" s="6">
        <f t="shared" si="140"/>
        <v>-0.99949284898777602</v>
      </c>
      <c r="O518" s="6">
        <f t="shared" si="141"/>
        <v>0.99949284898777602</v>
      </c>
      <c r="Q518" s="6">
        <f t="shared" si="128"/>
        <v>9.5887000000000526</v>
      </c>
      <c r="R518" s="9">
        <f t="shared" si="128"/>
        <v>3.1860228388821583E-2</v>
      </c>
      <c r="S518" s="9">
        <f t="shared" si="128"/>
        <v>0</v>
      </c>
      <c r="T518" s="9">
        <f t="shared" si="129"/>
        <v>4.4101338811161538E-2</v>
      </c>
      <c r="U518" s="9">
        <f t="shared" si="129"/>
        <v>0</v>
      </c>
    </row>
    <row r="519" spans="1:21" x14ac:dyDescent="0.55000000000000004">
      <c r="A519" s="6">
        <f t="shared" si="130"/>
        <v>507</v>
      </c>
      <c r="B519" s="6">
        <f t="shared" si="131"/>
        <v>9.6076500000000529</v>
      </c>
      <c r="C519" s="9">
        <f t="shared" si="134"/>
        <v>3.2695490623374693E-2</v>
      </c>
      <c r="D519" s="6">
        <f t="shared" si="134"/>
        <v>0</v>
      </c>
      <c r="E519" s="6">
        <f t="shared" si="132"/>
        <v>1.0010689951071032</v>
      </c>
      <c r="F519" s="6">
        <f t="shared" si="133"/>
        <v>1.0010689951071032</v>
      </c>
      <c r="G519" s="6">
        <f t="shared" si="135"/>
        <v>4.4077162773250925E-2</v>
      </c>
      <c r="H519" s="7">
        <f t="shared" si="135"/>
        <v>0</v>
      </c>
      <c r="I519" s="6">
        <f t="shared" si="137"/>
        <v>1.3787175037920248E-3</v>
      </c>
      <c r="J519" s="9">
        <f t="shared" si="138"/>
        <v>0</v>
      </c>
      <c r="L519" s="6">
        <f t="shared" si="136"/>
        <v>3.2678028962200616E-2</v>
      </c>
      <c r="M519" s="6">
        <f t="shared" si="139"/>
        <v>3.2678028962200616E-2</v>
      </c>
      <c r="N519" s="6">
        <f t="shared" si="140"/>
        <v>-0.99946593059650879</v>
      </c>
      <c r="O519" s="6">
        <f t="shared" si="141"/>
        <v>0.99946593059650879</v>
      </c>
      <c r="Q519" s="6">
        <f t="shared" si="128"/>
        <v>9.6076500000000529</v>
      </c>
      <c r="R519" s="9">
        <f t="shared" si="128"/>
        <v>3.2695490623374693E-2</v>
      </c>
      <c r="S519" s="9">
        <f t="shared" si="128"/>
        <v>0</v>
      </c>
      <c r="T519" s="9">
        <f t="shared" si="129"/>
        <v>4.4077162773250925E-2</v>
      </c>
      <c r="U519" s="9">
        <f t="shared" si="129"/>
        <v>0</v>
      </c>
    </row>
    <row r="520" spans="1:21" x14ac:dyDescent="0.55000000000000004">
      <c r="A520" s="6">
        <f t="shared" si="130"/>
        <v>508</v>
      </c>
      <c r="B520" s="6">
        <f t="shared" si="131"/>
        <v>9.6266000000000531</v>
      </c>
      <c r="C520" s="9">
        <f t="shared" si="134"/>
        <v>3.3530257757025388E-2</v>
      </c>
      <c r="D520" s="6">
        <f t="shared" si="134"/>
        <v>0</v>
      </c>
      <c r="E520" s="6">
        <f t="shared" si="132"/>
        <v>1.0011242781852525</v>
      </c>
      <c r="F520" s="6">
        <f t="shared" si="133"/>
        <v>1.0011242781852525</v>
      </c>
      <c r="G520" s="6">
        <f t="shared" si="135"/>
        <v>4.4051036076554063E-2</v>
      </c>
      <c r="H520" s="7">
        <f t="shared" si="135"/>
        <v>0</v>
      </c>
      <c r="I520" s="6">
        <f t="shared" si="137"/>
        <v>1.4869775112864225E-3</v>
      </c>
      <c r="J520" s="9">
        <f t="shared" si="138"/>
        <v>0</v>
      </c>
      <c r="L520" s="6">
        <f t="shared" si="136"/>
        <v>3.3511424966838753E-2</v>
      </c>
      <c r="M520" s="6">
        <f t="shared" si="139"/>
        <v>3.3511424966838753E-2</v>
      </c>
      <c r="N520" s="6">
        <f t="shared" si="140"/>
        <v>-0.99943833446425889</v>
      </c>
      <c r="O520" s="6">
        <f t="shared" si="141"/>
        <v>0.99943833446425889</v>
      </c>
      <c r="Q520" s="6">
        <f t="shared" si="128"/>
        <v>9.6266000000000531</v>
      </c>
      <c r="R520" s="9">
        <f t="shared" si="128"/>
        <v>3.3530257757025388E-2</v>
      </c>
      <c r="S520" s="9">
        <f t="shared" si="128"/>
        <v>0</v>
      </c>
      <c r="T520" s="9">
        <f t="shared" si="129"/>
        <v>4.4051036076554063E-2</v>
      </c>
      <c r="U520" s="9">
        <f t="shared" si="129"/>
        <v>0</v>
      </c>
    </row>
    <row r="521" spans="1:21" x14ac:dyDescent="0.55000000000000004">
      <c r="A521" s="6">
        <f t="shared" si="130"/>
        <v>509</v>
      </c>
      <c r="B521" s="6">
        <f t="shared" si="131"/>
        <v>9.6455500000000534</v>
      </c>
      <c r="C521" s="9">
        <f t="shared" si="134"/>
        <v>3.4364490913334343E-2</v>
      </c>
      <c r="D521" s="6">
        <f t="shared" si="134"/>
        <v>0</v>
      </c>
      <c r="E521" s="6">
        <f t="shared" si="132"/>
        <v>1.0011809182357327</v>
      </c>
      <c r="F521" s="6">
        <f t="shared" si="133"/>
        <v>1.0011809182357327</v>
      </c>
      <c r="G521" s="6">
        <f t="shared" si="135"/>
        <v>4.4022857852715189E-2</v>
      </c>
      <c r="H521" s="7">
        <f t="shared" si="135"/>
        <v>0</v>
      </c>
      <c r="I521" s="6">
        <f t="shared" si="137"/>
        <v>1.6006819165319463E-3</v>
      </c>
      <c r="J521" s="9">
        <f t="shared" si="138"/>
        <v>0</v>
      </c>
      <c r="L521" s="6">
        <f t="shared" si="136"/>
        <v>3.4344218040032105E-2</v>
      </c>
      <c r="M521" s="6">
        <f t="shared" si="139"/>
        <v>3.4344218040032105E-2</v>
      </c>
      <c r="N521" s="6">
        <f t="shared" si="140"/>
        <v>-0.99941006333097249</v>
      </c>
      <c r="O521" s="6">
        <f t="shared" si="141"/>
        <v>0.99941006333097249</v>
      </c>
      <c r="Q521" s="6">
        <f t="shared" si="128"/>
        <v>9.6455500000000534</v>
      </c>
      <c r="R521" s="9">
        <f t="shared" si="128"/>
        <v>3.4364490913334343E-2</v>
      </c>
      <c r="S521" s="9">
        <f t="shared" si="128"/>
        <v>0</v>
      </c>
      <c r="T521" s="9">
        <f t="shared" si="129"/>
        <v>4.4022857852715189E-2</v>
      </c>
      <c r="U521" s="9">
        <f t="shared" si="129"/>
        <v>0</v>
      </c>
    </row>
    <row r="522" spans="1:21" x14ac:dyDescent="0.55000000000000004">
      <c r="A522" s="6">
        <f t="shared" si="130"/>
        <v>510</v>
      </c>
      <c r="B522" s="6">
        <f t="shared" si="131"/>
        <v>9.6645000000000536</v>
      </c>
      <c r="C522" s="9">
        <f t="shared" si="134"/>
        <v>3.5198149260765366E-2</v>
      </c>
      <c r="D522" s="6">
        <f t="shared" si="134"/>
        <v>0</v>
      </c>
      <c r="E522" s="6">
        <f t="shared" si="132"/>
        <v>1.0012389097113832</v>
      </c>
      <c r="F522" s="6">
        <f t="shared" si="133"/>
        <v>1.0012389097113832</v>
      </c>
      <c r="G522" s="6">
        <f t="shared" si="135"/>
        <v>4.399252493039691E-2</v>
      </c>
      <c r="H522" s="7">
        <f t="shared" si="135"/>
        <v>0</v>
      </c>
      <c r="I522" s="6">
        <f t="shared" si="137"/>
        <v>1.7199503600698477E-3</v>
      </c>
      <c r="J522" s="9">
        <f t="shared" si="138"/>
        <v>0</v>
      </c>
      <c r="L522" s="6">
        <f t="shared" si="136"/>
        <v>3.5176365834979323E-2</v>
      </c>
      <c r="M522" s="6">
        <f t="shared" si="139"/>
        <v>3.5176365834979323E-2</v>
      </c>
      <c r="N522" s="6">
        <f t="shared" si="140"/>
        <v>-0.99938112013717939</v>
      </c>
      <c r="O522" s="6">
        <f t="shared" si="141"/>
        <v>0.99938112013717939</v>
      </c>
      <c r="Q522" s="6">
        <f t="shared" si="128"/>
        <v>9.6645000000000536</v>
      </c>
      <c r="R522" s="9">
        <f t="shared" si="128"/>
        <v>3.5198149260765366E-2</v>
      </c>
      <c r="S522" s="9">
        <f t="shared" si="128"/>
        <v>0</v>
      </c>
      <c r="T522" s="9">
        <f t="shared" si="129"/>
        <v>4.399252493039691E-2</v>
      </c>
      <c r="U522" s="9">
        <f t="shared" si="129"/>
        <v>0</v>
      </c>
    </row>
    <row r="523" spans="1:21" x14ac:dyDescent="0.55000000000000004">
      <c r="A523" s="6">
        <f t="shared" si="130"/>
        <v>511</v>
      </c>
      <c r="B523" s="6">
        <f t="shared" si="131"/>
        <v>9.6834500000000538</v>
      </c>
      <c r="C523" s="9">
        <f t="shared" si="134"/>
        <v>3.603118996972221E-2</v>
      </c>
      <c r="D523" s="6">
        <f t="shared" si="134"/>
        <v>0</v>
      </c>
      <c r="E523" s="6">
        <f t="shared" si="132"/>
        <v>1.0012982466506342</v>
      </c>
      <c r="F523" s="6">
        <f t="shared" si="133"/>
        <v>1.0012982466506342</v>
      </c>
      <c r="G523" s="6">
        <f t="shared" si="135"/>
        <v>4.3959931871073589E-2</v>
      </c>
      <c r="H523" s="7">
        <f t="shared" si="135"/>
        <v>0</v>
      </c>
      <c r="I523" s="6">
        <f t="shared" si="137"/>
        <v>1.8449004566082629E-3</v>
      </c>
      <c r="J523" s="9">
        <f t="shared" si="138"/>
        <v>0</v>
      </c>
      <c r="L523" s="6">
        <f t="shared" si="136"/>
        <v>3.6007824032476481E-2</v>
      </c>
      <c r="M523" s="6">
        <f t="shared" si="139"/>
        <v>3.6007824032476481E-2</v>
      </c>
      <c r="N523" s="6">
        <f t="shared" si="140"/>
        <v>-0.99935150803330763</v>
      </c>
      <c r="O523" s="6">
        <f t="shared" si="141"/>
        <v>0.99935150803330763</v>
      </c>
      <c r="Q523" s="6">
        <f t="shared" si="128"/>
        <v>9.6834500000000538</v>
      </c>
      <c r="R523" s="9">
        <f t="shared" si="128"/>
        <v>3.603118996972221E-2</v>
      </c>
      <c r="S523" s="9">
        <f t="shared" si="128"/>
        <v>0</v>
      </c>
      <c r="T523" s="9">
        <f t="shared" si="129"/>
        <v>4.3959931871073589E-2</v>
      </c>
      <c r="U523" s="9">
        <f t="shared" si="129"/>
        <v>0</v>
      </c>
    </row>
    <row r="524" spans="1:21" x14ac:dyDescent="0.55000000000000004">
      <c r="A524" s="6">
        <f t="shared" si="130"/>
        <v>512</v>
      </c>
      <c r="B524" s="6">
        <f t="shared" si="131"/>
        <v>9.7024000000000541</v>
      </c>
      <c r="C524" s="9">
        <f t="shared" si="134"/>
        <v>3.6863568170312833E-2</v>
      </c>
      <c r="D524" s="6">
        <f t="shared" si="134"/>
        <v>0</v>
      </c>
      <c r="E524" s="6">
        <f t="shared" si="132"/>
        <v>1.0013589226582473</v>
      </c>
      <c r="F524" s="6">
        <f t="shared" si="133"/>
        <v>1.0013589226582473</v>
      </c>
      <c r="G524" s="6">
        <f t="shared" si="135"/>
        <v>4.3924971007420863E-2</v>
      </c>
      <c r="H524" s="7">
        <f t="shared" si="135"/>
        <v>0</v>
      </c>
      <c r="I524" s="6">
        <f t="shared" si="137"/>
        <v>1.9756476521363589E-3</v>
      </c>
      <c r="J524" s="9">
        <f t="shared" si="138"/>
        <v>0</v>
      </c>
      <c r="L524" s="6">
        <f t="shared" si="136"/>
        <v>3.6838546300491E-2</v>
      </c>
      <c r="M524" s="6">
        <f t="shared" si="139"/>
        <v>3.6838546300491E-2</v>
      </c>
      <c r="N524" s="6">
        <f t="shared" si="140"/>
        <v>-0.999321230389141</v>
      </c>
      <c r="O524" s="6">
        <f t="shared" si="141"/>
        <v>0.999321230389141</v>
      </c>
      <c r="Q524" s="6">
        <f t="shared" si="128"/>
        <v>9.7024000000000541</v>
      </c>
      <c r="R524" s="9">
        <f t="shared" si="128"/>
        <v>3.6863568170312833E-2</v>
      </c>
      <c r="S524" s="9">
        <f t="shared" si="128"/>
        <v>0</v>
      </c>
      <c r="T524" s="9">
        <f t="shared" si="129"/>
        <v>4.3924971007420863E-2</v>
      </c>
      <c r="U524" s="9">
        <f t="shared" si="129"/>
        <v>0</v>
      </c>
    </row>
    <row r="525" spans="1:21" x14ac:dyDescent="0.55000000000000004">
      <c r="A525" s="6">
        <f t="shared" si="130"/>
        <v>513</v>
      </c>
      <c r="B525" s="6">
        <f t="shared" si="131"/>
        <v>9.7213500000000543</v>
      </c>
      <c r="C525" s="9">
        <f t="shared" si="134"/>
        <v>3.7695236910892452E-2</v>
      </c>
      <c r="D525" s="6">
        <f t="shared" si="134"/>
        <v>0</v>
      </c>
      <c r="E525" s="6">
        <f t="shared" si="132"/>
        <v>1.0014209308857682</v>
      </c>
      <c r="F525" s="6">
        <f t="shared" si="133"/>
        <v>1.0014209308857682</v>
      </c>
      <c r="G525" s="6">
        <f t="shared" si="135"/>
        <v>4.3887532484412878E-2</v>
      </c>
      <c r="H525" s="7">
        <f t="shared" si="135"/>
        <v>0</v>
      </c>
      <c r="I525" s="6">
        <f t="shared" si="137"/>
        <v>2.1123050751378882E-3</v>
      </c>
      <c r="J525" s="9">
        <f t="shared" si="138"/>
        <v>0</v>
      </c>
      <c r="L525" s="6">
        <f t="shared" si="136"/>
        <v>3.7668484254589116E-2</v>
      </c>
      <c r="M525" s="6">
        <f t="shared" si="139"/>
        <v>3.7668484254589116E-2</v>
      </c>
      <c r="N525" s="6">
        <f t="shared" si="140"/>
        <v>-0.99929029080340892</v>
      </c>
      <c r="O525" s="6">
        <f t="shared" si="141"/>
        <v>0.99929029080340892</v>
      </c>
      <c r="Q525" s="6">
        <f t="shared" ref="Q525:S588" si="142">B525</f>
        <v>9.7213500000000543</v>
      </c>
      <c r="R525" s="9">
        <f t="shared" si="142"/>
        <v>3.7695236910892452E-2</v>
      </c>
      <c r="S525" s="9">
        <f t="shared" si="142"/>
        <v>0</v>
      </c>
      <c r="T525" s="9">
        <f t="shared" ref="T525:U588" si="143">G525</f>
        <v>4.3887532484412878E-2</v>
      </c>
      <c r="U525" s="9">
        <f t="shared" si="143"/>
        <v>0</v>
      </c>
    </row>
    <row r="526" spans="1:21" x14ac:dyDescent="0.55000000000000004">
      <c r="A526" s="6">
        <f t="shared" ref="A526:A589" si="144">A525+1</f>
        <v>514</v>
      </c>
      <c r="B526" s="6">
        <f t="shared" ref="B526:B589" si="145">B525+$B$3</f>
        <v>9.7403000000000546</v>
      </c>
      <c r="C526" s="9">
        <f t="shared" si="134"/>
        <v>3.8526147117438833E-2</v>
      </c>
      <c r="D526" s="6">
        <f t="shared" si="134"/>
        <v>0</v>
      </c>
      <c r="E526" s="6">
        <f t="shared" si="132"/>
        <v>1.0014842640117145</v>
      </c>
      <c r="F526" s="6">
        <f t="shared" si="133"/>
        <v>1.0014842640117145</v>
      </c>
      <c r="G526" s="6">
        <f t="shared" si="135"/>
        <v>4.3847504303239013E-2</v>
      </c>
      <c r="H526" s="7">
        <f t="shared" si="135"/>
        <v>0</v>
      </c>
      <c r="I526" s="6">
        <f t="shared" si="137"/>
        <v>2.2549833819046957E-3</v>
      </c>
      <c r="J526" s="9">
        <f t="shared" si="138"/>
        <v>0</v>
      </c>
      <c r="L526" s="6">
        <f t="shared" si="136"/>
        <v>3.8497587419270285E-2</v>
      </c>
      <c r="M526" s="6">
        <f t="shared" si="139"/>
        <v>3.8497587419270285E-2</v>
      </c>
      <c r="N526" s="6">
        <f t="shared" si="140"/>
        <v>-0.99925869311349791</v>
      </c>
      <c r="O526" s="6">
        <f t="shared" si="141"/>
        <v>0.99925869311349791</v>
      </c>
      <c r="Q526" s="6">
        <f t="shared" si="142"/>
        <v>9.7403000000000546</v>
      </c>
      <c r="R526" s="9">
        <f t="shared" si="142"/>
        <v>3.8526147117438833E-2</v>
      </c>
      <c r="S526" s="9">
        <f t="shared" si="142"/>
        <v>0</v>
      </c>
      <c r="T526" s="9">
        <f t="shared" si="143"/>
        <v>4.3847504303239013E-2</v>
      </c>
      <c r="U526" s="9">
        <f t="shared" si="143"/>
        <v>0</v>
      </c>
    </row>
    <row r="527" spans="1:21" x14ac:dyDescent="0.55000000000000004">
      <c r="A527" s="6">
        <f t="shared" si="144"/>
        <v>515</v>
      </c>
      <c r="B527" s="6">
        <f t="shared" si="145"/>
        <v>9.7592500000000548</v>
      </c>
      <c r="C527" s="9">
        <f t="shared" si="134"/>
        <v>3.9356247553815317E-2</v>
      </c>
      <c r="D527" s="6">
        <f t="shared" si="134"/>
        <v>0</v>
      </c>
      <c r="E527" s="6">
        <f t="shared" ref="E527:E590" si="146">C527^2+((D527-1)^2)</f>
        <v>1.0015489142215173</v>
      </c>
      <c r="F527" s="6">
        <f t="shared" ref="F527:F590" si="147">C527^2+((D527+1)^2)</f>
        <v>1.0015489142215173</v>
      </c>
      <c r="G527" s="6">
        <f t="shared" si="135"/>
        <v>4.3804772368151917E-2</v>
      </c>
      <c r="H527" s="7">
        <f t="shared" si="135"/>
        <v>0</v>
      </c>
      <c r="I527" s="6">
        <f t="shared" si="137"/>
        <v>2.4037905959742893E-3</v>
      </c>
      <c r="J527" s="9">
        <f t="shared" si="138"/>
        <v>0</v>
      </c>
      <c r="L527" s="6">
        <f t="shared" si="136"/>
        <v>3.9325803190263763E-2</v>
      </c>
      <c r="M527" s="6">
        <f t="shared" si="139"/>
        <v>3.9325803190263763E-2</v>
      </c>
      <c r="N527" s="6">
        <f t="shared" si="140"/>
        <v>-0.9992264414052705</v>
      </c>
      <c r="O527" s="6">
        <f t="shared" si="141"/>
        <v>0.9992264414052705</v>
      </c>
      <c r="Q527" s="6">
        <f t="shared" si="142"/>
        <v>9.7592500000000548</v>
      </c>
      <c r="R527" s="9">
        <f t="shared" si="142"/>
        <v>3.9356247553815317E-2</v>
      </c>
      <c r="S527" s="9">
        <f t="shared" si="142"/>
        <v>0</v>
      </c>
      <c r="T527" s="9">
        <f t="shared" si="143"/>
        <v>4.3804772368151917E-2</v>
      </c>
      <c r="U527" s="9">
        <f t="shared" si="143"/>
        <v>0</v>
      </c>
    </row>
    <row r="528" spans="1:21" x14ac:dyDescent="0.55000000000000004">
      <c r="A528" s="6">
        <f t="shared" si="144"/>
        <v>516</v>
      </c>
      <c r="B528" s="6">
        <f t="shared" si="145"/>
        <v>9.7782000000000551</v>
      </c>
      <c r="C528" s="9">
        <f t="shared" si="134"/>
        <v>4.01854847829793E-2</v>
      </c>
      <c r="D528" s="6">
        <f t="shared" si="134"/>
        <v>0</v>
      </c>
      <c r="E528" s="6">
        <f t="shared" si="146"/>
        <v>1.001614873187243</v>
      </c>
      <c r="F528" s="6">
        <f t="shared" si="147"/>
        <v>1.001614873187243</v>
      </c>
      <c r="G528" s="6">
        <f t="shared" si="135"/>
        <v>4.3759220536358202E-2</v>
      </c>
      <c r="H528" s="7">
        <f t="shared" si="135"/>
        <v>0</v>
      </c>
      <c r="I528" s="6">
        <f t="shared" si="137"/>
        <v>2.5588319417018789E-3</v>
      </c>
      <c r="J528" s="9">
        <f t="shared" si="138"/>
        <v>0</v>
      </c>
      <c r="L528" s="6">
        <f t="shared" si="136"/>
        <v>4.0153076797844918E-2</v>
      </c>
      <c r="M528" s="6">
        <f t="shared" si="139"/>
        <v>4.0153076797844918E-2</v>
      </c>
      <c r="N528" s="6">
        <f t="shared" si="140"/>
        <v>-0.99919354002298599</v>
      </c>
      <c r="O528" s="6">
        <f t="shared" si="141"/>
        <v>0.99919354002298599</v>
      </c>
      <c r="Q528" s="6">
        <f t="shared" si="142"/>
        <v>9.7782000000000551</v>
      </c>
      <c r="R528" s="9">
        <f t="shared" si="142"/>
        <v>4.01854847829793E-2</v>
      </c>
      <c r="S528" s="9">
        <f t="shared" si="142"/>
        <v>0</v>
      </c>
      <c r="T528" s="9">
        <f t="shared" si="143"/>
        <v>4.3759220536358202E-2</v>
      </c>
      <c r="U528" s="9">
        <f t="shared" si="143"/>
        <v>0</v>
      </c>
    </row>
    <row r="529" spans="1:21" x14ac:dyDescent="0.55000000000000004">
      <c r="A529" s="6">
        <f t="shared" si="144"/>
        <v>517</v>
      </c>
      <c r="B529" s="6">
        <f t="shared" si="145"/>
        <v>9.7971500000000553</v>
      </c>
      <c r="C529" s="9">
        <f t="shared" ref="C529:D592" si="148">C528+$B$3*G528-($B$3^2)*I528</f>
        <v>4.1013803129195947E-2</v>
      </c>
      <c r="D529" s="6">
        <f t="shared" si="148"/>
        <v>0</v>
      </c>
      <c r="E529" s="6">
        <f t="shared" si="146"/>
        <v>1.0016821320471205</v>
      </c>
      <c r="F529" s="6">
        <f t="shared" si="147"/>
        <v>1.0016821320471205</v>
      </c>
      <c r="G529" s="6">
        <f t="shared" ref="G529:H592" si="149">G528-$B$3*I528</f>
        <v>4.3710730671062951E-2</v>
      </c>
      <c r="H529" s="7">
        <f t="shared" si="149"/>
        <v>0</v>
      </c>
      <c r="I529" s="6">
        <f t="shared" si="137"/>
        <v>2.7202096720403018E-3</v>
      </c>
      <c r="J529" s="9">
        <f t="shared" si="138"/>
        <v>0</v>
      </c>
      <c r="L529" s="6">
        <f t="shared" si="136"/>
        <v>4.097935127123014E-2</v>
      </c>
      <c r="M529" s="6">
        <f t="shared" si="139"/>
        <v>4.097935127123014E-2</v>
      </c>
      <c r="N529" s="6">
        <f t="shared" si="140"/>
        <v>-0.99915999357930108</v>
      </c>
      <c r="O529" s="6">
        <f t="shared" si="141"/>
        <v>0.99915999357930108</v>
      </c>
      <c r="Q529" s="6">
        <f t="shared" si="142"/>
        <v>9.7971500000000553</v>
      </c>
      <c r="R529" s="9">
        <f t="shared" si="142"/>
        <v>4.1013803129195947E-2</v>
      </c>
      <c r="S529" s="9">
        <f t="shared" si="142"/>
        <v>0</v>
      </c>
      <c r="T529" s="9">
        <f t="shared" si="143"/>
        <v>4.3710730671062951E-2</v>
      </c>
      <c r="U529" s="9">
        <f t="shared" si="143"/>
        <v>0</v>
      </c>
    </row>
    <row r="530" spans="1:21" x14ac:dyDescent="0.55000000000000004">
      <c r="A530" s="6">
        <f t="shared" si="144"/>
        <v>518</v>
      </c>
      <c r="B530" s="6">
        <f t="shared" si="145"/>
        <v>9.8161000000000556</v>
      </c>
      <c r="C530" s="9">
        <f t="shared" si="148"/>
        <v>4.1841144641318835E-2</v>
      </c>
      <c r="D530" s="6">
        <f t="shared" si="148"/>
        <v>0</v>
      </c>
      <c r="E530" s="6">
        <f t="shared" si="146"/>
        <v>1.0017506813848958</v>
      </c>
      <c r="F530" s="6">
        <f t="shared" si="147"/>
        <v>1.0017506813848958</v>
      </c>
      <c r="G530" s="6">
        <f t="shared" si="149"/>
        <v>4.3659182697777785E-2</v>
      </c>
      <c r="H530" s="7">
        <f t="shared" si="149"/>
        <v>0</v>
      </c>
      <c r="I530" s="6">
        <f t="shared" si="137"/>
        <v>2.8880228905716634E-3</v>
      </c>
      <c r="J530" s="9">
        <f t="shared" si="138"/>
        <v>0</v>
      </c>
      <c r="L530" s="6">
        <f t="shared" si="136"/>
        <v>4.1804567404111474E-2</v>
      </c>
      <c r="M530" s="6">
        <f t="shared" si="139"/>
        <v>4.1804567404111474E-2</v>
      </c>
      <c r="N530" s="6">
        <f t="shared" si="140"/>
        <v>-0.9991258069653467</v>
      </c>
      <c r="O530" s="6">
        <f t="shared" si="141"/>
        <v>0.9991258069653467</v>
      </c>
      <c r="Q530" s="6">
        <f t="shared" si="142"/>
        <v>9.8161000000000556</v>
      </c>
      <c r="R530" s="9">
        <f t="shared" si="142"/>
        <v>4.1841144641318835E-2</v>
      </c>
      <c r="S530" s="9">
        <f t="shared" si="142"/>
        <v>0</v>
      </c>
      <c r="T530" s="9">
        <f t="shared" si="143"/>
        <v>4.3659182697777785E-2</v>
      </c>
      <c r="U530" s="9">
        <f t="shared" si="143"/>
        <v>0</v>
      </c>
    </row>
    <row r="531" spans="1:21" x14ac:dyDescent="0.55000000000000004">
      <c r="A531" s="6">
        <f t="shared" si="144"/>
        <v>519</v>
      </c>
      <c r="B531" s="6">
        <f t="shared" si="145"/>
        <v>9.8350500000000558</v>
      </c>
      <c r="C531" s="9">
        <f t="shared" si="148"/>
        <v>4.2667449057201663E-2</v>
      </c>
      <c r="D531" s="6">
        <f t="shared" si="148"/>
        <v>0</v>
      </c>
      <c r="E531" s="6">
        <f t="shared" si="146"/>
        <v>1.0018205112090488</v>
      </c>
      <c r="F531" s="6">
        <f t="shared" si="147"/>
        <v>1.0018205112090488</v>
      </c>
      <c r="G531" s="6">
        <f t="shared" si="149"/>
        <v>4.3604454664001452E-2</v>
      </c>
      <c r="H531" s="7">
        <f t="shared" si="149"/>
        <v>0</v>
      </c>
      <c r="I531" s="6">
        <f t="shared" si="137"/>
        <v>3.0623673678975291E-3</v>
      </c>
      <c r="J531" s="9">
        <f t="shared" si="138"/>
        <v>0</v>
      </c>
      <c r="L531" s="6">
        <f t="shared" si="136"/>
        <v>4.2628663721393782E-2</v>
      </c>
      <c r="M531" s="6">
        <f t="shared" si="139"/>
        <v>4.2628663721393782E-2</v>
      </c>
      <c r="N531" s="6">
        <f t="shared" si="140"/>
        <v>-0.99909098536085705</v>
      </c>
      <c r="O531" s="6">
        <f t="shared" si="141"/>
        <v>0.99909098536085705</v>
      </c>
      <c r="Q531" s="6">
        <f t="shared" si="142"/>
        <v>9.8350500000000558</v>
      </c>
      <c r="R531" s="9">
        <f t="shared" si="142"/>
        <v>4.2667449057201663E-2</v>
      </c>
      <c r="S531" s="9">
        <f t="shared" si="142"/>
        <v>0</v>
      </c>
      <c r="T531" s="9">
        <f t="shared" si="143"/>
        <v>4.3604454664001452E-2</v>
      </c>
      <c r="U531" s="9">
        <f t="shared" si="143"/>
        <v>0</v>
      </c>
    </row>
    <row r="532" spans="1:21" x14ac:dyDescent="0.55000000000000004">
      <c r="A532" s="6">
        <f t="shared" si="144"/>
        <v>520</v>
      </c>
      <c r="B532" s="6">
        <f t="shared" si="145"/>
        <v>9.854000000000056</v>
      </c>
      <c r="C532" s="9">
        <f t="shared" si="148"/>
        <v>4.3492653769306763E-2</v>
      </c>
      <c r="D532" s="6">
        <f t="shared" si="148"/>
        <v>0</v>
      </c>
      <c r="E532" s="6">
        <f t="shared" si="146"/>
        <v>1.0018916109318967</v>
      </c>
      <c r="F532" s="6">
        <f t="shared" si="147"/>
        <v>1.0018916109318967</v>
      </c>
      <c r="G532" s="6">
        <f t="shared" si="149"/>
        <v>4.3546422802379796E-2</v>
      </c>
      <c r="H532" s="7">
        <f t="shared" si="149"/>
        <v>0</v>
      </c>
      <c r="I532" s="6">
        <f t="shared" si="137"/>
        <v>3.2433353524714908E-3</v>
      </c>
      <c r="J532" s="9">
        <f t="shared" si="138"/>
        <v>0</v>
      </c>
      <c r="L532" s="6">
        <f t="shared" si="136"/>
        <v>4.3451576447199082E-2</v>
      </c>
      <c r="M532" s="6">
        <f t="shared" si="139"/>
        <v>4.3451576447199082E-2</v>
      </c>
      <c r="N532" s="6">
        <f t="shared" si="140"/>
        <v>-0.99905553424434479</v>
      </c>
      <c r="O532" s="6">
        <f t="shared" si="141"/>
        <v>0.99905553424434479</v>
      </c>
      <c r="Q532" s="6">
        <f t="shared" si="142"/>
        <v>9.854000000000056</v>
      </c>
      <c r="R532" s="9">
        <f t="shared" si="142"/>
        <v>4.3492653769306763E-2</v>
      </c>
      <c r="S532" s="9">
        <f t="shared" si="142"/>
        <v>0</v>
      </c>
      <c r="T532" s="9">
        <f t="shared" si="143"/>
        <v>4.3546422802379796E-2</v>
      </c>
      <c r="U532" s="9">
        <f t="shared" si="143"/>
        <v>0</v>
      </c>
    </row>
    <row r="533" spans="1:21" x14ac:dyDescent="0.55000000000000004">
      <c r="A533" s="6">
        <f t="shared" si="144"/>
        <v>521</v>
      </c>
      <c r="B533" s="6">
        <f t="shared" si="145"/>
        <v>9.8729500000000563</v>
      </c>
      <c r="C533" s="9">
        <f t="shared" si="148"/>
        <v>4.4316693791578453E-2</v>
      </c>
      <c r="D533" s="6">
        <f t="shared" si="148"/>
        <v>0</v>
      </c>
      <c r="E533" s="6">
        <f t="shared" si="146"/>
        <v>1.0019639693486164</v>
      </c>
      <c r="F533" s="6">
        <f t="shared" si="147"/>
        <v>1.0019639693486164</v>
      </c>
      <c r="G533" s="6">
        <f t="shared" si="149"/>
        <v>4.348496159745046E-2</v>
      </c>
      <c r="H533" s="7">
        <f t="shared" si="149"/>
        <v>0</v>
      </c>
      <c r="I533" s="6">
        <f t="shared" si="137"/>
        <v>3.4310153760225815E-3</v>
      </c>
      <c r="J533" s="9">
        <f t="shared" si="138"/>
        <v>0</v>
      </c>
      <c r="L533" s="6">
        <f t="shared" si="136"/>
        <v>4.4273239474204244E-2</v>
      </c>
      <c r="M533" s="6">
        <f t="shared" si="139"/>
        <v>4.4273239474204244E-2</v>
      </c>
      <c r="N533" s="6">
        <f t="shared" si="140"/>
        <v>-0.99901945940329906</v>
      </c>
      <c r="O533" s="6">
        <f t="shared" si="141"/>
        <v>0.99901945940329906</v>
      </c>
      <c r="Q533" s="6">
        <f t="shared" si="142"/>
        <v>9.8729500000000563</v>
      </c>
      <c r="R533" s="9">
        <f t="shared" si="142"/>
        <v>4.4316693791578453E-2</v>
      </c>
      <c r="S533" s="9">
        <f t="shared" si="142"/>
        <v>0</v>
      </c>
      <c r="T533" s="9">
        <f t="shared" si="143"/>
        <v>4.348496159745046E-2</v>
      </c>
      <c r="U533" s="9">
        <f t="shared" si="143"/>
        <v>0</v>
      </c>
    </row>
    <row r="534" spans="1:21" x14ac:dyDescent="0.55000000000000004">
      <c r="A534" s="6">
        <f t="shared" si="144"/>
        <v>522</v>
      </c>
      <c r="B534" s="6">
        <f t="shared" si="145"/>
        <v>9.8919000000000565</v>
      </c>
      <c r="C534" s="9">
        <f t="shared" si="148"/>
        <v>4.5139501727651077E-2</v>
      </c>
      <c r="D534" s="6">
        <f t="shared" si="148"/>
        <v>0</v>
      </c>
      <c r="E534" s="6">
        <f t="shared" si="146"/>
        <v>1.0020375746162207</v>
      </c>
      <c r="F534" s="6">
        <f t="shared" si="147"/>
        <v>1.0020375746162207</v>
      </c>
      <c r="G534" s="6">
        <f t="shared" si="149"/>
        <v>4.3419943856074832E-2</v>
      </c>
      <c r="H534" s="7">
        <f t="shared" si="149"/>
        <v>0</v>
      </c>
      <c r="I534" s="6">
        <f t="shared" si="137"/>
        <v>3.6254920537070572E-3</v>
      </c>
      <c r="J534" s="9">
        <f t="shared" si="138"/>
        <v>0</v>
      </c>
      <c r="L534" s="6">
        <f t="shared" si="136"/>
        <v>4.5093584334380141E-2</v>
      </c>
      <c r="M534" s="6">
        <f t="shared" si="139"/>
        <v>4.5093584334380141E-2</v>
      </c>
      <c r="N534" s="6">
        <f t="shared" si="140"/>
        <v>-0.99898276694439436</v>
      </c>
      <c r="O534" s="6">
        <f t="shared" si="141"/>
        <v>0.99898276694439436</v>
      </c>
      <c r="Q534" s="6">
        <f t="shared" si="142"/>
        <v>9.8919000000000565</v>
      </c>
      <c r="R534" s="9">
        <f t="shared" si="142"/>
        <v>4.5139501727651077E-2</v>
      </c>
      <c r="S534" s="9">
        <f t="shared" si="142"/>
        <v>0</v>
      </c>
      <c r="T534" s="9">
        <f t="shared" si="143"/>
        <v>4.3419943856074832E-2</v>
      </c>
      <c r="U534" s="9">
        <f t="shared" si="143"/>
        <v>0</v>
      </c>
    </row>
    <row r="535" spans="1:21" x14ac:dyDescent="0.55000000000000004">
      <c r="A535" s="6">
        <f t="shared" si="144"/>
        <v>523</v>
      </c>
      <c r="B535" s="6">
        <f t="shared" si="145"/>
        <v>9.9108500000000568</v>
      </c>
      <c r="C535" s="9">
        <f t="shared" si="148"/>
        <v>4.596100774046348E-2</v>
      </c>
      <c r="D535" s="6">
        <f t="shared" si="148"/>
        <v>0</v>
      </c>
      <c r="E535" s="6">
        <f t="shared" si="146"/>
        <v>1.0021124142325188</v>
      </c>
      <c r="F535" s="6">
        <f t="shared" si="147"/>
        <v>1.0021124142325188</v>
      </c>
      <c r="G535" s="6">
        <f t="shared" si="149"/>
        <v>4.3351240781657085E-2</v>
      </c>
      <c r="H535" s="7">
        <f t="shared" si="149"/>
        <v>0</v>
      </c>
      <c r="I535" s="6">
        <f t="shared" si="137"/>
        <v>3.8268458791561907E-3</v>
      </c>
      <c r="J535" s="9">
        <f t="shared" si="138"/>
        <v>0</v>
      </c>
      <c r="L535" s="6">
        <f t="shared" si="136"/>
        <v>4.5912540171201867E-2</v>
      </c>
      <c r="M535" s="6">
        <f t="shared" si="139"/>
        <v>4.5912540171201867E-2</v>
      </c>
      <c r="N535" s="6">
        <f t="shared" si="140"/>
        <v>-0.99894546330369194</v>
      </c>
      <c r="O535" s="6">
        <f t="shared" si="141"/>
        <v>0.99894546330369194</v>
      </c>
      <c r="Q535" s="6">
        <f t="shared" si="142"/>
        <v>9.9108500000000568</v>
      </c>
      <c r="R535" s="9">
        <f t="shared" si="142"/>
        <v>4.596100774046348E-2</v>
      </c>
      <c r="S535" s="9">
        <f t="shared" si="142"/>
        <v>0</v>
      </c>
      <c r="T535" s="9">
        <f t="shared" si="143"/>
        <v>4.3351240781657085E-2</v>
      </c>
      <c r="U535" s="9">
        <f t="shared" si="143"/>
        <v>0</v>
      </c>
    </row>
    <row r="536" spans="1:21" x14ac:dyDescent="0.55000000000000004">
      <c r="A536" s="6">
        <f t="shared" si="144"/>
        <v>524</v>
      </c>
      <c r="B536" s="6">
        <f t="shared" si="145"/>
        <v>9.929800000000057</v>
      </c>
      <c r="C536" s="9">
        <f t="shared" si="148"/>
        <v>4.6781139523353561E-2</v>
      </c>
      <c r="D536" s="6">
        <f t="shared" si="148"/>
        <v>0</v>
      </c>
      <c r="E536" s="6">
        <f t="shared" si="146"/>
        <v>1.0021884750151036</v>
      </c>
      <c r="F536" s="6">
        <f t="shared" si="147"/>
        <v>1.0021884750151036</v>
      </c>
      <c r="G536" s="6">
        <f t="shared" si="149"/>
        <v>4.3278722052247073E-2</v>
      </c>
      <c r="H536" s="7">
        <f t="shared" si="149"/>
        <v>0</v>
      </c>
      <c r="I536" s="6">
        <f t="shared" si="137"/>
        <v>4.0351530146315604E-3</v>
      </c>
      <c r="J536" s="9">
        <f t="shared" si="138"/>
        <v>0</v>
      </c>
      <c r="L536" s="6">
        <f t="shared" si="136"/>
        <v>4.6730033713401009E-2</v>
      </c>
      <c r="M536" s="6">
        <f t="shared" si="139"/>
        <v>4.6730033713401009E-2</v>
      </c>
      <c r="N536" s="6">
        <f t="shared" si="140"/>
        <v>-0.99890755525681374</v>
      </c>
      <c r="O536" s="6">
        <f t="shared" si="141"/>
        <v>0.99890755525681374</v>
      </c>
      <c r="Q536" s="6">
        <f t="shared" si="142"/>
        <v>9.929800000000057</v>
      </c>
      <c r="R536" s="9">
        <f t="shared" si="142"/>
        <v>4.6781139523353561E-2</v>
      </c>
      <c r="S536" s="9">
        <f t="shared" si="142"/>
        <v>0</v>
      </c>
      <c r="T536" s="9">
        <f t="shared" si="143"/>
        <v>4.3278722052247073E-2</v>
      </c>
      <c r="U536" s="9">
        <f t="shared" si="143"/>
        <v>0</v>
      </c>
    </row>
    <row r="537" spans="1:21" x14ac:dyDescent="0.55000000000000004">
      <c r="A537" s="6">
        <f t="shared" si="144"/>
        <v>525</v>
      </c>
      <c r="B537" s="6">
        <f t="shared" si="145"/>
        <v>9.9487500000000573</v>
      </c>
      <c r="C537" s="9">
        <f t="shared" si="148"/>
        <v>4.7599822272708203E-2</v>
      </c>
      <c r="D537" s="6">
        <f t="shared" si="148"/>
        <v>0</v>
      </c>
      <c r="E537" s="6">
        <f t="shared" si="146"/>
        <v>1.0022657430803934</v>
      </c>
      <c r="F537" s="6">
        <f t="shared" si="147"/>
        <v>1.0022657430803934</v>
      </c>
      <c r="G537" s="6">
        <f t="shared" si="149"/>
        <v>4.3202255902619807E-2</v>
      </c>
      <c r="H537" s="7">
        <f t="shared" si="149"/>
        <v>0</v>
      </c>
      <c r="I537" s="6">
        <f t="shared" si="137"/>
        <v>4.2504850764872549E-3</v>
      </c>
      <c r="J537" s="9">
        <f t="shared" si="138"/>
        <v>0</v>
      </c>
      <c r="L537" s="6">
        <f t="shared" si="136"/>
        <v>4.7545989250332731E-2</v>
      </c>
      <c r="M537" s="6">
        <f t="shared" si="139"/>
        <v>4.7545989250332731E-2</v>
      </c>
      <c r="N537" s="6">
        <f t="shared" si="140"/>
        <v>-0.99886904992907211</v>
      </c>
      <c r="O537" s="6">
        <f t="shared" si="141"/>
        <v>0.99886904992907211</v>
      </c>
      <c r="Q537" s="6">
        <f t="shared" si="142"/>
        <v>9.9487500000000573</v>
      </c>
      <c r="R537" s="9">
        <f t="shared" si="142"/>
        <v>4.7599822272708203E-2</v>
      </c>
      <c r="S537" s="9">
        <f t="shared" si="142"/>
        <v>0</v>
      </c>
      <c r="T537" s="9">
        <f t="shared" si="143"/>
        <v>4.3202255902619807E-2</v>
      </c>
      <c r="U537" s="9">
        <f t="shared" si="143"/>
        <v>0</v>
      </c>
    </row>
    <row r="538" spans="1:21" x14ac:dyDescent="0.55000000000000004">
      <c r="A538" s="6">
        <f t="shared" si="144"/>
        <v>526</v>
      </c>
      <c r="B538" s="6">
        <f t="shared" si="145"/>
        <v>9.9677000000000575</v>
      </c>
      <c r="C538" s="9">
        <f t="shared" si="148"/>
        <v>4.8416978662245674E-2</v>
      </c>
      <c r="D538" s="6">
        <f t="shared" si="148"/>
        <v>0</v>
      </c>
      <c r="E538" s="6">
        <f t="shared" si="146"/>
        <v>1.0023442038227803</v>
      </c>
      <c r="F538" s="6">
        <f t="shared" si="147"/>
        <v>1.0023442038227803</v>
      </c>
      <c r="G538" s="6">
        <f t="shared" si="149"/>
        <v>4.3121709210420377E-2</v>
      </c>
      <c r="H538" s="7">
        <f t="shared" si="149"/>
        <v>0</v>
      </c>
      <c r="I538" s="6">
        <f t="shared" si="137"/>
        <v>4.472908916205269E-3</v>
      </c>
      <c r="J538" s="9">
        <f t="shared" si="138"/>
        <v>0</v>
      </c>
      <c r="L538" s="6">
        <f t="shared" si="136"/>
        <v>4.8360328609031389E-2</v>
      </c>
      <c r="M538" s="6">
        <f t="shared" si="139"/>
        <v>4.8360328609031389E-2</v>
      </c>
      <c r="N538" s="6">
        <f t="shared" si="140"/>
        <v>-0.99882995480553471</v>
      </c>
      <c r="O538" s="6">
        <f t="shared" si="141"/>
        <v>0.99882995480553471</v>
      </c>
      <c r="Q538" s="6">
        <f t="shared" si="142"/>
        <v>9.9677000000000575</v>
      </c>
      <c r="R538" s="9">
        <f t="shared" si="142"/>
        <v>4.8416978662245674E-2</v>
      </c>
      <c r="S538" s="9">
        <f t="shared" si="142"/>
        <v>0</v>
      </c>
      <c r="T538" s="9">
        <f t="shared" si="143"/>
        <v>4.3121709210420377E-2</v>
      </c>
      <c r="U538" s="9">
        <f t="shared" si="143"/>
        <v>0</v>
      </c>
    </row>
    <row r="539" spans="1:21" x14ac:dyDescent="0.55000000000000004">
      <c r="A539" s="6">
        <f t="shared" si="144"/>
        <v>527</v>
      </c>
      <c r="B539" s="6">
        <f t="shared" si="145"/>
        <v>9.9866500000000578</v>
      </c>
      <c r="C539" s="9">
        <f t="shared" si="148"/>
        <v>4.923252881900906E-2</v>
      </c>
      <c r="D539" s="6">
        <f t="shared" si="148"/>
        <v>0</v>
      </c>
      <c r="E539" s="6">
        <f t="shared" si="146"/>
        <v>1.0024238418939146</v>
      </c>
      <c r="F539" s="6">
        <f t="shared" si="147"/>
        <v>1.0024238418939146</v>
      </c>
      <c r="G539" s="6">
        <f t="shared" si="149"/>
        <v>4.3036947586458284E-2</v>
      </c>
      <c r="H539" s="7">
        <f t="shared" si="149"/>
        <v>0</v>
      </c>
      <c r="I539" s="6">
        <f t="shared" si="137"/>
        <v>4.7024863972604828E-3</v>
      </c>
      <c r="J539" s="9">
        <f t="shared" si="138"/>
        <v>0</v>
      </c>
      <c r="L539" s="6">
        <f t="shared" si="136"/>
        <v>4.9172971133030006E-2</v>
      </c>
      <c r="M539" s="6">
        <f t="shared" si="139"/>
        <v>4.9172971133030006E-2</v>
      </c>
      <c r="N539" s="6">
        <f t="shared" si="140"/>
        <v>-0.99879027774100326</v>
      </c>
      <c r="O539" s="6">
        <f t="shared" si="141"/>
        <v>0.99879027774100326</v>
      </c>
      <c r="Q539" s="6">
        <f t="shared" si="142"/>
        <v>9.9866500000000578</v>
      </c>
      <c r="R539" s="9">
        <f t="shared" si="142"/>
        <v>4.923252881900906E-2</v>
      </c>
      <c r="S539" s="9">
        <f t="shared" si="142"/>
        <v>0</v>
      </c>
      <c r="T539" s="9">
        <f t="shared" si="143"/>
        <v>4.3036947586458284E-2</v>
      </c>
      <c r="U539" s="9">
        <f t="shared" si="143"/>
        <v>0</v>
      </c>
    </row>
    <row r="540" spans="1:21" x14ac:dyDescent="0.55000000000000004">
      <c r="A540" s="6">
        <f t="shared" si="144"/>
        <v>528</v>
      </c>
      <c r="B540" s="6">
        <f t="shared" si="145"/>
        <v>10.005600000000058</v>
      </c>
      <c r="C540" s="9">
        <f t="shared" si="148"/>
        <v>5.0046390301150975E-2</v>
      </c>
      <c r="D540" s="6">
        <f t="shared" si="148"/>
        <v>0</v>
      </c>
      <c r="E540" s="6">
        <f t="shared" si="146"/>
        <v>1.0025046411821752</v>
      </c>
      <c r="F540" s="6">
        <f t="shared" si="147"/>
        <v>1.0025046411821752</v>
      </c>
      <c r="G540" s="6">
        <f t="shared" si="149"/>
        <v>4.29478354692302E-2</v>
      </c>
      <c r="H540" s="7">
        <f t="shared" si="149"/>
        <v>0</v>
      </c>
      <c r="I540" s="6">
        <f t="shared" si="137"/>
        <v>4.9392741681209473E-3</v>
      </c>
      <c r="J540" s="9">
        <f t="shared" si="138"/>
        <v>0</v>
      </c>
      <c r="L540" s="6">
        <f t="shared" si="136"/>
        <v>4.9983833663019971E-2</v>
      </c>
      <c r="M540" s="6">
        <f t="shared" si="139"/>
        <v>4.9983833663019971E-2</v>
      </c>
      <c r="N540" s="6">
        <f t="shared" si="140"/>
        <v>-0.9987500269698858</v>
      </c>
      <c r="O540" s="6">
        <f t="shared" si="141"/>
        <v>0.9987500269698858</v>
      </c>
      <c r="Q540" s="6">
        <f t="shared" si="142"/>
        <v>10.005600000000058</v>
      </c>
      <c r="R540" s="9">
        <f t="shared" si="142"/>
        <v>5.0046390301150975E-2</v>
      </c>
      <c r="S540" s="9">
        <f t="shared" si="142"/>
        <v>0</v>
      </c>
      <c r="T540" s="9">
        <f t="shared" si="143"/>
        <v>4.29478354692302E-2</v>
      </c>
      <c r="U540" s="9">
        <f t="shared" si="143"/>
        <v>0</v>
      </c>
    </row>
    <row r="541" spans="1:21" x14ac:dyDescent="0.55000000000000004">
      <c r="A541" s="6">
        <f t="shared" si="144"/>
        <v>529</v>
      </c>
      <c r="B541" s="6">
        <f t="shared" si="145"/>
        <v>10.024550000000058</v>
      </c>
      <c r="C541" s="9">
        <f t="shared" si="148"/>
        <v>5.0858478077590932E-2</v>
      </c>
      <c r="D541" s="6">
        <f t="shared" si="148"/>
        <v>0</v>
      </c>
      <c r="E541" s="6">
        <f t="shared" si="146"/>
        <v>1.0025865847923687</v>
      </c>
      <c r="F541" s="6">
        <f t="shared" si="147"/>
        <v>1.0025865847923687</v>
      </c>
      <c r="G541" s="6">
        <f t="shared" si="149"/>
        <v>4.2854236223744305E-2</v>
      </c>
      <c r="H541" s="7">
        <f t="shared" si="149"/>
        <v>0</v>
      </c>
      <c r="I541" s="6">
        <f t="shared" si="137"/>
        <v>5.1833234317089109E-3</v>
      </c>
      <c r="J541" s="9">
        <f t="shared" si="138"/>
        <v>0</v>
      </c>
      <c r="L541" s="6">
        <f t="shared" si="136"/>
        <v>5.0792830519428206E-2</v>
      </c>
      <c r="M541" s="6">
        <f t="shared" si="139"/>
        <v>5.0792830519428206E-2</v>
      </c>
      <c r="N541" s="6">
        <f t="shared" si="140"/>
        <v>-0.99870921111594069</v>
      </c>
      <c r="O541" s="6">
        <f t="shared" si="141"/>
        <v>0.99870921111594069</v>
      </c>
      <c r="Q541" s="6">
        <f t="shared" si="142"/>
        <v>10.024550000000058</v>
      </c>
      <c r="R541" s="9">
        <f t="shared" si="142"/>
        <v>5.0858478077590932E-2</v>
      </c>
      <c r="S541" s="9">
        <f t="shared" si="142"/>
        <v>0</v>
      </c>
      <c r="T541" s="9">
        <f t="shared" si="143"/>
        <v>4.2854236223744305E-2</v>
      </c>
      <c r="U541" s="9">
        <f t="shared" si="143"/>
        <v>0</v>
      </c>
    </row>
    <row r="542" spans="1:21" x14ac:dyDescent="0.55000000000000004">
      <c r="A542" s="6">
        <f t="shared" si="144"/>
        <v>530</v>
      </c>
      <c r="B542" s="6">
        <f t="shared" si="145"/>
        <v>10.043500000000058</v>
      </c>
      <c r="C542" s="9">
        <f t="shared" si="148"/>
        <v>5.1668704509628252E-2</v>
      </c>
      <c r="D542" s="6">
        <f t="shared" si="148"/>
        <v>0</v>
      </c>
      <c r="E542" s="6">
        <f t="shared" si="146"/>
        <v>1.0026696550257033</v>
      </c>
      <c r="F542" s="6">
        <f t="shared" si="147"/>
        <v>1.0026696550257033</v>
      </c>
      <c r="G542" s="6">
        <f t="shared" si="149"/>
        <v>4.2756012244713419E-2</v>
      </c>
      <c r="H542" s="7">
        <f t="shared" si="149"/>
        <v>0</v>
      </c>
      <c r="I542" s="6">
        <f t="shared" si="137"/>
        <v>5.4346797116781543E-3</v>
      </c>
      <c r="J542" s="9">
        <f t="shared" si="138"/>
        <v>0</v>
      </c>
      <c r="L542" s="6">
        <f t="shared" si="136"/>
        <v>5.1599873486990223E-2</v>
      </c>
      <c r="M542" s="6">
        <f t="shared" si="139"/>
        <v>5.1599873486990223E-2</v>
      </c>
      <c r="N542" s="6">
        <f t="shared" si="140"/>
        <v>-0.99866783920186719</v>
      </c>
      <c r="O542" s="6">
        <f t="shared" si="141"/>
        <v>0.99866783920186719</v>
      </c>
      <c r="Q542" s="6">
        <f t="shared" si="142"/>
        <v>10.043500000000058</v>
      </c>
      <c r="R542" s="9">
        <f t="shared" si="142"/>
        <v>5.1668704509628252E-2</v>
      </c>
      <c r="S542" s="9">
        <f t="shared" si="142"/>
        <v>0</v>
      </c>
      <c r="T542" s="9">
        <f t="shared" si="143"/>
        <v>4.2756012244713419E-2</v>
      </c>
      <c r="U542" s="9">
        <f t="shared" si="143"/>
        <v>0</v>
      </c>
    </row>
    <row r="543" spans="1:21" x14ac:dyDescent="0.55000000000000004">
      <c r="A543" s="6">
        <f t="shared" si="144"/>
        <v>531</v>
      </c>
      <c r="B543" s="6">
        <f t="shared" si="145"/>
        <v>10.062450000000059</v>
      </c>
      <c r="C543" s="9">
        <f t="shared" si="148"/>
        <v>5.2476979334594408E-2</v>
      </c>
      <c r="D543" s="6">
        <f t="shared" si="148"/>
        <v>0</v>
      </c>
      <c r="E543" s="6">
        <f t="shared" si="146"/>
        <v>1.0027538333600834</v>
      </c>
      <c r="F543" s="6">
        <f t="shared" si="147"/>
        <v>1.0027538333600834</v>
      </c>
      <c r="G543" s="6">
        <f t="shared" si="149"/>
        <v>4.2653025064177119E-2</v>
      </c>
      <c r="H543" s="7">
        <f t="shared" si="149"/>
        <v>0</v>
      </c>
      <c r="I543" s="6">
        <f t="shared" si="137"/>
        <v>5.6933826158922386E-3</v>
      </c>
      <c r="J543" s="9">
        <f t="shared" si="138"/>
        <v>0</v>
      </c>
      <c r="L543" s="6">
        <f t="shared" si="136"/>
        <v>5.2404871801398044E-2</v>
      </c>
      <c r="M543" s="6">
        <f t="shared" si="139"/>
        <v>5.2404871801398044E-2</v>
      </c>
      <c r="N543" s="6">
        <f t="shared" si="140"/>
        <v>-0.99862592065872158</v>
      </c>
      <c r="O543" s="6">
        <f t="shared" si="141"/>
        <v>0.99862592065872158</v>
      </c>
      <c r="Q543" s="6">
        <f t="shared" si="142"/>
        <v>10.062450000000059</v>
      </c>
      <c r="R543" s="9">
        <f t="shared" si="142"/>
        <v>5.2476979334594408E-2</v>
      </c>
      <c r="S543" s="9">
        <f t="shared" si="142"/>
        <v>0</v>
      </c>
      <c r="T543" s="9">
        <f t="shared" si="143"/>
        <v>4.2653025064177119E-2</v>
      </c>
      <c r="U543" s="9">
        <f t="shared" si="143"/>
        <v>0</v>
      </c>
    </row>
    <row r="544" spans="1:21" x14ac:dyDescent="0.55000000000000004">
      <c r="A544" s="6">
        <f t="shared" si="144"/>
        <v>532</v>
      </c>
      <c r="B544" s="6">
        <f t="shared" si="145"/>
        <v>10.081400000000059</v>
      </c>
      <c r="C544" s="9">
        <f t="shared" si="148"/>
        <v>5.3283209651629741E-2</v>
      </c>
      <c r="D544" s="6">
        <f t="shared" si="148"/>
        <v>0</v>
      </c>
      <c r="E544" s="6">
        <f t="shared" si="146"/>
        <v>1.0028391004307795</v>
      </c>
      <c r="F544" s="6">
        <f t="shared" si="147"/>
        <v>1.0028391004307795</v>
      </c>
      <c r="G544" s="6">
        <f t="shared" si="149"/>
        <v>4.2545135463605964E-2</v>
      </c>
      <c r="H544" s="7">
        <f t="shared" si="149"/>
        <v>0</v>
      </c>
      <c r="I544" s="6">
        <f t="shared" si="137"/>
        <v>5.9594655975134829E-3</v>
      </c>
      <c r="J544" s="9">
        <f t="shared" si="138"/>
        <v>0</v>
      </c>
      <c r="L544" s="6">
        <f t="shared" si="136"/>
        <v>5.3207732138102759E-2</v>
      </c>
      <c r="M544" s="6">
        <f t="shared" si="139"/>
        <v>5.3207732138102759E-2</v>
      </c>
      <c r="N544" s="6">
        <f t="shared" si="140"/>
        <v>-0.99858346533513165</v>
      </c>
      <c r="O544" s="6">
        <f t="shared" si="141"/>
        <v>0.99858346533513165</v>
      </c>
      <c r="Q544" s="6">
        <f t="shared" si="142"/>
        <v>10.081400000000059</v>
      </c>
      <c r="R544" s="9">
        <f t="shared" si="142"/>
        <v>5.3283209651629741E-2</v>
      </c>
      <c r="S544" s="9">
        <f t="shared" si="142"/>
        <v>0</v>
      </c>
      <c r="T544" s="9">
        <f t="shared" si="143"/>
        <v>4.2545135463605964E-2</v>
      </c>
      <c r="U544" s="9">
        <f t="shared" si="143"/>
        <v>0</v>
      </c>
    </row>
    <row r="545" spans="1:21" x14ac:dyDescent="0.55000000000000004">
      <c r="A545" s="6">
        <f t="shared" si="144"/>
        <v>533</v>
      </c>
      <c r="B545" s="6">
        <f t="shared" si="145"/>
        <v>10.100350000000059</v>
      </c>
      <c r="C545" s="9">
        <f t="shared" si="148"/>
        <v>5.4087299909670344E-2</v>
      </c>
      <c r="D545" s="6">
        <f t="shared" si="148"/>
        <v>0</v>
      </c>
      <c r="E545" s="6">
        <f t="shared" si="146"/>
        <v>1.0029254360115187</v>
      </c>
      <c r="F545" s="6">
        <f t="shared" si="147"/>
        <v>1.0029254360115187</v>
      </c>
      <c r="G545" s="6">
        <f t="shared" si="149"/>
        <v>4.2432203590533082E-2</v>
      </c>
      <c r="H545" s="7">
        <f t="shared" si="149"/>
        <v>0</v>
      </c>
      <c r="I545" s="6">
        <f t="shared" si="137"/>
        <v>6.2329557141508271E-3</v>
      </c>
      <c r="J545" s="9">
        <f t="shared" si="138"/>
        <v>0</v>
      </c>
      <c r="L545" s="6">
        <f t="shared" si="136"/>
        <v>5.400835860335184E-2</v>
      </c>
      <c r="M545" s="6">
        <f t="shared" si="139"/>
        <v>5.400835860335184E-2</v>
      </c>
      <c r="N545" s="6">
        <f t="shared" si="140"/>
        <v>-0.9985404835062881</v>
      </c>
      <c r="O545" s="6">
        <f t="shared" si="141"/>
        <v>0.9985404835062881</v>
      </c>
      <c r="Q545" s="6">
        <f t="shared" si="142"/>
        <v>10.100350000000059</v>
      </c>
      <c r="R545" s="9">
        <f t="shared" si="142"/>
        <v>5.4087299909670344E-2</v>
      </c>
      <c r="S545" s="9">
        <f t="shared" si="142"/>
        <v>0</v>
      </c>
      <c r="T545" s="9">
        <f t="shared" si="143"/>
        <v>4.2432203590533082E-2</v>
      </c>
      <c r="U545" s="9">
        <f t="shared" si="143"/>
        <v>0</v>
      </c>
    </row>
    <row r="546" spans="1:21" x14ac:dyDescent="0.55000000000000004">
      <c r="A546" s="6">
        <f t="shared" si="144"/>
        <v>534</v>
      </c>
      <c r="B546" s="6">
        <f t="shared" si="145"/>
        <v>10.119300000000059</v>
      </c>
      <c r="C546" s="9">
        <f t="shared" si="148"/>
        <v>5.4889151897731608E-2</v>
      </c>
      <c r="D546" s="6">
        <f t="shared" si="148"/>
        <v>0</v>
      </c>
      <c r="E546" s="6">
        <f t="shared" si="146"/>
        <v>1.0030128189960523</v>
      </c>
      <c r="F546" s="6">
        <f t="shared" si="147"/>
        <v>1.0030128189960523</v>
      </c>
      <c r="G546" s="6">
        <f t="shared" si="149"/>
        <v>4.2314089079749921E-2</v>
      </c>
      <c r="H546" s="7">
        <f t="shared" si="149"/>
        <v>0</v>
      </c>
      <c r="I546" s="6">
        <f t="shared" si="137"/>
        <v>6.5138733855361055E-3</v>
      </c>
      <c r="J546" s="9">
        <f t="shared" si="138"/>
        <v>0</v>
      </c>
      <c r="L546" s="6">
        <f t="shared" si="136"/>
        <v>5.4806652727541753E-2</v>
      </c>
      <c r="M546" s="6">
        <f t="shared" si="139"/>
        <v>5.4806652727541753E-2</v>
      </c>
      <c r="N546" s="6">
        <f t="shared" si="140"/>
        <v>-0.99849698588268287</v>
      </c>
      <c r="O546" s="6">
        <f t="shared" si="141"/>
        <v>0.99849698588268287</v>
      </c>
      <c r="Q546" s="6">
        <f t="shared" si="142"/>
        <v>10.119300000000059</v>
      </c>
      <c r="R546" s="9">
        <f t="shared" si="142"/>
        <v>5.4889151897731608E-2</v>
      </c>
      <c r="S546" s="9">
        <f t="shared" si="142"/>
        <v>0</v>
      </c>
      <c r="T546" s="9">
        <f t="shared" si="143"/>
        <v>4.2314089079749921E-2</v>
      </c>
      <c r="U546" s="9">
        <f t="shared" si="143"/>
        <v>0</v>
      </c>
    </row>
    <row r="547" spans="1:21" x14ac:dyDescent="0.55000000000000004">
      <c r="A547" s="6">
        <f t="shared" si="144"/>
        <v>535</v>
      </c>
      <c r="B547" s="6">
        <f t="shared" si="145"/>
        <v>10.13825000000006</v>
      </c>
      <c r="C547" s="9">
        <f t="shared" si="148"/>
        <v>5.5688664737575444E-2</v>
      </c>
      <c r="D547" s="6">
        <f t="shared" si="148"/>
        <v>0</v>
      </c>
      <c r="E547" s="6">
        <f t="shared" si="146"/>
        <v>1.003101227380254</v>
      </c>
      <c r="F547" s="6">
        <f t="shared" si="147"/>
        <v>1.003101227380254</v>
      </c>
      <c r="G547" s="6">
        <f t="shared" si="149"/>
        <v>4.2190651179094013E-2</v>
      </c>
      <c r="H547" s="7">
        <f t="shared" si="149"/>
        <v>0</v>
      </c>
      <c r="I547" s="6">
        <f t="shared" si="137"/>
        <v>6.8022321502393514E-3</v>
      </c>
      <c r="J547" s="9">
        <f t="shared" si="138"/>
        <v>0</v>
      </c>
      <c r="L547" s="6">
        <f t="shared" si="136"/>
        <v>5.5602513460966417E-2</v>
      </c>
      <c r="M547" s="6">
        <f t="shared" si="139"/>
        <v>5.5602513460966417E-2</v>
      </c>
      <c r="N547" s="6">
        <f t="shared" si="140"/>
        <v>-0.99845298361856938</v>
      </c>
      <c r="O547" s="6">
        <f t="shared" si="141"/>
        <v>0.99845298361856938</v>
      </c>
      <c r="Q547" s="6">
        <f t="shared" si="142"/>
        <v>10.13825000000006</v>
      </c>
      <c r="R547" s="9">
        <f t="shared" si="142"/>
        <v>5.5688664737575444E-2</v>
      </c>
      <c r="S547" s="9">
        <f t="shared" si="142"/>
        <v>0</v>
      </c>
      <c r="T547" s="9">
        <f t="shared" si="143"/>
        <v>4.2190651179094013E-2</v>
      </c>
      <c r="U547" s="9">
        <f t="shared" si="143"/>
        <v>0</v>
      </c>
    </row>
    <row r="548" spans="1:21" x14ac:dyDescent="0.55000000000000004">
      <c r="A548" s="6">
        <f t="shared" si="144"/>
        <v>536</v>
      </c>
      <c r="B548" s="6">
        <f t="shared" si="145"/>
        <v>10.15720000000006</v>
      </c>
      <c r="C548" s="9">
        <f t="shared" si="148"/>
        <v>5.6485734878848538E-2</v>
      </c>
      <c r="D548" s="6">
        <f t="shared" si="148"/>
        <v>0</v>
      </c>
      <c r="E548" s="6">
        <f t="shared" si="146"/>
        <v>1.0031906382448035</v>
      </c>
      <c r="F548" s="6">
        <f t="shared" si="147"/>
        <v>1.0031906382448035</v>
      </c>
      <c r="G548" s="6">
        <f t="shared" si="149"/>
        <v>4.2061748879846976E-2</v>
      </c>
      <c r="H548" s="7">
        <f t="shared" si="149"/>
        <v>0</v>
      </c>
      <c r="I548" s="6">
        <f t="shared" si="137"/>
        <v>7.0980384219512848E-3</v>
      </c>
      <c r="J548" s="9">
        <f t="shared" si="138"/>
        <v>0</v>
      </c>
      <c r="L548" s="6">
        <f t="shared" si="136"/>
        <v>5.6395837172042176E-2</v>
      </c>
      <c r="M548" s="6">
        <f t="shared" si="139"/>
        <v>5.6395837172042176E-2</v>
      </c>
      <c r="N548" s="6">
        <f t="shared" si="140"/>
        <v>-0.99840848832011875</v>
      </c>
      <c r="O548" s="6">
        <f t="shared" si="141"/>
        <v>0.99840848832011875</v>
      </c>
      <c r="Q548" s="6">
        <f t="shared" si="142"/>
        <v>10.15720000000006</v>
      </c>
      <c r="R548" s="9">
        <f t="shared" si="142"/>
        <v>5.6485734878848538E-2</v>
      </c>
      <c r="S548" s="9">
        <f t="shared" si="142"/>
        <v>0</v>
      </c>
      <c r="T548" s="9">
        <f t="shared" si="143"/>
        <v>4.2061748879846976E-2</v>
      </c>
      <c r="U548" s="9">
        <f t="shared" si="143"/>
        <v>0</v>
      </c>
    </row>
    <row r="549" spans="1:21" x14ac:dyDescent="0.55000000000000004">
      <c r="A549" s="6">
        <f t="shared" si="144"/>
        <v>537</v>
      </c>
      <c r="B549" s="6">
        <f t="shared" si="145"/>
        <v>10.17615000000006</v>
      </c>
      <c r="C549" s="9">
        <f t="shared" si="148"/>
        <v>5.7280256096779218E-2</v>
      </c>
      <c r="D549" s="6">
        <f t="shared" si="148"/>
        <v>0</v>
      </c>
      <c r="E549" s="6">
        <f t="shared" si="146"/>
        <v>1.0032810277385127</v>
      </c>
      <c r="F549" s="6">
        <f t="shared" si="147"/>
        <v>1.0032810277385127</v>
      </c>
      <c r="G549" s="6">
        <f t="shared" si="149"/>
        <v>4.1927241051750996E-2</v>
      </c>
      <c r="H549" s="7">
        <f t="shared" si="149"/>
        <v>0</v>
      </c>
      <c r="I549" s="6">
        <f t="shared" si="137"/>
        <v>7.4012912459033107E-3</v>
      </c>
      <c r="J549" s="9">
        <f t="shared" si="138"/>
        <v>0</v>
      </c>
      <c r="L549" s="6">
        <f t="shared" si="136"/>
        <v>5.7186517648089644E-2</v>
      </c>
      <c r="M549" s="6">
        <f t="shared" si="139"/>
        <v>5.7186517648089644E-2</v>
      </c>
      <c r="N549" s="6">
        <f t="shared" si="140"/>
        <v>-0.99836351205324236</v>
      </c>
      <c r="O549" s="6">
        <f t="shared" si="141"/>
        <v>0.99836351205324236</v>
      </c>
      <c r="Q549" s="6">
        <f t="shared" si="142"/>
        <v>10.17615000000006</v>
      </c>
      <c r="R549" s="9">
        <f t="shared" si="142"/>
        <v>5.7280256096779218E-2</v>
      </c>
      <c r="S549" s="9">
        <f t="shared" si="142"/>
        <v>0</v>
      </c>
      <c r="T549" s="9">
        <f t="shared" si="143"/>
        <v>4.1927241051750996E-2</v>
      </c>
      <c r="U549" s="9">
        <f t="shared" si="143"/>
        <v>0</v>
      </c>
    </row>
    <row r="550" spans="1:21" x14ac:dyDescent="0.55000000000000004">
      <c r="A550" s="6">
        <f t="shared" si="144"/>
        <v>538</v>
      </c>
      <c r="B550" s="6">
        <f t="shared" si="145"/>
        <v>10.19510000000006</v>
      </c>
      <c r="C550" s="9">
        <f t="shared" si="148"/>
        <v>5.8072119492520266E-2</v>
      </c>
      <c r="D550" s="6">
        <f t="shared" si="148"/>
        <v>0</v>
      </c>
      <c r="E550" s="6">
        <f t="shared" si="146"/>
        <v>1.0033723710623537</v>
      </c>
      <c r="F550" s="6">
        <f t="shared" si="147"/>
        <v>1.0033723710623537</v>
      </c>
      <c r="G550" s="6">
        <f t="shared" si="149"/>
        <v>4.1786986582641128E-2</v>
      </c>
      <c r="H550" s="7">
        <f t="shared" si="149"/>
        <v>0</v>
      </c>
      <c r="I550" s="6">
        <f t="shared" si="137"/>
        <v>7.7119820560150997E-3</v>
      </c>
      <c r="J550" s="9">
        <f t="shared" si="138"/>
        <v>0</v>
      </c>
      <c r="L550" s="6">
        <f t="shared" si="136"/>
        <v>5.7974446098752276E-2</v>
      </c>
      <c r="M550" s="6">
        <f t="shared" si="139"/>
        <v>5.7974446098752276E-2</v>
      </c>
      <c r="N550" s="6">
        <f t="shared" si="140"/>
        <v>-0.99831806735105355</v>
      </c>
      <c r="O550" s="6">
        <f t="shared" si="141"/>
        <v>0.99831806735105355</v>
      </c>
      <c r="Q550" s="6">
        <f t="shared" si="142"/>
        <v>10.19510000000006</v>
      </c>
      <c r="R550" s="9">
        <f t="shared" si="142"/>
        <v>5.8072119492520266E-2</v>
      </c>
      <c r="S550" s="9">
        <f t="shared" si="142"/>
        <v>0</v>
      </c>
      <c r="T550" s="9">
        <f t="shared" si="143"/>
        <v>4.1786986582641128E-2</v>
      </c>
      <c r="U550" s="9">
        <f t="shared" si="143"/>
        <v>0</v>
      </c>
    </row>
    <row r="551" spans="1:21" x14ac:dyDescent="0.55000000000000004">
      <c r="A551" s="6">
        <f t="shared" si="144"/>
        <v>539</v>
      </c>
      <c r="B551" s="6">
        <f t="shared" si="145"/>
        <v>10.214050000000061</v>
      </c>
      <c r="C551" s="9">
        <f t="shared" si="148"/>
        <v>5.8861213496225043E-2</v>
      </c>
      <c r="D551" s="6">
        <f t="shared" si="148"/>
        <v>0</v>
      </c>
      <c r="E551" s="6">
        <f t="shared" si="146"/>
        <v>1.0034646424542482</v>
      </c>
      <c r="F551" s="6">
        <f t="shared" si="147"/>
        <v>1.0034646424542482</v>
      </c>
      <c r="G551" s="6">
        <f t="shared" si="149"/>
        <v>4.1640844522679639E-2</v>
      </c>
      <c r="H551" s="7">
        <f t="shared" si="149"/>
        <v>0</v>
      </c>
      <c r="I551" s="6">
        <f t="shared" si="137"/>
        <v>8.0300944334145852E-3</v>
      </c>
      <c r="J551" s="9">
        <f t="shared" si="138"/>
        <v>0</v>
      </c>
      <c r="L551" s="6">
        <f t="shared" si="136"/>
        <v>5.8759511162130879E-2</v>
      </c>
      <c r="M551" s="6">
        <f t="shared" si="139"/>
        <v>5.8759511162130879E-2</v>
      </c>
      <c r="N551" s="6">
        <f t="shared" si="140"/>
        <v>-0.99827216722093759</v>
      </c>
      <c r="O551" s="6">
        <f t="shared" si="141"/>
        <v>0.99827216722093759</v>
      </c>
      <c r="Q551" s="6">
        <f t="shared" si="142"/>
        <v>10.214050000000061</v>
      </c>
      <c r="R551" s="9">
        <f t="shared" si="142"/>
        <v>5.8861213496225043E-2</v>
      </c>
      <c r="S551" s="9">
        <f t="shared" si="142"/>
        <v>0</v>
      </c>
      <c r="T551" s="9">
        <f t="shared" si="143"/>
        <v>4.1640844522679639E-2</v>
      </c>
      <c r="U551" s="9">
        <f t="shared" si="143"/>
        <v>0</v>
      </c>
    </row>
    <row r="552" spans="1:21" x14ac:dyDescent="0.55000000000000004">
      <c r="A552" s="6">
        <f t="shared" si="144"/>
        <v>540</v>
      </c>
      <c r="B552" s="6">
        <f t="shared" si="145"/>
        <v>10.233000000000061</v>
      </c>
      <c r="C552" s="9">
        <f t="shared" si="148"/>
        <v>5.9647423872943542E-2</v>
      </c>
      <c r="D552" s="6">
        <f t="shared" si="148"/>
        <v>0</v>
      </c>
      <c r="E552" s="6">
        <f t="shared" si="146"/>
        <v>1.0035578151746787</v>
      </c>
      <c r="F552" s="6">
        <f t="shared" si="147"/>
        <v>1.0035578151746787</v>
      </c>
      <c r="G552" s="6">
        <f t="shared" si="149"/>
        <v>4.1488674233166434E-2</v>
      </c>
      <c r="H552" s="7">
        <f t="shared" si="149"/>
        <v>0</v>
      </c>
      <c r="I552" s="6">
        <f t="shared" si="137"/>
        <v>8.3556038669681081E-3</v>
      </c>
      <c r="J552" s="9">
        <f t="shared" si="138"/>
        <v>0</v>
      </c>
      <c r="L552" s="6">
        <f t="shared" si="136"/>
        <v>5.9541598913712579E-2</v>
      </c>
      <c r="M552" s="6">
        <f t="shared" si="139"/>
        <v>5.9541598913712579E-2</v>
      </c>
      <c r="N552" s="6">
        <f t="shared" si="140"/>
        <v>-0.99822582515120217</v>
      </c>
      <c r="O552" s="6">
        <f t="shared" si="141"/>
        <v>0.99822582515120217</v>
      </c>
      <c r="Q552" s="6">
        <f t="shared" si="142"/>
        <v>10.233000000000061</v>
      </c>
      <c r="R552" s="9">
        <f t="shared" si="142"/>
        <v>5.9647423872943542E-2</v>
      </c>
      <c r="S552" s="9">
        <f t="shared" si="142"/>
        <v>0</v>
      </c>
      <c r="T552" s="9">
        <f t="shared" si="143"/>
        <v>4.1488674233166434E-2</v>
      </c>
      <c r="U552" s="9">
        <f t="shared" si="143"/>
        <v>0</v>
      </c>
    </row>
    <row r="553" spans="1:21" x14ac:dyDescent="0.55000000000000004">
      <c r="A553" s="6">
        <f t="shared" si="144"/>
        <v>541</v>
      </c>
      <c r="B553" s="6">
        <f t="shared" si="145"/>
        <v>10.251950000000061</v>
      </c>
      <c r="C553" s="9">
        <f t="shared" si="148"/>
        <v>6.0430633731424412E-2</v>
      </c>
      <c r="D553" s="6">
        <f t="shared" si="148"/>
        <v>0</v>
      </c>
      <c r="E553" s="6">
        <f t="shared" si="146"/>
        <v>1.0036518614931815</v>
      </c>
      <c r="F553" s="6">
        <f t="shared" si="147"/>
        <v>1.0036518614931815</v>
      </c>
      <c r="G553" s="6">
        <f t="shared" si="149"/>
        <v>4.1330335539887388E-2</v>
      </c>
      <c r="H553" s="7">
        <f t="shared" si="149"/>
        <v>0</v>
      </c>
      <c r="I553" s="6">
        <f t="shared" si="137"/>
        <v>8.6884775165044573E-3</v>
      </c>
      <c r="J553" s="9">
        <f t="shared" si="138"/>
        <v>0</v>
      </c>
      <c r="L553" s="6">
        <f t="shared" si="136"/>
        <v>6.0320592878171653E-2</v>
      </c>
      <c r="M553" s="6">
        <f t="shared" si="139"/>
        <v>6.0320592878171653E-2</v>
      </c>
      <c r="N553" s="6">
        <f t="shared" si="140"/>
        <v>-0.99817905511728011</v>
      </c>
      <c r="O553" s="6">
        <f t="shared" si="141"/>
        <v>0.99817905511728011</v>
      </c>
      <c r="Q553" s="6">
        <f t="shared" si="142"/>
        <v>10.251950000000061</v>
      </c>
      <c r="R553" s="9">
        <f t="shared" si="142"/>
        <v>6.0430633731424412E-2</v>
      </c>
      <c r="S553" s="9">
        <f t="shared" si="142"/>
        <v>0</v>
      </c>
      <c r="T553" s="9">
        <f t="shared" si="143"/>
        <v>4.1330335539887388E-2</v>
      </c>
      <c r="U553" s="9">
        <f t="shared" si="143"/>
        <v>0</v>
      </c>
    </row>
    <row r="554" spans="1:21" x14ac:dyDescent="0.55000000000000004">
      <c r="A554" s="6">
        <f t="shared" si="144"/>
        <v>542</v>
      </c>
      <c r="B554" s="6">
        <f t="shared" si="145"/>
        <v>10.270900000000061</v>
      </c>
      <c r="C554" s="9">
        <f t="shared" si="148"/>
        <v>6.1210723535907903E-2</v>
      </c>
      <c r="D554" s="6">
        <f t="shared" si="148"/>
        <v>0</v>
      </c>
      <c r="E554" s="6">
        <f t="shared" si="146"/>
        <v>1.0037467526757893</v>
      </c>
      <c r="F554" s="6">
        <f t="shared" si="147"/>
        <v>1.0037467526757893</v>
      </c>
      <c r="G554" s="6">
        <f t="shared" si="149"/>
        <v>4.1165688890949625E-2</v>
      </c>
      <c r="H554" s="7">
        <f t="shared" si="149"/>
        <v>0</v>
      </c>
      <c r="I554" s="6">
        <f t="shared" si="137"/>
        <v>9.028673979487218E-3</v>
      </c>
      <c r="J554" s="9">
        <f t="shared" si="138"/>
        <v>0</v>
      </c>
      <c r="L554" s="6">
        <f t="shared" si="136"/>
        <v>6.10963740441176E-2</v>
      </c>
      <c r="M554" s="6">
        <f t="shared" si="139"/>
        <v>6.10963740441176E-2</v>
      </c>
      <c r="N554" s="6">
        <f t="shared" si="140"/>
        <v>-0.99813187158744787</v>
      </c>
      <c r="O554" s="6">
        <f t="shared" si="141"/>
        <v>0.99813187158744787</v>
      </c>
      <c r="Q554" s="6">
        <f t="shared" si="142"/>
        <v>10.270900000000061</v>
      </c>
      <c r="R554" s="9">
        <f t="shared" si="142"/>
        <v>6.1210723535907903E-2</v>
      </c>
      <c r="S554" s="9">
        <f t="shared" si="142"/>
        <v>0</v>
      </c>
      <c r="T554" s="9">
        <f t="shared" si="143"/>
        <v>4.1165688890949625E-2</v>
      </c>
      <c r="U554" s="9">
        <f t="shared" si="143"/>
        <v>0</v>
      </c>
    </row>
    <row r="555" spans="1:21" x14ac:dyDescent="0.55000000000000004">
      <c r="A555" s="6">
        <f t="shared" si="144"/>
        <v>543</v>
      </c>
      <c r="B555" s="6">
        <f t="shared" si="145"/>
        <v>10.289850000000062</v>
      </c>
      <c r="C555" s="9">
        <f t="shared" si="148"/>
        <v>6.1987571120993686E-2</v>
      </c>
      <c r="D555" s="6">
        <f t="shared" si="148"/>
        <v>0</v>
      </c>
      <c r="E555" s="6">
        <f t="shared" si="146"/>
        <v>1.0038424589734802</v>
      </c>
      <c r="F555" s="6">
        <f t="shared" si="147"/>
        <v>1.0038424589734802</v>
      </c>
      <c r="G555" s="6">
        <f t="shared" si="149"/>
        <v>4.0994595519038342E-2</v>
      </c>
      <c r="H555" s="7">
        <f t="shared" si="149"/>
        <v>0</v>
      </c>
      <c r="I555" s="6">
        <f t="shared" si="137"/>
        <v>9.3761430618246634E-3</v>
      </c>
      <c r="J555" s="9">
        <f t="shared" si="138"/>
        <v>0</v>
      </c>
      <c r="L555" s="6">
        <f t="shared" si="136"/>
        <v>6.186882088186569E-2</v>
      </c>
      <c r="M555" s="6">
        <f t="shared" si="139"/>
        <v>6.186882088186569E-2</v>
      </c>
      <c r="N555" s="6">
        <f t="shared" si="140"/>
        <v>-0.99808428952803774</v>
      </c>
      <c r="O555" s="6">
        <f t="shared" si="141"/>
        <v>0.99808428952803774</v>
      </c>
      <c r="Q555" s="6">
        <f t="shared" si="142"/>
        <v>10.289850000000062</v>
      </c>
      <c r="R555" s="9">
        <f t="shared" si="142"/>
        <v>6.1987571120993686E-2</v>
      </c>
      <c r="S555" s="9">
        <f t="shared" si="142"/>
        <v>0</v>
      </c>
      <c r="T555" s="9">
        <f t="shared" si="143"/>
        <v>4.0994595519038342E-2</v>
      </c>
      <c r="U555" s="9">
        <f t="shared" si="143"/>
        <v>0</v>
      </c>
    </row>
    <row r="556" spans="1:21" x14ac:dyDescent="0.55000000000000004">
      <c r="A556" s="6">
        <f t="shared" si="144"/>
        <v>544</v>
      </c>
      <c r="B556" s="6">
        <f t="shared" si="145"/>
        <v>10.308800000000062</v>
      </c>
      <c r="C556" s="9">
        <f t="shared" si="148"/>
        <v>6.2761051709665602E-2</v>
      </c>
      <c r="D556" s="6">
        <f t="shared" si="148"/>
        <v>0</v>
      </c>
      <c r="E556" s="6">
        <f t="shared" si="146"/>
        <v>1.0039389496117033</v>
      </c>
      <c r="F556" s="6">
        <f t="shared" si="147"/>
        <v>1.0039389496117033</v>
      </c>
      <c r="G556" s="6">
        <f t="shared" si="149"/>
        <v>4.0816917608016763E-2</v>
      </c>
      <c r="H556" s="7">
        <f t="shared" si="149"/>
        <v>0</v>
      </c>
      <c r="I556" s="6">
        <f t="shared" si="137"/>
        <v>9.7308255536318628E-3</v>
      </c>
      <c r="J556" s="9">
        <f t="shared" si="138"/>
        <v>0</v>
      </c>
      <c r="L556" s="6">
        <f t="shared" si="136"/>
        <v>6.2637809364301716E-2</v>
      </c>
      <c r="M556" s="6">
        <f t="shared" si="139"/>
        <v>6.2637809364301716E-2</v>
      </c>
      <c r="N556" s="6">
        <f t="shared" si="140"/>
        <v>-0.99803632440810564</v>
      </c>
      <c r="O556" s="6">
        <f t="shared" si="141"/>
        <v>0.99803632440810564</v>
      </c>
      <c r="Q556" s="6">
        <f t="shared" si="142"/>
        <v>10.308800000000062</v>
      </c>
      <c r="R556" s="9">
        <f t="shared" si="142"/>
        <v>6.2761051709665602E-2</v>
      </c>
      <c r="S556" s="9">
        <f t="shared" si="142"/>
        <v>0</v>
      </c>
      <c r="T556" s="9">
        <f t="shared" si="143"/>
        <v>4.0816917608016763E-2</v>
      </c>
      <c r="U556" s="9">
        <f t="shared" si="143"/>
        <v>0</v>
      </c>
    </row>
    <row r="557" spans="1:21" x14ac:dyDescent="0.55000000000000004">
      <c r="A557" s="6">
        <f t="shared" si="144"/>
        <v>545</v>
      </c>
      <c r="B557" s="6">
        <f t="shared" si="145"/>
        <v>10.327750000000062</v>
      </c>
      <c r="C557" s="9">
        <f t="shared" si="148"/>
        <v>6.3531037934554155E-2</v>
      </c>
      <c r="D557" s="6">
        <f t="shared" si="148"/>
        <v>0</v>
      </c>
      <c r="E557" s="6">
        <f t="shared" si="146"/>
        <v>1.0040361927810417</v>
      </c>
      <c r="F557" s="6">
        <f t="shared" si="147"/>
        <v>1.0040361927810417</v>
      </c>
      <c r="G557" s="6">
        <f t="shared" si="149"/>
        <v>4.0632518463775441E-2</v>
      </c>
      <c r="H557" s="7">
        <f t="shared" si="149"/>
        <v>0</v>
      </c>
      <c r="I557" s="6">
        <f t="shared" si="137"/>
        <v>1.0092653010727391E-2</v>
      </c>
      <c r="J557" s="9">
        <f t="shared" si="138"/>
        <v>0</v>
      </c>
      <c r="L557" s="6">
        <f t="shared" si="136"/>
        <v>6.3403212990911867E-2</v>
      </c>
      <c r="M557" s="6">
        <f t="shared" si="139"/>
        <v>6.3403212990911867E-2</v>
      </c>
      <c r="N557" s="6">
        <f t="shared" si="140"/>
        <v>-0.99798799220352796</v>
      </c>
      <c r="O557" s="6">
        <f t="shared" si="141"/>
        <v>0.99798799220352796</v>
      </c>
      <c r="Q557" s="6">
        <f t="shared" si="142"/>
        <v>10.327750000000062</v>
      </c>
      <c r="R557" s="9">
        <f t="shared" si="142"/>
        <v>6.3531037934554155E-2</v>
      </c>
      <c r="S557" s="9">
        <f t="shared" si="142"/>
        <v>0</v>
      </c>
      <c r="T557" s="9">
        <f t="shared" si="143"/>
        <v>4.0632518463775441E-2</v>
      </c>
      <c r="U557" s="9">
        <f t="shared" si="143"/>
        <v>0</v>
      </c>
    </row>
    <row r="558" spans="1:21" x14ac:dyDescent="0.55000000000000004">
      <c r="A558" s="6">
        <f t="shared" si="144"/>
        <v>546</v>
      </c>
      <c r="B558" s="6">
        <f t="shared" si="145"/>
        <v>10.346700000000062</v>
      </c>
      <c r="C558" s="9">
        <f t="shared" si="148"/>
        <v>6.4297399862514912E-2</v>
      </c>
      <c r="D558" s="6">
        <f t="shared" si="148"/>
        <v>0</v>
      </c>
      <c r="E558" s="6">
        <f t="shared" si="146"/>
        <v>1.0041341556290801</v>
      </c>
      <c r="F558" s="6">
        <f t="shared" si="147"/>
        <v>1.0041341556290801</v>
      </c>
      <c r="G558" s="6">
        <f t="shared" si="149"/>
        <v>4.0441262689222157E-2</v>
      </c>
      <c r="H558" s="7">
        <f t="shared" si="149"/>
        <v>0</v>
      </c>
      <c r="I558" s="6">
        <f t="shared" si="137"/>
        <v>1.0461547542677106E-2</v>
      </c>
      <c r="J558" s="9">
        <f t="shared" si="138"/>
        <v>0</v>
      </c>
      <c r="L558" s="6">
        <f t="shared" ref="L558:L621" si="150">C558/SQRT(E558)</f>
        <v>6.4164902815045582E-2</v>
      </c>
      <c r="M558" s="6">
        <f t="shared" si="139"/>
        <v>6.4164902815045582E-2</v>
      </c>
      <c r="N558" s="6">
        <f t="shared" si="140"/>
        <v>-0.99793930940049447</v>
      </c>
      <c r="O558" s="6">
        <f t="shared" si="141"/>
        <v>0.99793930940049447</v>
      </c>
      <c r="Q558" s="6">
        <f t="shared" si="142"/>
        <v>10.346700000000062</v>
      </c>
      <c r="R558" s="9">
        <f t="shared" si="142"/>
        <v>6.4297399862514912E-2</v>
      </c>
      <c r="S558" s="9">
        <f t="shared" si="142"/>
        <v>0</v>
      </c>
      <c r="T558" s="9">
        <f t="shared" si="143"/>
        <v>4.0441262689222157E-2</v>
      </c>
      <c r="U558" s="9">
        <f t="shared" si="143"/>
        <v>0</v>
      </c>
    </row>
    <row r="559" spans="1:21" x14ac:dyDescent="0.55000000000000004">
      <c r="A559" s="6">
        <f t="shared" si="144"/>
        <v>547</v>
      </c>
      <c r="B559" s="6">
        <f t="shared" si="145"/>
        <v>10.365650000000063</v>
      </c>
      <c r="C559" s="9">
        <f t="shared" si="148"/>
        <v>6.5060005022599218E-2</v>
      </c>
      <c r="D559" s="6">
        <f t="shared" si="148"/>
        <v>0</v>
      </c>
      <c r="E559" s="6">
        <f t="shared" si="146"/>
        <v>1.0042328042535407</v>
      </c>
      <c r="F559" s="6">
        <f t="shared" si="147"/>
        <v>1.0042328042535407</v>
      </c>
      <c r="G559" s="6">
        <f t="shared" si="149"/>
        <v>4.0243016363288427E-2</v>
      </c>
      <c r="H559" s="7">
        <f t="shared" si="149"/>
        <v>0</v>
      </c>
      <c r="I559" s="6">
        <f t="shared" si="137"/>
        <v>1.0837421608261072E-2</v>
      </c>
      <c r="J559" s="9">
        <f t="shared" si="138"/>
        <v>0</v>
      </c>
      <c r="L559" s="6">
        <f t="shared" si="150"/>
        <v>6.4922747474476711E-2</v>
      </c>
      <c r="M559" s="6">
        <f t="shared" si="139"/>
        <v>6.4922747474476711E-2</v>
      </c>
      <c r="N559" s="6">
        <f t="shared" si="140"/>
        <v>-0.99789029299836618</v>
      </c>
      <c r="O559" s="6">
        <f t="shared" si="141"/>
        <v>0.99789029299836618</v>
      </c>
      <c r="Q559" s="6">
        <f t="shared" si="142"/>
        <v>10.365650000000063</v>
      </c>
      <c r="R559" s="9">
        <f t="shared" si="142"/>
        <v>6.5060005022599218E-2</v>
      </c>
      <c r="S559" s="9">
        <f t="shared" si="142"/>
        <v>0</v>
      </c>
      <c r="T559" s="9">
        <f t="shared" si="143"/>
        <v>4.0243016363288427E-2</v>
      </c>
      <c r="U559" s="9">
        <f t="shared" si="143"/>
        <v>0</v>
      </c>
    </row>
    <row r="560" spans="1:21" x14ac:dyDescent="0.55000000000000004">
      <c r="A560" s="6">
        <f t="shared" si="144"/>
        <v>548</v>
      </c>
      <c r="B560" s="6">
        <f t="shared" si="145"/>
        <v>10.384600000000063</v>
      </c>
      <c r="C560" s="9">
        <f t="shared" si="148"/>
        <v>6.5818718437490459E-2</v>
      </c>
      <c r="D560" s="6">
        <f t="shared" si="148"/>
        <v>0</v>
      </c>
      <c r="E560" s="6">
        <f t="shared" si="146"/>
        <v>1.0043321036967536</v>
      </c>
      <c r="F560" s="6">
        <f t="shared" si="147"/>
        <v>1.0043321036967536</v>
      </c>
      <c r="G560" s="6">
        <f t="shared" si="149"/>
        <v>4.0037647223811881E-2</v>
      </c>
      <c r="H560" s="7">
        <f t="shared" si="149"/>
        <v>0</v>
      </c>
      <c r="I560" s="6">
        <f t="shared" ref="I560:I623" si="151">$E$3*(C560-($B$5/2)*((L560)+(M560)))</f>
        <v>1.1220177819184864E-2</v>
      </c>
      <c r="J560" s="9">
        <f t="shared" ref="J560:J623" si="152">$E$3*(D560-($B$5/2)*(N560+O560))</f>
        <v>0</v>
      </c>
      <c r="L560" s="6">
        <f t="shared" si="150"/>
        <v>6.5676613225325794E-2</v>
      </c>
      <c r="M560" s="6">
        <f t="shared" si="139"/>
        <v>6.5676613225325794E-2</v>
      </c>
      <c r="N560" s="6">
        <f t="shared" si="140"/>
        <v>-0.99784096051186977</v>
      </c>
      <c r="O560" s="6">
        <f t="shared" si="141"/>
        <v>0.99784096051186977</v>
      </c>
      <c r="Q560" s="6">
        <f t="shared" si="142"/>
        <v>10.384600000000063</v>
      </c>
      <c r="R560" s="9">
        <f t="shared" si="142"/>
        <v>6.5818718437490459E-2</v>
      </c>
      <c r="S560" s="9">
        <f t="shared" si="142"/>
        <v>0</v>
      </c>
      <c r="T560" s="9">
        <f t="shared" si="143"/>
        <v>4.0037647223811881E-2</v>
      </c>
      <c r="U560" s="9">
        <f t="shared" si="143"/>
        <v>0</v>
      </c>
    </row>
    <row r="561" spans="1:21" x14ac:dyDescent="0.55000000000000004">
      <c r="A561" s="6">
        <f t="shared" si="144"/>
        <v>549</v>
      </c>
      <c r="B561" s="6">
        <f t="shared" si="145"/>
        <v>10.403550000000063</v>
      </c>
      <c r="C561" s="9">
        <f t="shared" si="148"/>
        <v>6.6573402658476388E-2</v>
      </c>
      <c r="D561" s="6">
        <f t="shared" si="148"/>
        <v>0</v>
      </c>
      <c r="E561" s="6">
        <f t="shared" si="146"/>
        <v>1.0044320179415276</v>
      </c>
      <c r="F561" s="6">
        <f t="shared" si="147"/>
        <v>1.0044320179415276</v>
      </c>
      <c r="G561" s="6">
        <f t="shared" si="149"/>
        <v>3.982502485413833E-2</v>
      </c>
      <c r="H561" s="7">
        <f t="shared" si="149"/>
        <v>0</v>
      </c>
      <c r="I561" s="6">
        <f t="shared" si="151"/>
        <v>1.1609708752974337E-2</v>
      </c>
      <c r="J561" s="9">
        <f t="shared" si="152"/>
        <v>0</v>
      </c>
      <c r="L561" s="6">
        <f t="shared" si="150"/>
        <v>6.6426363979402117E-2</v>
      </c>
      <c r="M561" s="6">
        <f t="shared" si="139"/>
        <v>6.6426363979402117E-2</v>
      </c>
      <c r="N561" s="6">
        <f t="shared" si="140"/>
        <v>-0.99779132997259301</v>
      </c>
      <c r="O561" s="6">
        <f t="shared" si="141"/>
        <v>0.99779132997259301</v>
      </c>
      <c r="Q561" s="6">
        <f t="shared" si="142"/>
        <v>10.403550000000063</v>
      </c>
      <c r="R561" s="9">
        <f t="shared" si="142"/>
        <v>6.6573402658476388E-2</v>
      </c>
      <c r="S561" s="9">
        <f t="shared" si="142"/>
        <v>0</v>
      </c>
      <c r="T561" s="9">
        <f t="shared" si="143"/>
        <v>3.982502485413833E-2</v>
      </c>
      <c r="U561" s="9">
        <f t="shared" si="143"/>
        <v>0</v>
      </c>
    </row>
    <row r="562" spans="1:21" x14ac:dyDescent="0.55000000000000004">
      <c r="A562" s="6">
        <f t="shared" si="144"/>
        <v>550</v>
      </c>
      <c r="B562" s="6">
        <f t="shared" si="145"/>
        <v>10.422500000000063</v>
      </c>
      <c r="C562" s="9">
        <f t="shared" si="148"/>
        <v>6.7323917804024844E-2</v>
      </c>
      <c r="D562" s="6">
        <f t="shared" si="148"/>
        <v>0</v>
      </c>
      <c r="E562" s="6">
        <f t="shared" si="146"/>
        <v>1.0045325099084832</v>
      </c>
      <c r="F562" s="6">
        <f t="shared" si="147"/>
        <v>1.0045325099084832</v>
      </c>
      <c r="G562" s="6">
        <f t="shared" si="149"/>
        <v>3.9605020873269468E-2</v>
      </c>
      <c r="H562" s="7">
        <f t="shared" si="149"/>
        <v>0</v>
      </c>
      <c r="I562" s="6">
        <f t="shared" si="151"/>
        <v>1.2005896775916189E-2</v>
      </c>
      <c r="J562" s="9">
        <f t="shared" si="152"/>
        <v>0</v>
      </c>
      <c r="L562" s="6">
        <f t="shared" si="150"/>
        <v>6.7171861345021899E-2</v>
      </c>
      <c r="M562" s="6">
        <f t="shared" si="139"/>
        <v>6.7171861345021899E-2</v>
      </c>
      <c r="N562" s="6">
        <f t="shared" si="140"/>
        <v>-0.99774141992975562</v>
      </c>
      <c r="O562" s="6">
        <f t="shared" si="141"/>
        <v>0.99774141992975562</v>
      </c>
      <c r="Q562" s="6">
        <f t="shared" si="142"/>
        <v>10.422500000000063</v>
      </c>
      <c r="R562" s="9">
        <f t="shared" si="142"/>
        <v>6.7323917804024844E-2</v>
      </c>
      <c r="S562" s="9">
        <f t="shared" si="142"/>
        <v>0</v>
      </c>
      <c r="T562" s="9">
        <f t="shared" si="143"/>
        <v>3.9605020873269468E-2</v>
      </c>
      <c r="U562" s="9">
        <f t="shared" si="143"/>
        <v>0</v>
      </c>
    </row>
    <row r="563" spans="1:21" x14ac:dyDescent="0.55000000000000004">
      <c r="A563" s="6">
        <f t="shared" si="144"/>
        <v>551</v>
      </c>
      <c r="B563" s="6">
        <f t="shared" si="145"/>
        <v>10.441450000000064</v>
      </c>
      <c r="C563" s="9">
        <f t="shared" si="148"/>
        <v>6.8070121602026329E-2</v>
      </c>
      <c r="D563" s="6">
        <f t="shared" si="148"/>
        <v>0</v>
      </c>
      <c r="E563" s="6">
        <f t="shared" si="146"/>
        <v>1.0046335414549146</v>
      </c>
      <c r="F563" s="6">
        <f t="shared" si="147"/>
        <v>1.0046335414549146</v>
      </c>
      <c r="G563" s="6">
        <f t="shared" si="149"/>
        <v>3.9377509129365856E-2</v>
      </c>
      <c r="H563" s="7">
        <f t="shared" si="149"/>
        <v>0</v>
      </c>
      <c r="I563" s="6">
        <f t="shared" si="151"/>
        <v>1.2408613876981176E-2</v>
      </c>
      <c r="J563" s="9">
        <f t="shared" si="152"/>
        <v>0</v>
      </c>
      <c r="L563" s="6">
        <f t="shared" si="150"/>
        <v>6.791296467135427E-2</v>
      </c>
      <c r="M563" s="6">
        <f t="shared" ref="M563:M626" si="153">C563/SQRT(F563)</f>
        <v>6.791296467135427E-2</v>
      </c>
      <c r="N563" s="6">
        <f t="shared" ref="N563:N626" si="154">(D563-1)/SQRT(E563)</f>
        <v>-0.99769124945022303</v>
      </c>
      <c r="O563" s="6">
        <f t="shared" ref="O563:O626" si="155">(D563+1)/SQRT(F563)</f>
        <v>0.99769124945022303</v>
      </c>
      <c r="Q563" s="6">
        <f t="shared" si="142"/>
        <v>10.441450000000064</v>
      </c>
      <c r="R563" s="9">
        <f t="shared" si="142"/>
        <v>6.8070121602026329E-2</v>
      </c>
      <c r="S563" s="9">
        <f t="shared" si="142"/>
        <v>0</v>
      </c>
      <c r="T563" s="9">
        <f t="shared" si="143"/>
        <v>3.9377509129365856E-2</v>
      </c>
      <c r="U563" s="9">
        <f t="shared" si="143"/>
        <v>0</v>
      </c>
    </row>
    <row r="564" spans="1:21" x14ac:dyDescent="0.55000000000000004">
      <c r="A564" s="6">
        <f t="shared" si="144"/>
        <v>552</v>
      </c>
      <c r="B564" s="6">
        <f t="shared" si="145"/>
        <v>10.460400000000064</v>
      </c>
      <c r="C564" s="9">
        <f t="shared" si="148"/>
        <v>6.8811869435763062E-2</v>
      </c>
      <c r="D564" s="6">
        <f t="shared" si="148"/>
        <v>0</v>
      </c>
      <c r="E564" s="6">
        <f t="shared" si="146"/>
        <v>1.0047350733752445</v>
      </c>
      <c r="F564" s="6">
        <f t="shared" si="147"/>
        <v>1.0047350733752445</v>
      </c>
      <c r="G564" s="6">
        <f t="shared" si="149"/>
        <v>3.9142365896397066E-2</v>
      </c>
      <c r="H564" s="7">
        <f t="shared" si="149"/>
        <v>0</v>
      </c>
      <c r="I564" s="6">
        <f t="shared" si="151"/>
        <v>1.281772151367345E-2</v>
      </c>
      <c r="J564" s="9">
        <f t="shared" si="152"/>
        <v>0</v>
      </c>
      <c r="L564" s="6">
        <f t="shared" si="150"/>
        <v>6.8649531096342656E-2</v>
      </c>
      <c r="M564" s="6">
        <f t="shared" si="153"/>
        <v>6.8649531096342656E-2</v>
      </c>
      <c r="N564" s="6">
        <f t="shared" si="154"/>
        <v>-0.99764083811773274</v>
      </c>
      <c r="O564" s="6">
        <f t="shared" si="155"/>
        <v>0.99764083811773274</v>
      </c>
      <c r="Q564" s="6">
        <f t="shared" si="142"/>
        <v>10.460400000000064</v>
      </c>
      <c r="R564" s="9">
        <f t="shared" si="142"/>
        <v>6.8811869435763062E-2</v>
      </c>
      <c r="S564" s="9">
        <f t="shared" si="142"/>
        <v>0</v>
      </c>
      <c r="T564" s="9">
        <f t="shared" si="143"/>
        <v>3.9142365896397066E-2</v>
      </c>
      <c r="U564" s="9">
        <f t="shared" si="143"/>
        <v>0</v>
      </c>
    </row>
    <row r="565" spans="1:21" x14ac:dyDescent="0.55000000000000004">
      <c r="A565" s="6">
        <f t="shared" si="144"/>
        <v>553</v>
      </c>
      <c r="B565" s="6">
        <f t="shared" si="145"/>
        <v>10.479350000000064</v>
      </c>
      <c r="C565" s="9">
        <f t="shared" si="148"/>
        <v>6.9549014393659916E-2</v>
      </c>
      <c r="D565" s="6">
        <f t="shared" si="148"/>
        <v>0</v>
      </c>
      <c r="E565" s="6">
        <f t="shared" si="146"/>
        <v>1.0048370654031296</v>
      </c>
      <c r="F565" s="6">
        <f t="shared" si="147"/>
        <v>1.0048370654031296</v>
      </c>
      <c r="G565" s="6">
        <f t="shared" si="149"/>
        <v>3.8899470073712951E-2</v>
      </c>
      <c r="H565" s="7">
        <f t="shared" si="149"/>
        <v>0</v>
      </c>
      <c r="I565" s="6">
        <f t="shared" si="151"/>
        <v>1.3233070470718748E-2</v>
      </c>
      <c r="J565" s="9">
        <f t="shared" si="152"/>
        <v>0</v>
      </c>
      <c r="L565" s="6">
        <f t="shared" si="150"/>
        <v>6.9381415598245455E-2</v>
      </c>
      <c r="M565" s="6">
        <f t="shared" si="153"/>
        <v>6.9381415598245455E-2</v>
      </c>
      <c r="N565" s="6">
        <f t="shared" si="154"/>
        <v>-0.99759020603130588</v>
      </c>
      <c r="O565" s="6">
        <f t="shared" si="155"/>
        <v>0.99759020603130588</v>
      </c>
      <c r="Q565" s="6">
        <f t="shared" si="142"/>
        <v>10.479350000000064</v>
      </c>
      <c r="R565" s="9">
        <f t="shared" si="142"/>
        <v>6.9549014393659916E-2</v>
      </c>
      <c r="S565" s="9">
        <f t="shared" si="142"/>
        <v>0</v>
      </c>
      <c r="T565" s="9">
        <f t="shared" si="143"/>
        <v>3.8899470073712951E-2</v>
      </c>
      <c r="U565" s="9">
        <f t="shared" si="143"/>
        <v>0</v>
      </c>
    </row>
    <row r="566" spans="1:21" x14ac:dyDescent="0.55000000000000004">
      <c r="A566" s="6">
        <f t="shared" si="144"/>
        <v>554</v>
      </c>
      <c r="B566" s="6">
        <f t="shared" si="145"/>
        <v>10.498300000000064</v>
      </c>
      <c r="C566" s="9">
        <f t="shared" si="148"/>
        <v>7.0281407322868056E-2</v>
      </c>
      <c r="D566" s="6">
        <f t="shared" si="148"/>
        <v>0</v>
      </c>
      <c r="E566" s="6">
        <f t="shared" si="146"/>
        <v>1.0049394762152828</v>
      </c>
      <c r="F566" s="6">
        <f t="shared" si="147"/>
        <v>1.0049394762152828</v>
      </c>
      <c r="G566" s="6">
        <f t="shared" si="149"/>
        <v>3.8648703388292828E-2</v>
      </c>
      <c r="H566" s="7">
        <f t="shared" si="149"/>
        <v>0</v>
      </c>
      <c r="I566" s="6">
        <f t="shared" si="151"/>
        <v>1.3654500732566639E-2</v>
      </c>
      <c r="J566" s="9">
        <f t="shared" si="152"/>
        <v>0</v>
      </c>
      <c r="L566" s="6">
        <f t="shared" si="150"/>
        <v>7.0108471050834453E-2</v>
      </c>
      <c r="M566" s="6">
        <f t="shared" si="153"/>
        <v>7.0108471050834453E-2</v>
      </c>
      <c r="N566" s="6">
        <f t="shared" si="154"/>
        <v>-0.9975393738028161</v>
      </c>
      <c r="O566" s="6">
        <f t="shared" si="155"/>
        <v>0.9975393738028161</v>
      </c>
      <c r="Q566" s="6">
        <f t="shared" si="142"/>
        <v>10.498300000000064</v>
      </c>
      <c r="R566" s="9">
        <f t="shared" si="142"/>
        <v>7.0281407322868056E-2</v>
      </c>
      <c r="S566" s="9">
        <f t="shared" si="142"/>
        <v>0</v>
      </c>
      <c r="T566" s="9">
        <f t="shared" si="143"/>
        <v>3.8648703388292828E-2</v>
      </c>
      <c r="U566" s="9">
        <f t="shared" si="143"/>
        <v>0</v>
      </c>
    </row>
    <row r="567" spans="1:21" x14ac:dyDescent="0.55000000000000004">
      <c r="A567" s="6">
        <f t="shared" si="144"/>
        <v>555</v>
      </c>
      <c r="B567" s="6">
        <f t="shared" si="145"/>
        <v>10.517250000000065</v>
      </c>
      <c r="C567" s="9">
        <f t="shared" si="148"/>
        <v>7.1008896886726888E-2</v>
      </c>
      <c r="D567" s="6">
        <f t="shared" si="148"/>
        <v>0</v>
      </c>
      <c r="E567" s="6">
        <f t="shared" si="146"/>
        <v>1.0050422634370697</v>
      </c>
      <c r="F567" s="6">
        <f t="shared" si="147"/>
        <v>1.0050422634370697</v>
      </c>
      <c r="G567" s="6">
        <f t="shared" si="149"/>
        <v>3.8389950599410687E-2</v>
      </c>
      <c r="H567" s="7">
        <f t="shared" si="149"/>
        <v>0</v>
      </c>
      <c r="I567" s="6">
        <f t="shared" si="151"/>
        <v>1.4081841370651398E-2</v>
      </c>
      <c r="J567" s="9">
        <f t="shared" si="152"/>
        <v>0</v>
      </c>
      <c r="L567" s="6">
        <f t="shared" si="150"/>
        <v>7.0830548282284633E-2</v>
      </c>
      <c r="M567" s="6">
        <f t="shared" si="153"/>
        <v>7.0830548282284633E-2</v>
      </c>
      <c r="N567" s="6">
        <f t="shared" si="154"/>
        <v>-0.99748836255368456</v>
      </c>
      <c r="O567" s="6">
        <f t="shared" si="155"/>
        <v>0.99748836255368456</v>
      </c>
      <c r="Q567" s="6">
        <f t="shared" si="142"/>
        <v>10.517250000000065</v>
      </c>
      <c r="R567" s="9">
        <f t="shared" si="142"/>
        <v>7.1008896886726888E-2</v>
      </c>
      <c r="S567" s="9">
        <f t="shared" si="142"/>
        <v>0</v>
      </c>
      <c r="T567" s="9">
        <f t="shared" si="143"/>
        <v>3.8389950599410687E-2</v>
      </c>
      <c r="U567" s="9">
        <f t="shared" si="143"/>
        <v>0</v>
      </c>
    </row>
    <row r="568" spans="1:21" x14ac:dyDescent="0.55000000000000004">
      <c r="A568" s="6">
        <f t="shared" si="144"/>
        <v>556</v>
      </c>
      <c r="B568" s="6">
        <f t="shared" si="145"/>
        <v>10.536200000000065</v>
      </c>
      <c r="C568" s="9">
        <f t="shared" si="148"/>
        <v>7.173132962614491E-2</v>
      </c>
      <c r="D568" s="6">
        <f t="shared" si="148"/>
        <v>0</v>
      </c>
      <c r="E568" s="6">
        <f t="shared" si="146"/>
        <v>1.0051453836499347</v>
      </c>
      <c r="F568" s="6">
        <f t="shared" si="147"/>
        <v>1.0051453836499347</v>
      </c>
      <c r="G568" s="6">
        <f t="shared" si="149"/>
        <v>3.8123099705436841E-2</v>
      </c>
      <c r="H568" s="7">
        <f t="shared" si="149"/>
        <v>0</v>
      </c>
      <c r="I568" s="6">
        <f t="shared" si="151"/>
        <v>1.4514910446348337E-2</v>
      </c>
      <c r="J568" s="9">
        <f t="shared" si="152"/>
        <v>0</v>
      </c>
      <c r="L568" s="6">
        <f t="shared" si="150"/>
        <v>7.1547496137784092E-2</v>
      </c>
      <c r="M568" s="6">
        <f t="shared" si="153"/>
        <v>7.1547496137784092E-2</v>
      </c>
      <c r="N568" s="6">
        <f t="shared" si="154"/>
        <v>-0.99743719391068109</v>
      </c>
      <c r="O568" s="6">
        <f t="shared" si="155"/>
        <v>0.99743719391068109</v>
      </c>
      <c r="Q568" s="6">
        <f t="shared" si="142"/>
        <v>10.536200000000065</v>
      </c>
      <c r="R568" s="9">
        <f t="shared" si="142"/>
        <v>7.173132962614491E-2</v>
      </c>
      <c r="S568" s="9">
        <f t="shared" si="142"/>
        <v>0</v>
      </c>
      <c r="T568" s="9">
        <f t="shared" si="143"/>
        <v>3.8123099705436841E-2</v>
      </c>
      <c r="U568" s="9">
        <f t="shared" si="143"/>
        <v>0</v>
      </c>
    </row>
    <row r="569" spans="1:21" x14ac:dyDescent="0.55000000000000004">
      <c r="A569" s="6">
        <f t="shared" si="144"/>
        <v>557</v>
      </c>
      <c r="B569" s="6">
        <f t="shared" si="145"/>
        <v>10.555150000000065</v>
      </c>
      <c r="C569" s="9">
        <f t="shared" si="148"/>
        <v>7.2448550024934374E-2</v>
      </c>
      <c r="D569" s="6">
        <f t="shared" si="148"/>
        <v>0</v>
      </c>
      <c r="E569" s="6">
        <f t="shared" si="146"/>
        <v>1.0052487924007154</v>
      </c>
      <c r="F569" s="6">
        <f t="shared" si="147"/>
        <v>1.0052487924007154</v>
      </c>
      <c r="G569" s="6">
        <f t="shared" si="149"/>
        <v>3.7848042152478542E-2</v>
      </c>
      <c r="H569" s="7">
        <f t="shared" si="149"/>
        <v>0</v>
      </c>
      <c r="I569" s="6">
        <f t="shared" si="151"/>
        <v>1.4953514930607396E-2</v>
      </c>
      <c r="J569" s="9">
        <f t="shared" si="152"/>
        <v>0</v>
      </c>
      <c r="L569" s="6">
        <f t="shared" si="150"/>
        <v>7.225916154588656E-2</v>
      </c>
      <c r="M569" s="6">
        <f t="shared" si="153"/>
        <v>7.225916154588656E-2</v>
      </c>
      <c r="N569" s="6">
        <f t="shared" si="154"/>
        <v>-0.9973858900007988</v>
      </c>
      <c r="O569" s="6">
        <f t="shared" si="155"/>
        <v>0.9973858900007988</v>
      </c>
      <c r="Q569" s="6">
        <f t="shared" si="142"/>
        <v>10.555150000000065</v>
      </c>
      <c r="R569" s="9">
        <f t="shared" si="142"/>
        <v>7.2448550024934374E-2</v>
      </c>
      <c r="S569" s="9">
        <f t="shared" si="142"/>
        <v>0</v>
      </c>
      <c r="T569" s="9">
        <f t="shared" si="143"/>
        <v>3.7848042152478542E-2</v>
      </c>
      <c r="U569" s="9">
        <f t="shared" si="143"/>
        <v>0</v>
      </c>
    </row>
    <row r="570" spans="1:21" x14ac:dyDescent="0.55000000000000004">
      <c r="A570" s="6">
        <f t="shared" si="144"/>
        <v>558</v>
      </c>
      <c r="B570" s="6">
        <f t="shared" si="145"/>
        <v>10.574100000000065</v>
      </c>
      <c r="C570" s="9">
        <f t="shared" si="148"/>
        <v>7.3160400579128468E-2</v>
      </c>
      <c r="D570" s="6">
        <f t="shared" si="148"/>
        <v>0</v>
      </c>
      <c r="E570" s="6">
        <f t="shared" si="146"/>
        <v>1.0053524442128985</v>
      </c>
      <c r="F570" s="6">
        <f t="shared" si="147"/>
        <v>1.0053524442128985</v>
      </c>
      <c r="G570" s="6">
        <f t="shared" si="149"/>
        <v>3.7564673044543535E-2</v>
      </c>
      <c r="H570" s="7">
        <f t="shared" si="149"/>
        <v>0</v>
      </c>
      <c r="I570" s="6">
        <f t="shared" si="151"/>
        <v>1.5397450641169071E-2</v>
      </c>
      <c r="J570" s="9">
        <f t="shared" si="152"/>
        <v>0</v>
      </c>
      <c r="L570" s="6">
        <f t="shared" si="150"/>
        <v>7.2965389588623752E-2</v>
      </c>
      <c r="M570" s="6">
        <f t="shared" si="153"/>
        <v>7.2965389588623752E-2</v>
      </c>
      <c r="N570" s="6">
        <f t="shared" si="154"/>
        <v>-0.99733447344518311</v>
      </c>
      <c r="O570" s="6">
        <f t="shared" si="155"/>
        <v>0.99733447344518311</v>
      </c>
      <c r="Q570" s="6">
        <f t="shared" si="142"/>
        <v>10.574100000000065</v>
      </c>
      <c r="R570" s="9">
        <f t="shared" si="142"/>
        <v>7.3160400579128468E-2</v>
      </c>
      <c r="S570" s="9">
        <f t="shared" si="142"/>
        <v>0</v>
      </c>
      <c r="T570" s="9">
        <f t="shared" si="143"/>
        <v>3.7564673044543535E-2</v>
      </c>
      <c r="U570" s="9">
        <f t="shared" si="143"/>
        <v>0</v>
      </c>
    </row>
    <row r="571" spans="1:21" x14ac:dyDescent="0.55000000000000004">
      <c r="A571" s="6">
        <f t="shared" si="144"/>
        <v>559</v>
      </c>
      <c r="B571" s="6">
        <f t="shared" si="145"/>
        <v>10.593050000000066</v>
      </c>
      <c r="C571" s="9">
        <f t="shared" si="148"/>
        <v>7.3866721870303687E-2</v>
      </c>
      <c r="D571" s="6">
        <f t="shared" si="148"/>
        <v>0</v>
      </c>
      <c r="E571" s="6">
        <f t="shared" si="146"/>
        <v>1.0054562925998649</v>
      </c>
      <c r="F571" s="6">
        <f t="shared" si="147"/>
        <v>1.0054562925998649</v>
      </c>
      <c r="G571" s="6">
        <f t="shared" si="149"/>
        <v>3.7272891354893381E-2</v>
      </c>
      <c r="H571" s="7">
        <f t="shared" si="149"/>
        <v>0</v>
      </c>
      <c r="I571" s="6">
        <f t="shared" si="151"/>
        <v>1.5846502198328054E-2</v>
      </c>
      <c r="J571" s="9">
        <f t="shared" si="152"/>
        <v>0</v>
      </c>
      <c r="L571" s="6">
        <f t="shared" si="150"/>
        <v>7.3666023575387998E-2</v>
      </c>
      <c r="M571" s="6">
        <f t="shared" si="153"/>
        <v>7.3666023575387998E-2</v>
      </c>
      <c r="N571" s="6">
        <f t="shared" si="154"/>
        <v>-0.99728296735209021</v>
      </c>
      <c r="O571" s="6">
        <f t="shared" si="155"/>
        <v>0.99728296735209021</v>
      </c>
      <c r="Q571" s="6">
        <f t="shared" si="142"/>
        <v>10.593050000000066</v>
      </c>
      <c r="R571" s="9">
        <f t="shared" si="142"/>
        <v>7.3866721870303687E-2</v>
      </c>
      <c r="S571" s="9">
        <f t="shared" si="142"/>
        <v>0</v>
      </c>
      <c r="T571" s="9">
        <f t="shared" si="143"/>
        <v>3.7272891354893381E-2</v>
      </c>
      <c r="U571" s="9">
        <f t="shared" si="143"/>
        <v>0</v>
      </c>
    </row>
    <row r="572" spans="1:21" x14ac:dyDescent="0.55000000000000004">
      <c r="A572" s="6">
        <f t="shared" si="144"/>
        <v>560</v>
      </c>
      <c r="B572" s="6">
        <f t="shared" si="145"/>
        <v>10.612000000000066</v>
      </c>
      <c r="C572" s="9">
        <f t="shared" si="148"/>
        <v>7.4567352642923246E-2</v>
      </c>
      <c r="D572" s="6">
        <f t="shared" si="148"/>
        <v>0</v>
      </c>
      <c r="E572" s="6">
        <f t="shared" si="146"/>
        <v>1.0055602900801741</v>
      </c>
      <c r="F572" s="6">
        <f t="shared" si="147"/>
        <v>1.0055602900801741</v>
      </c>
      <c r="G572" s="6">
        <f t="shared" si="149"/>
        <v>3.6972600138235064E-2</v>
      </c>
      <c r="H572" s="7">
        <f t="shared" si="149"/>
        <v>0</v>
      </c>
      <c r="I572" s="6">
        <f t="shared" si="151"/>
        <v>1.6300443000127719E-2</v>
      </c>
      <c r="J572" s="9">
        <f t="shared" si="152"/>
        <v>0</v>
      </c>
      <c r="L572" s="6">
        <f t="shared" si="150"/>
        <v>7.4360905120589821E-2</v>
      </c>
      <c r="M572" s="6">
        <f t="shared" si="153"/>
        <v>7.4360905120589821E-2</v>
      </c>
      <c r="N572" s="6">
        <f t="shared" si="154"/>
        <v>-0.99723139530885541</v>
      </c>
      <c r="O572" s="6">
        <f t="shared" si="155"/>
        <v>0.99723139530885541</v>
      </c>
      <c r="Q572" s="6">
        <f t="shared" si="142"/>
        <v>10.612000000000066</v>
      </c>
      <c r="R572" s="9">
        <f t="shared" si="142"/>
        <v>7.4567352642923246E-2</v>
      </c>
      <c r="S572" s="9">
        <f t="shared" si="142"/>
        <v>0</v>
      </c>
      <c r="T572" s="9">
        <f t="shared" si="143"/>
        <v>3.6972600138235064E-2</v>
      </c>
      <c r="U572" s="9">
        <f t="shared" si="143"/>
        <v>0</v>
      </c>
    </row>
    <row r="573" spans="1:21" x14ac:dyDescent="0.55000000000000004">
      <c r="A573" s="6">
        <f t="shared" si="144"/>
        <v>561</v>
      </c>
      <c r="B573" s="6">
        <f t="shared" si="145"/>
        <v>10.630950000000066</v>
      </c>
      <c r="C573" s="9">
        <f t="shared" si="148"/>
        <v>7.5262129885710349E-2</v>
      </c>
      <c r="D573" s="6">
        <f t="shared" si="148"/>
        <v>0</v>
      </c>
      <c r="E573" s="6">
        <f t="shared" si="146"/>
        <v>1.0056643881949336</v>
      </c>
      <c r="F573" s="6">
        <f t="shared" si="147"/>
        <v>1.0056643881949336</v>
      </c>
      <c r="G573" s="6">
        <f t="shared" si="149"/>
        <v>3.6663706743382644E-2</v>
      </c>
      <c r="H573" s="7">
        <f t="shared" si="149"/>
        <v>0</v>
      </c>
      <c r="I573" s="6">
        <f t="shared" si="151"/>
        <v>1.6759035217919077E-2</v>
      </c>
      <c r="J573" s="9">
        <f t="shared" si="152"/>
        <v>0</v>
      </c>
      <c r="L573" s="6">
        <f t="shared" si="150"/>
        <v>7.5049874225087451E-2</v>
      </c>
      <c r="M573" s="6">
        <f t="shared" si="153"/>
        <v>7.5049874225087451E-2</v>
      </c>
      <c r="N573" s="6">
        <f t="shared" si="154"/>
        <v>-0.9971797813728468</v>
      </c>
      <c r="O573" s="6">
        <f t="shared" si="155"/>
        <v>0.9971797813728468</v>
      </c>
      <c r="Q573" s="6">
        <f t="shared" si="142"/>
        <v>10.630950000000066</v>
      </c>
      <c r="R573" s="9">
        <f t="shared" si="142"/>
        <v>7.5262129885710349E-2</v>
      </c>
      <c r="S573" s="9">
        <f t="shared" si="142"/>
        <v>0</v>
      </c>
      <c r="T573" s="9">
        <f t="shared" si="143"/>
        <v>3.6663706743382644E-2</v>
      </c>
      <c r="U573" s="9">
        <f t="shared" si="143"/>
        <v>0</v>
      </c>
    </row>
    <row r="574" spans="1:21" x14ac:dyDescent="0.55000000000000004">
      <c r="A574" s="6">
        <f t="shared" si="144"/>
        <v>562</v>
      </c>
      <c r="B574" s="6">
        <f t="shared" si="145"/>
        <v>10.649900000000066</v>
      </c>
      <c r="C574" s="9">
        <f t="shared" si="148"/>
        <v>7.5950888917053108E-2</v>
      </c>
      <c r="D574" s="6">
        <f t="shared" si="148"/>
        <v>0</v>
      </c>
      <c r="E574" s="6">
        <f t="shared" si="146"/>
        <v>1.0057685375272905</v>
      </c>
      <c r="F574" s="6">
        <f t="shared" si="147"/>
        <v>1.0057685375272905</v>
      </c>
      <c r="G574" s="6">
        <f t="shared" si="149"/>
        <v>3.6346123026003076E-2</v>
      </c>
      <c r="H574" s="7">
        <f t="shared" si="149"/>
        <v>0</v>
      </c>
      <c r="I574" s="6">
        <f t="shared" si="151"/>
        <v>1.7222029813115814E-2</v>
      </c>
      <c r="J574" s="9">
        <f t="shared" si="152"/>
        <v>0</v>
      </c>
      <c r="L574" s="6">
        <f t="shared" si="150"/>
        <v>7.5732769361379543E-2</v>
      </c>
      <c r="M574" s="6">
        <f t="shared" si="153"/>
        <v>7.5732769361379543E-2</v>
      </c>
      <c r="N574" s="6">
        <f t="shared" si="154"/>
        <v>-0.99712815006139321</v>
      </c>
      <c r="O574" s="6">
        <f t="shared" si="155"/>
        <v>0.99712815006139321</v>
      </c>
      <c r="Q574" s="6">
        <f t="shared" si="142"/>
        <v>10.649900000000066</v>
      </c>
      <c r="R574" s="9">
        <f t="shared" si="142"/>
        <v>7.5950888917053108E-2</v>
      </c>
      <c r="S574" s="9">
        <f t="shared" si="142"/>
        <v>0</v>
      </c>
      <c r="T574" s="9">
        <f t="shared" si="143"/>
        <v>3.6346123026003076E-2</v>
      </c>
      <c r="U574" s="9">
        <f t="shared" si="143"/>
        <v>0</v>
      </c>
    </row>
    <row r="575" spans="1:21" x14ac:dyDescent="0.55000000000000004">
      <c r="A575" s="6">
        <f t="shared" si="144"/>
        <v>563</v>
      </c>
      <c r="B575" s="6">
        <f t="shared" si="145"/>
        <v>10.668850000000067</v>
      </c>
      <c r="C575" s="9">
        <f t="shared" si="148"/>
        <v>7.6633463474434907E-2</v>
      </c>
      <c r="D575" s="6">
        <f t="shared" si="148"/>
        <v>0</v>
      </c>
      <c r="E575" s="6">
        <f t="shared" si="146"/>
        <v>1.0058726877240876</v>
      </c>
      <c r="F575" s="6">
        <f t="shared" si="147"/>
        <v>1.0058726877240876</v>
      </c>
      <c r="G575" s="6">
        <f t="shared" si="149"/>
        <v>3.6019765561044532E-2</v>
      </c>
      <c r="H575" s="7">
        <f t="shared" si="149"/>
        <v>0</v>
      </c>
      <c r="I575" s="6">
        <f t="shared" si="151"/>
        <v>1.7689166576028648E-2</v>
      </c>
      <c r="J575" s="9">
        <f t="shared" si="152"/>
        <v>0</v>
      </c>
      <c r="L575" s="6">
        <f t="shared" si="150"/>
        <v>7.6409427562543694E-2</v>
      </c>
      <c r="M575" s="6">
        <f t="shared" si="153"/>
        <v>7.6409427562543694E-2</v>
      </c>
      <c r="N575" s="6">
        <f t="shared" si="154"/>
        <v>-0.99707652634066379</v>
      </c>
      <c r="O575" s="6">
        <f t="shared" si="155"/>
        <v>0.99707652634066379</v>
      </c>
      <c r="Q575" s="6">
        <f t="shared" si="142"/>
        <v>10.668850000000067</v>
      </c>
      <c r="R575" s="9">
        <f t="shared" si="142"/>
        <v>7.6633463474434907E-2</v>
      </c>
      <c r="S575" s="9">
        <f t="shared" si="142"/>
        <v>0</v>
      </c>
      <c r="T575" s="9">
        <f t="shared" si="143"/>
        <v>3.6019765561044532E-2</v>
      </c>
      <c r="U575" s="9">
        <f t="shared" si="143"/>
        <v>0</v>
      </c>
    </row>
    <row r="576" spans="1:21" x14ac:dyDescent="0.55000000000000004">
      <c r="A576" s="6">
        <f t="shared" si="144"/>
        <v>564</v>
      </c>
      <c r="B576" s="6">
        <f t="shared" si="145"/>
        <v>10.687800000000067</v>
      </c>
      <c r="C576" s="9">
        <f t="shared" si="148"/>
        <v>7.7309685807876338E-2</v>
      </c>
      <c r="D576" s="6">
        <f t="shared" si="148"/>
        <v>0</v>
      </c>
      <c r="E576" s="6">
        <f t="shared" si="146"/>
        <v>1.0059767875197125</v>
      </c>
      <c r="F576" s="6">
        <f t="shared" si="147"/>
        <v>1.0059767875197125</v>
      </c>
      <c r="G576" s="6">
        <f t="shared" si="149"/>
        <v>3.5684555854428791E-2</v>
      </c>
      <c r="H576" s="7">
        <f t="shared" si="149"/>
        <v>0</v>
      </c>
      <c r="I576" s="6">
        <f t="shared" si="151"/>
        <v>1.8160174187556926E-2</v>
      </c>
      <c r="J576" s="9">
        <f t="shared" si="152"/>
        <v>0</v>
      </c>
      <c r="L576" s="6">
        <f t="shared" si="150"/>
        <v>7.7079684514897051E-2</v>
      </c>
      <c r="M576" s="6">
        <f t="shared" si="153"/>
        <v>7.7079684514897051E-2</v>
      </c>
      <c r="N576" s="6">
        <f t="shared" si="154"/>
        <v>-0.99702493561349015</v>
      </c>
      <c r="O576" s="6">
        <f t="shared" si="155"/>
        <v>0.99702493561349015</v>
      </c>
      <c r="Q576" s="6">
        <f t="shared" si="142"/>
        <v>10.687800000000067</v>
      </c>
      <c r="R576" s="9">
        <f t="shared" si="142"/>
        <v>7.7309685807876338E-2</v>
      </c>
      <c r="S576" s="9">
        <f t="shared" si="142"/>
        <v>0</v>
      </c>
      <c r="T576" s="9">
        <f t="shared" si="143"/>
        <v>3.5684555854428791E-2</v>
      </c>
      <c r="U576" s="9">
        <f t="shared" si="143"/>
        <v>0</v>
      </c>
    </row>
    <row r="577" spans="1:21" x14ac:dyDescent="0.55000000000000004">
      <c r="A577" s="6">
        <f t="shared" si="144"/>
        <v>565</v>
      </c>
      <c r="B577" s="6">
        <f t="shared" si="145"/>
        <v>10.706750000000067</v>
      </c>
      <c r="C577" s="9">
        <f t="shared" si="148"/>
        <v>7.7979386777366586E-2</v>
      </c>
      <c r="D577" s="6">
        <f t="shared" si="148"/>
        <v>0</v>
      </c>
      <c r="E577" s="6">
        <f t="shared" si="146"/>
        <v>1.0060807847621742</v>
      </c>
      <c r="F577" s="6">
        <f t="shared" si="147"/>
        <v>1.0060807847621742</v>
      </c>
      <c r="G577" s="6">
        <f t="shared" si="149"/>
        <v>3.5340420553574586E-2</v>
      </c>
      <c r="H577" s="7">
        <f t="shared" si="149"/>
        <v>0</v>
      </c>
      <c r="I577" s="6">
        <f t="shared" si="151"/>
        <v>1.8634770304540679E-2</v>
      </c>
      <c r="J577" s="9">
        <f t="shared" si="152"/>
        <v>0</v>
      </c>
      <c r="L577" s="6">
        <f t="shared" si="150"/>
        <v>7.7743374654346692E-2</v>
      </c>
      <c r="M577" s="6">
        <f t="shared" si="153"/>
        <v>7.7743374654346692E-2</v>
      </c>
      <c r="N577" s="6">
        <f t="shared" si="154"/>
        <v>-0.99697340370611376</v>
      </c>
      <c r="O577" s="6">
        <f t="shared" si="155"/>
        <v>0.99697340370611376</v>
      </c>
      <c r="Q577" s="6">
        <f t="shared" si="142"/>
        <v>10.706750000000067</v>
      </c>
      <c r="R577" s="9">
        <f t="shared" si="142"/>
        <v>7.7979386777366586E-2</v>
      </c>
      <c r="S577" s="9">
        <f t="shared" si="142"/>
        <v>0</v>
      </c>
      <c r="T577" s="9">
        <f t="shared" si="143"/>
        <v>3.5340420553574586E-2</v>
      </c>
      <c r="U577" s="9">
        <f t="shared" si="143"/>
        <v>0</v>
      </c>
    </row>
    <row r="578" spans="1:21" x14ac:dyDescent="0.55000000000000004">
      <c r="A578" s="6">
        <f t="shared" si="144"/>
        <v>566</v>
      </c>
      <c r="B578" s="6">
        <f t="shared" si="145"/>
        <v>10.725700000000067</v>
      </c>
      <c r="C578" s="9">
        <f t="shared" si="148"/>
        <v>7.8642395954253527E-2</v>
      </c>
      <c r="D578" s="6">
        <f t="shared" si="148"/>
        <v>0</v>
      </c>
      <c r="E578" s="6">
        <f t="shared" si="146"/>
        <v>1.0061846264414256</v>
      </c>
      <c r="F578" s="6">
        <f t="shared" si="147"/>
        <v>1.0061846264414256</v>
      </c>
      <c r="G578" s="6">
        <f t="shared" si="149"/>
        <v>3.4987291656303543E-2</v>
      </c>
      <c r="H578" s="7">
        <f t="shared" si="149"/>
        <v>0</v>
      </c>
      <c r="I578" s="6">
        <f t="shared" si="151"/>
        <v>1.9112661669477702E-2</v>
      </c>
      <c r="J578" s="9">
        <f t="shared" si="152"/>
        <v>0</v>
      </c>
      <c r="L578" s="6">
        <f t="shared" si="150"/>
        <v>7.840033126639015E-2</v>
      </c>
      <c r="M578" s="6">
        <f t="shared" si="153"/>
        <v>7.840033126639015E-2</v>
      </c>
      <c r="N578" s="6">
        <f t="shared" si="154"/>
        <v>-0.99692195685385543</v>
      </c>
      <c r="O578" s="6">
        <f t="shared" si="155"/>
        <v>0.99692195685385543</v>
      </c>
      <c r="Q578" s="6">
        <f t="shared" si="142"/>
        <v>10.725700000000067</v>
      </c>
      <c r="R578" s="9">
        <f t="shared" si="142"/>
        <v>7.8642395954253527E-2</v>
      </c>
      <c r="S578" s="9">
        <f t="shared" si="142"/>
        <v>0</v>
      </c>
      <c r="T578" s="9">
        <f t="shared" si="143"/>
        <v>3.4987291656303543E-2</v>
      </c>
      <c r="U578" s="9">
        <f t="shared" si="143"/>
        <v>0</v>
      </c>
    </row>
    <row r="579" spans="1:21" x14ac:dyDescent="0.55000000000000004">
      <c r="A579" s="6">
        <f t="shared" si="144"/>
        <v>567</v>
      </c>
      <c r="B579" s="6">
        <f t="shared" si="145"/>
        <v>10.744650000000068</v>
      </c>
      <c r="C579" s="9">
        <f t="shared" si="148"/>
        <v>7.9298541726553318E-2</v>
      </c>
      <c r="D579" s="6">
        <f t="shared" si="148"/>
        <v>0</v>
      </c>
      <c r="E579" s="6">
        <f t="shared" si="146"/>
        <v>1.006288258719958</v>
      </c>
      <c r="F579" s="6">
        <f t="shared" si="147"/>
        <v>1.006288258719958</v>
      </c>
      <c r="G579" s="6">
        <f t="shared" si="149"/>
        <v>3.4625106717666942E-2</v>
      </c>
      <c r="H579" s="7">
        <f t="shared" si="149"/>
        <v>0</v>
      </c>
      <c r="I579" s="6">
        <f t="shared" si="151"/>
        <v>1.9593544245309083E-2</v>
      </c>
      <c r="J579" s="9">
        <f t="shared" si="152"/>
        <v>0</v>
      </c>
      <c r="L579" s="6">
        <f t="shared" si="150"/>
        <v>7.9050386589717914E-2</v>
      </c>
      <c r="M579" s="6">
        <f t="shared" si="153"/>
        <v>7.9050386589717914E-2</v>
      </c>
      <c r="N579" s="6">
        <f t="shared" si="154"/>
        <v>-0.99687062168569107</v>
      </c>
      <c r="O579" s="6">
        <f t="shared" si="155"/>
        <v>0.99687062168569107</v>
      </c>
      <c r="Q579" s="6">
        <f t="shared" si="142"/>
        <v>10.744650000000068</v>
      </c>
      <c r="R579" s="9">
        <f t="shared" si="142"/>
        <v>7.9298541726553318E-2</v>
      </c>
      <c r="S579" s="9">
        <f t="shared" si="142"/>
        <v>0</v>
      </c>
      <c r="T579" s="9">
        <f t="shared" si="143"/>
        <v>3.4625106717666942E-2</v>
      </c>
      <c r="U579" s="9">
        <f t="shared" si="143"/>
        <v>0</v>
      </c>
    </row>
    <row r="580" spans="1:21" x14ac:dyDescent="0.55000000000000004">
      <c r="A580" s="6">
        <f t="shared" si="144"/>
        <v>568</v>
      </c>
      <c r="B580" s="6">
        <f t="shared" si="145"/>
        <v>10.763600000000068</v>
      </c>
      <c r="C580" s="9">
        <f t="shared" si="148"/>
        <v>7.994765140813076E-2</v>
      </c>
      <c r="D580" s="6">
        <f t="shared" si="148"/>
        <v>0</v>
      </c>
      <c r="E580" s="6">
        <f t="shared" si="146"/>
        <v>1.0063916269656761</v>
      </c>
      <c r="F580" s="6">
        <f t="shared" si="147"/>
        <v>1.0063916269656761</v>
      </c>
      <c r="G580" s="6">
        <f t="shared" si="149"/>
        <v>3.4253809054218334E-2</v>
      </c>
      <c r="H580" s="7">
        <f t="shared" si="149"/>
        <v>0</v>
      </c>
      <c r="I580" s="6">
        <f t="shared" si="151"/>
        <v>2.0077103375883584E-2</v>
      </c>
      <c r="J580" s="9">
        <f t="shared" si="152"/>
        <v>0</v>
      </c>
      <c r="L580" s="6">
        <f t="shared" si="150"/>
        <v>7.9693371923361497E-2</v>
      </c>
      <c r="M580" s="6">
        <f t="shared" si="153"/>
        <v>7.9693371923361497E-2</v>
      </c>
      <c r="N580" s="6">
        <f t="shared" si="154"/>
        <v>-0.99681942520773781</v>
      </c>
      <c r="O580" s="6">
        <f t="shared" si="155"/>
        <v>0.99681942520773781</v>
      </c>
      <c r="Q580" s="6">
        <f t="shared" si="142"/>
        <v>10.763600000000068</v>
      </c>
      <c r="R580" s="9">
        <f t="shared" si="142"/>
        <v>7.994765140813076E-2</v>
      </c>
      <c r="S580" s="9">
        <f t="shared" si="142"/>
        <v>0</v>
      </c>
      <c r="T580" s="9">
        <f t="shared" si="143"/>
        <v>3.4253809054218334E-2</v>
      </c>
      <c r="U580" s="9">
        <f t="shared" si="143"/>
        <v>0</v>
      </c>
    </row>
    <row r="581" spans="1:21" x14ac:dyDescent="0.55000000000000004">
      <c r="A581" s="6">
        <f t="shared" si="144"/>
        <v>569</v>
      </c>
      <c r="B581" s="6">
        <f t="shared" si="145"/>
        <v>10.782550000000068</v>
      </c>
      <c r="C581" s="9">
        <f t="shared" si="148"/>
        <v>8.058955135169317E-2</v>
      </c>
      <c r="D581" s="6">
        <f t="shared" si="148"/>
        <v>0</v>
      </c>
      <c r="E581" s="6">
        <f t="shared" si="146"/>
        <v>1.0064946757870672</v>
      </c>
      <c r="F581" s="6">
        <f t="shared" si="147"/>
        <v>1.0064946757870672</v>
      </c>
      <c r="G581" s="6">
        <f t="shared" si="149"/>
        <v>3.3873347945245338E-2</v>
      </c>
      <c r="H581" s="7">
        <f t="shared" si="149"/>
        <v>0</v>
      </c>
      <c r="I581" s="6">
        <f t="shared" si="151"/>
        <v>2.0563013972700172E-2</v>
      </c>
      <c r="J581" s="9">
        <f t="shared" si="152"/>
        <v>0</v>
      </c>
      <c r="L581" s="6">
        <f t="shared" si="150"/>
        <v>8.0329117737322181E-2</v>
      </c>
      <c r="M581" s="6">
        <f t="shared" si="153"/>
        <v>8.0329117737322181E-2</v>
      </c>
      <c r="N581" s="6">
        <f t="shared" si="154"/>
        <v>-0.99676839478564094</v>
      </c>
      <c r="O581" s="6">
        <f t="shared" si="155"/>
        <v>0.99676839478564094</v>
      </c>
      <c r="Q581" s="6">
        <f t="shared" si="142"/>
        <v>10.782550000000068</v>
      </c>
      <c r="R581" s="9">
        <f t="shared" si="142"/>
        <v>8.058955135169317E-2</v>
      </c>
      <c r="S581" s="9">
        <f t="shared" si="142"/>
        <v>0</v>
      </c>
      <c r="T581" s="9">
        <f t="shared" si="143"/>
        <v>3.3873347945245338E-2</v>
      </c>
      <c r="U581" s="9">
        <f t="shared" si="143"/>
        <v>0</v>
      </c>
    </row>
    <row r="582" spans="1:21" x14ac:dyDescent="0.55000000000000004">
      <c r="A582" s="6">
        <f t="shared" si="144"/>
        <v>570</v>
      </c>
      <c r="B582" s="6">
        <f t="shared" si="145"/>
        <v>10.801500000000068</v>
      </c>
      <c r="C582" s="9">
        <f t="shared" si="148"/>
        <v>8.1224067065530439E-2</v>
      </c>
      <c r="D582" s="6">
        <f t="shared" si="148"/>
        <v>0</v>
      </c>
      <c r="E582" s="6">
        <f t="shared" si="146"/>
        <v>1.0065973490706659</v>
      </c>
      <c r="F582" s="6">
        <f t="shared" si="147"/>
        <v>1.0065973490706659</v>
      </c>
      <c r="G582" s="6">
        <f t="shared" si="149"/>
        <v>3.3483678830462667E-2</v>
      </c>
      <c r="H582" s="7">
        <f t="shared" si="149"/>
        <v>0</v>
      </c>
      <c r="I582" s="6">
        <f t="shared" si="151"/>
        <v>2.1050940728406513E-2</v>
      </c>
      <c r="J582" s="9">
        <f t="shared" si="152"/>
        <v>0</v>
      </c>
      <c r="L582" s="6">
        <f t="shared" si="150"/>
        <v>8.0957453786607084E-2</v>
      </c>
      <c r="M582" s="6">
        <f t="shared" si="153"/>
        <v>8.0957453786607084E-2</v>
      </c>
      <c r="N582" s="6">
        <f t="shared" si="154"/>
        <v>-0.99671755812586615</v>
      </c>
      <c r="O582" s="6">
        <f t="shared" si="155"/>
        <v>0.99671755812586615</v>
      </c>
      <c r="Q582" s="6">
        <f t="shared" si="142"/>
        <v>10.801500000000068</v>
      </c>
      <c r="R582" s="9">
        <f t="shared" si="142"/>
        <v>8.1224067065530439E-2</v>
      </c>
      <c r="S582" s="9">
        <f t="shared" si="142"/>
        <v>0</v>
      </c>
      <c r="T582" s="9">
        <f t="shared" si="143"/>
        <v>3.3483678830462667E-2</v>
      </c>
      <c r="U582" s="9">
        <f t="shared" si="143"/>
        <v>0</v>
      </c>
    </row>
    <row r="583" spans="1:21" x14ac:dyDescent="0.55000000000000004">
      <c r="A583" s="6">
        <f t="shared" si="144"/>
        <v>571</v>
      </c>
      <c r="B583" s="6">
        <f t="shared" si="145"/>
        <v>10.820450000000069</v>
      </c>
      <c r="C583" s="9">
        <f t="shared" si="148"/>
        <v>8.1851023333924786E-2</v>
      </c>
      <c r="D583" s="6">
        <f t="shared" si="148"/>
        <v>0</v>
      </c>
      <c r="E583" s="6">
        <f t="shared" si="146"/>
        <v>1.0066995900208107</v>
      </c>
      <c r="F583" s="6">
        <f t="shared" si="147"/>
        <v>1.0066995900208107</v>
      </c>
      <c r="G583" s="6">
        <f t="shared" si="149"/>
        <v>3.308476350365936E-2</v>
      </c>
      <c r="H583" s="7">
        <f t="shared" si="149"/>
        <v>0</v>
      </c>
      <c r="I583" s="6">
        <f t="shared" si="151"/>
        <v>2.1540538357527821E-2</v>
      </c>
      <c r="J583" s="9">
        <f t="shared" si="152"/>
        <v>0</v>
      </c>
      <c r="L583" s="6">
        <f t="shared" si="150"/>
        <v>8.1578209228590048E-2</v>
      </c>
      <c r="M583" s="6">
        <f t="shared" si="153"/>
        <v>8.1578209228590048E-2</v>
      </c>
      <c r="N583" s="6">
        <f t="shared" si="154"/>
        <v>-0.99666694325589855</v>
      </c>
      <c r="O583" s="6">
        <f t="shared" si="155"/>
        <v>0.99666694325589855</v>
      </c>
      <c r="Q583" s="6">
        <f t="shared" si="142"/>
        <v>10.820450000000069</v>
      </c>
      <c r="R583" s="9">
        <f t="shared" si="142"/>
        <v>8.1851023333924786E-2</v>
      </c>
      <c r="S583" s="9">
        <f t="shared" si="142"/>
        <v>0</v>
      </c>
      <c r="T583" s="9">
        <f t="shared" si="143"/>
        <v>3.308476350365936E-2</v>
      </c>
      <c r="U583" s="9">
        <f t="shared" si="143"/>
        <v>0</v>
      </c>
    </row>
    <row r="584" spans="1:21" x14ac:dyDescent="0.55000000000000004">
      <c r="A584" s="6">
        <f t="shared" si="144"/>
        <v>572</v>
      </c>
      <c r="B584" s="6">
        <f t="shared" si="145"/>
        <v>10.839400000000069</v>
      </c>
      <c r="C584" s="9">
        <f t="shared" si="148"/>
        <v>8.2470244341143598E-2</v>
      </c>
      <c r="D584" s="6">
        <f t="shared" si="148"/>
        <v>0</v>
      </c>
      <c r="E584" s="6">
        <f t="shared" si="146"/>
        <v>1.0068013412016878</v>
      </c>
      <c r="F584" s="6">
        <f t="shared" si="147"/>
        <v>1.0068013412016878</v>
      </c>
      <c r="G584" s="6">
        <f t="shared" si="149"/>
        <v>3.2676570301784211E-2</v>
      </c>
      <c r="H584" s="7">
        <f t="shared" si="149"/>
        <v>0</v>
      </c>
      <c r="I584" s="6">
        <f t="shared" si="151"/>
        <v>2.203145186478005E-2</v>
      </c>
      <c r="J584" s="9">
        <f t="shared" si="152"/>
        <v>0</v>
      </c>
      <c r="L584" s="6">
        <f t="shared" si="150"/>
        <v>8.219121274360626E-2</v>
      </c>
      <c r="M584" s="6">
        <f t="shared" si="153"/>
        <v>8.219121274360626E-2</v>
      </c>
      <c r="N584" s="6">
        <f t="shared" si="154"/>
        <v>-0.99661657850335561</v>
      </c>
      <c r="O584" s="6">
        <f t="shared" si="155"/>
        <v>0.99661657850335561</v>
      </c>
      <c r="Q584" s="6">
        <f t="shared" si="142"/>
        <v>10.839400000000069</v>
      </c>
      <c r="R584" s="9">
        <f t="shared" si="142"/>
        <v>8.2470244341143598E-2</v>
      </c>
      <c r="S584" s="9">
        <f t="shared" si="142"/>
        <v>0</v>
      </c>
      <c r="T584" s="9">
        <f t="shared" si="143"/>
        <v>3.2676570301784211E-2</v>
      </c>
      <c r="U584" s="9">
        <f t="shared" si="143"/>
        <v>0</v>
      </c>
    </row>
    <row r="585" spans="1:21" x14ac:dyDescent="0.55000000000000004">
      <c r="A585" s="6">
        <f t="shared" si="144"/>
        <v>573</v>
      </c>
      <c r="B585" s="6">
        <f t="shared" si="145"/>
        <v>10.858350000000069</v>
      </c>
      <c r="C585" s="9">
        <f t="shared" si="148"/>
        <v>8.3081553798919142E-2</v>
      </c>
      <c r="D585" s="6">
        <f t="shared" si="148"/>
        <v>0</v>
      </c>
      <c r="E585" s="6">
        <f t="shared" si="146"/>
        <v>1.0069025445816426</v>
      </c>
      <c r="F585" s="6">
        <f t="shared" si="147"/>
        <v>1.0069025445816426</v>
      </c>
      <c r="G585" s="6">
        <f t="shared" si="149"/>
        <v>3.2259074288946629E-2</v>
      </c>
      <c r="H585" s="7">
        <f t="shared" si="149"/>
        <v>0</v>
      </c>
      <c r="I585" s="6">
        <f t="shared" si="151"/>
        <v>2.2523316841253388E-2</v>
      </c>
      <c r="J585" s="9">
        <f t="shared" si="152"/>
        <v>0</v>
      </c>
      <c r="L585" s="6">
        <f t="shared" si="150"/>
        <v>8.2796292658680742E-2</v>
      </c>
      <c r="M585" s="6">
        <f t="shared" si="153"/>
        <v>8.2796292658680742E-2</v>
      </c>
      <c r="N585" s="6">
        <f t="shared" si="154"/>
        <v>-0.99656649247402362</v>
      </c>
      <c r="O585" s="6">
        <f t="shared" si="155"/>
        <v>0.99656649247402362</v>
      </c>
      <c r="Q585" s="6">
        <f t="shared" si="142"/>
        <v>10.858350000000069</v>
      </c>
      <c r="R585" s="9">
        <f t="shared" si="142"/>
        <v>8.3081553798919142E-2</v>
      </c>
      <c r="S585" s="9">
        <f t="shared" si="142"/>
        <v>0</v>
      </c>
      <c r="T585" s="9">
        <f t="shared" si="143"/>
        <v>3.2259074288946629E-2</v>
      </c>
      <c r="U585" s="9">
        <f t="shared" si="143"/>
        <v>0</v>
      </c>
    </row>
    <row r="586" spans="1:21" x14ac:dyDescent="0.55000000000000004">
      <c r="A586" s="6">
        <f t="shared" si="144"/>
        <v>574</v>
      </c>
      <c r="B586" s="6">
        <f t="shared" si="145"/>
        <v>10.877300000000069</v>
      </c>
      <c r="C586" s="9">
        <f t="shared" si="148"/>
        <v>8.3684775077308704E-2</v>
      </c>
      <c r="D586" s="6">
        <f t="shared" si="148"/>
        <v>0</v>
      </c>
      <c r="E586" s="6">
        <f t="shared" si="146"/>
        <v>1.0070031415797398</v>
      </c>
      <c r="F586" s="6">
        <f t="shared" si="147"/>
        <v>1.0070031415797398</v>
      </c>
      <c r="G586" s="6">
        <f t="shared" si="149"/>
        <v>3.1832257434804875E-2</v>
      </c>
      <c r="H586" s="7">
        <f t="shared" si="149"/>
        <v>0</v>
      </c>
      <c r="I586" s="6">
        <f t="shared" si="151"/>
        <v>2.3015759788712568E-2</v>
      </c>
      <c r="J586" s="9">
        <f t="shared" si="152"/>
        <v>0</v>
      </c>
      <c r="L586" s="6">
        <f t="shared" si="150"/>
        <v>8.3393277074281194E-2</v>
      </c>
      <c r="M586" s="6">
        <f t="shared" si="153"/>
        <v>8.3393277074281194E-2</v>
      </c>
      <c r="N586" s="6">
        <f t="shared" si="154"/>
        <v>-0.99651671402882747</v>
      </c>
      <c r="O586" s="6">
        <f t="shared" si="155"/>
        <v>0.99651671402882747</v>
      </c>
      <c r="Q586" s="6">
        <f t="shared" si="142"/>
        <v>10.877300000000069</v>
      </c>
      <c r="R586" s="9">
        <f t="shared" si="142"/>
        <v>8.3684775077308704E-2</v>
      </c>
      <c r="S586" s="9">
        <f t="shared" si="142"/>
        <v>0</v>
      </c>
      <c r="T586" s="9">
        <f t="shared" si="143"/>
        <v>3.1832257434804875E-2</v>
      </c>
      <c r="U586" s="9">
        <f t="shared" si="143"/>
        <v>0</v>
      </c>
    </row>
    <row r="587" spans="1:21" x14ac:dyDescent="0.55000000000000004">
      <c r="A587" s="6">
        <f t="shared" si="144"/>
        <v>575</v>
      </c>
      <c r="B587" s="6">
        <f t="shared" si="145"/>
        <v>10.896250000000069</v>
      </c>
      <c r="C587" s="9">
        <f t="shared" si="148"/>
        <v>8.427973133881872E-2</v>
      </c>
      <c r="D587" s="6">
        <f t="shared" si="148"/>
        <v>0</v>
      </c>
      <c r="E587" s="6">
        <f t="shared" si="146"/>
        <v>1.0071030731145434</v>
      </c>
      <c r="F587" s="6">
        <f t="shared" si="147"/>
        <v>1.0071030731145434</v>
      </c>
      <c r="G587" s="6">
        <f t="shared" si="149"/>
        <v>3.139610878680877E-2</v>
      </c>
      <c r="H587" s="7">
        <f t="shared" si="149"/>
        <v>0</v>
      </c>
      <c r="I587" s="6">
        <f t="shared" si="151"/>
        <v>2.3508398472097354E-2</v>
      </c>
      <c r="J587" s="9">
        <f t="shared" si="152"/>
        <v>0</v>
      </c>
      <c r="L587" s="6">
        <f t="shared" si="150"/>
        <v>8.3981993993977641E-2</v>
      </c>
      <c r="M587" s="6">
        <f t="shared" si="153"/>
        <v>8.3981993993977641E-2</v>
      </c>
      <c r="N587" s="6">
        <f t="shared" si="154"/>
        <v>-0.99646727225975451</v>
      </c>
      <c r="O587" s="6">
        <f t="shared" si="155"/>
        <v>0.99646727225975451</v>
      </c>
      <c r="Q587" s="6">
        <f t="shared" si="142"/>
        <v>10.896250000000069</v>
      </c>
      <c r="R587" s="9">
        <f t="shared" si="142"/>
        <v>8.427973133881872E-2</v>
      </c>
      <c r="S587" s="9">
        <f t="shared" si="142"/>
        <v>0</v>
      </c>
      <c r="T587" s="9">
        <f t="shared" si="143"/>
        <v>3.139610878680877E-2</v>
      </c>
      <c r="U587" s="9">
        <f t="shared" si="143"/>
        <v>0</v>
      </c>
    </row>
    <row r="588" spans="1:21" x14ac:dyDescent="0.55000000000000004">
      <c r="A588" s="6">
        <f t="shared" si="144"/>
        <v>576</v>
      </c>
      <c r="B588" s="6">
        <f t="shared" si="145"/>
        <v>10.91520000000007</v>
      </c>
      <c r="C588" s="9">
        <f t="shared" si="148"/>
        <v>8.4866245675666419E-2</v>
      </c>
      <c r="D588" s="6">
        <f t="shared" si="148"/>
        <v>0</v>
      </c>
      <c r="E588" s="6">
        <f t="shared" si="146"/>
        <v>1.0072022796550826</v>
      </c>
      <c r="F588" s="6">
        <f t="shared" si="147"/>
        <v>1.0072022796550826</v>
      </c>
      <c r="G588" s="6">
        <f t="shared" si="149"/>
        <v>3.0950624635762525E-2</v>
      </c>
      <c r="H588" s="7">
        <f t="shared" si="149"/>
        <v>0</v>
      </c>
      <c r="I588" s="6">
        <f t="shared" si="151"/>
        <v>2.4000842300307475E-2</v>
      </c>
      <c r="J588" s="9">
        <f t="shared" si="152"/>
        <v>0</v>
      </c>
      <c r="L588" s="6">
        <f t="shared" si="150"/>
        <v>8.4562271456881388E-2</v>
      </c>
      <c r="M588" s="6">
        <f t="shared" si="153"/>
        <v>8.4562271456881388E-2</v>
      </c>
      <c r="N588" s="6">
        <f t="shared" si="154"/>
        <v>-0.99641819646474372</v>
      </c>
      <c r="O588" s="6">
        <f t="shared" si="155"/>
        <v>0.99641819646474372</v>
      </c>
      <c r="Q588" s="6">
        <f t="shared" si="142"/>
        <v>10.91520000000007</v>
      </c>
      <c r="R588" s="9">
        <f t="shared" si="142"/>
        <v>8.4866245675666419E-2</v>
      </c>
      <c r="S588" s="9">
        <f t="shared" si="142"/>
        <v>0</v>
      </c>
      <c r="T588" s="9">
        <f t="shared" si="143"/>
        <v>3.0950624635762525E-2</v>
      </c>
      <c r="U588" s="9">
        <f t="shared" si="143"/>
        <v>0</v>
      </c>
    </row>
    <row r="589" spans="1:21" x14ac:dyDescent="0.55000000000000004">
      <c r="A589" s="6">
        <f t="shared" si="144"/>
        <v>577</v>
      </c>
      <c r="B589" s="6">
        <f t="shared" si="145"/>
        <v>10.93415000000007</v>
      </c>
      <c r="C589" s="9">
        <f t="shared" si="148"/>
        <v>8.5444141250041974E-2</v>
      </c>
      <c r="D589" s="6">
        <f t="shared" si="148"/>
        <v>0</v>
      </c>
      <c r="E589" s="6">
        <f t="shared" si="146"/>
        <v>1.0073007012739572</v>
      </c>
      <c r="F589" s="6">
        <f t="shared" si="147"/>
        <v>1.0073007012739572</v>
      </c>
      <c r="G589" s="6">
        <f t="shared" si="149"/>
        <v>3.04958086741717E-2</v>
      </c>
      <c r="H589" s="7">
        <f t="shared" si="149"/>
        <v>0</v>
      </c>
      <c r="I589" s="6">
        <f t="shared" si="151"/>
        <v>2.4492692735165796E-2</v>
      </c>
      <c r="J589" s="9">
        <f t="shared" si="152"/>
        <v>0</v>
      </c>
      <c r="L589" s="6">
        <f t="shared" si="150"/>
        <v>8.5133937672727589E-2</v>
      </c>
      <c r="M589" s="6">
        <f t="shared" si="153"/>
        <v>8.5133937672727589E-2</v>
      </c>
      <c r="N589" s="6">
        <f t="shared" si="154"/>
        <v>-0.99636951612157221</v>
      </c>
      <c r="O589" s="6">
        <f t="shared" si="155"/>
        <v>0.99636951612157221</v>
      </c>
      <c r="Q589" s="6">
        <f t="shared" ref="Q589:S637" si="156">B589</f>
        <v>10.93415000000007</v>
      </c>
      <c r="R589" s="9">
        <f t="shared" si="156"/>
        <v>8.5444141250041974E-2</v>
      </c>
      <c r="S589" s="9">
        <f t="shared" si="156"/>
        <v>0</v>
      </c>
      <c r="T589" s="9">
        <f t="shared" ref="T589:U637" si="157">G589</f>
        <v>3.04958086741717E-2</v>
      </c>
      <c r="U589" s="9">
        <f t="shared" si="157"/>
        <v>0</v>
      </c>
    </row>
    <row r="590" spans="1:21" x14ac:dyDescent="0.55000000000000004">
      <c r="A590" s="6">
        <f t="shared" ref="A590:A637" si="158">A589+1</f>
        <v>578</v>
      </c>
      <c r="B590" s="6">
        <f t="shared" ref="B590:B637" si="159">B589+$B$3</f>
        <v>10.95310000000007</v>
      </c>
      <c r="C590" s="9">
        <f t="shared" si="148"/>
        <v>8.6013241437224594E-2</v>
      </c>
      <c r="D590" s="6">
        <f t="shared" si="148"/>
        <v>0</v>
      </c>
      <c r="E590" s="6">
        <f t="shared" si="146"/>
        <v>1.0073982777025383</v>
      </c>
      <c r="F590" s="6">
        <f t="shared" si="147"/>
        <v>1.0073982777025383</v>
      </c>
      <c r="G590" s="6">
        <f t="shared" si="149"/>
        <v>3.003167214684031E-2</v>
      </c>
      <c r="H590" s="7">
        <f t="shared" si="149"/>
        <v>0</v>
      </c>
      <c r="I590" s="6">
        <f t="shared" si="151"/>
        <v>2.4983543728459987E-2</v>
      </c>
      <c r="J590" s="9">
        <f t="shared" si="152"/>
        <v>0</v>
      </c>
      <c r="L590" s="6">
        <f t="shared" si="150"/>
        <v>8.5696821159456135E-2</v>
      </c>
      <c r="M590" s="6">
        <f t="shared" si="153"/>
        <v>8.5696821159456135E-2</v>
      </c>
      <c r="N590" s="6">
        <f t="shared" si="154"/>
        <v>-0.99632126086075479</v>
      </c>
      <c r="O590" s="6">
        <f t="shared" si="155"/>
        <v>0.99632126086075479</v>
      </c>
      <c r="Q590" s="6">
        <f t="shared" si="156"/>
        <v>10.95310000000007</v>
      </c>
      <c r="R590" s="9">
        <f t="shared" si="156"/>
        <v>8.6013241437224594E-2</v>
      </c>
      <c r="S590" s="9">
        <f t="shared" si="156"/>
        <v>0</v>
      </c>
      <c r="T590" s="9">
        <f t="shared" si="157"/>
        <v>3.003167214684031E-2</v>
      </c>
      <c r="U590" s="9">
        <f t="shared" si="157"/>
        <v>0</v>
      </c>
    </row>
    <row r="591" spans="1:21" x14ac:dyDescent="0.55000000000000004">
      <c r="A591" s="6">
        <f t="shared" si="158"/>
        <v>579</v>
      </c>
      <c r="B591" s="6">
        <f t="shared" si="159"/>
        <v>10.97205000000007</v>
      </c>
      <c r="C591" s="9">
        <f t="shared" si="148"/>
        <v>8.6573369971395461E-2</v>
      </c>
      <c r="D591" s="6">
        <f t="shared" si="148"/>
        <v>0</v>
      </c>
      <c r="E591" s="6">
        <f t="shared" ref="E591:E637" si="160">C591^2+((D591-1)^2)</f>
        <v>1.0074949483882041</v>
      </c>
      <c r="F591" s="6">
        <f t="shared" ref="F591:F637" si="161">C591^2+((D591+1)^2)</f>
        <v>1.0074949483882041</v>
      </c>
      <c r="G591" s="6">
        <f t="shared" si="149"/>
        <v>2.9558233993185992E-2</v>
      </c>
      <c r="H591" s="7">
        <f t="shared" si="149"/>
        <v>0</v>
      </c>
      <c r="I591" s="6">
        <f t="shared" si="151"/>
        <v>2.5472982186775583E-2</v>
      </c>
      <c r="J591" s="9">
        <f t="shared" si="152"/>
        <v>0</v>
      </c>
      <c r="L591" s="6">
        <f t="shared" si="150"/>
        <v>8.6250750883137425E-2</v>
      </c>
      <c r="M591" s="6">
        <f t="shared" si="153"/>
        <v>8.6250750883137425E-2</v>
      </c>
      <c r="N591" s="6">
        <f t="shared" si="154"/>
        <v>-0.9962734604374921</v>
      </c>
      <c r="O591" s="6">
        <f t="shared" si="155"/>
        <v>0.9962734604374921</v>
      </c>
      <c r="Q591" s="6">
        <f t="shared" si="156"/>
        <v>10.97205000000007</v>
      </c>
      <c r="R591" s="9">
        <f t="shared" si="156"/>
        <v>8.6573369971395461E-2</v>
      </c>
      <c r="S591" s="9">
        <f t="shared" si="156"/>
        <v>0</v>
      </c>
      <c r="T591" s="9">
        <f t="shared" si="157"/>
        <v>2.9558233993185992E-2</v>
      </c>
      <c r="U591" s="9">
        <f t="shared" si="157"/>
        <v>0</v>
      </c>
    </row>
    <row r="592" spans="1:21" x14ac:dyDescent="0.55000000000000004">
      <c r="A592" s="6">
        <f t="shared" si="158"/>
        <v>580</v>
      </c>
      <c r="B592" s="6">
        <f t="shared" si="159"/>
        <v>10.991000000000071</v>
      </c>
      <c r="C592" s="9">
        <f t="shared" si="148"/>
        <v>8.7124351093980618E-2</v>
      </c>
      <c r="D592" s="6">
        <f t="shared" si="148"/>
        <v>0</v>
      </c>
      <c r="E592" s="6">
        <f t="shared" si="160"/>
        <v>1.0075906525535472</v>
      </c>
      <c r="F592" s="6">
        <f t="shared" si="161"/>
        <v>1.0075906525535472</v>
      </c>
      <c r="G592" s="6">
        <f t="shared" si="149"/>
        <v>2.9075520980746596E-2</v>
      </c>
      <c r="H592" s="7">
        <f t="shared" si="149"/>
        <v>0</v>
      </c>
      <c r="I592" s="6">
        <f t="shared" si="151"/>
        <v>2.5960588463765456E-2</v>
      </c>
      <c r="J592" s="9">
        <f t="shared" si="152"/>
        <v>0</v>
      </c>
      <c r="L592" s="6">
        <f t="shared" si="150"/>
        <v>8.6795556400080576E-2</v>
      </c>
      <c r="M592" s="6">
        <f t="shared" si="153"/>
        <v>8.6795556400080576E-2</v>
      </c>
      <c r="N592" s="6">
        <f t="shared" si="154"/>
        <v>-0.99622614470269766</v>
      </c>
      <c r="O592" s="6">
        <f t="shared" si="155"/>
        <v>0.99622614470269766</v>
      </c>
      <c r="Q592" s="6">
        <f t="shared" si="156"/>
        <v>10.991000000000071</v>
      </c>
      <c r="R592" s="9">
        <f t="shared" si="156"/>
        <v>8.7124351093980618E-2</v>
      </c>
      <c r="S592" s="9">
        <f t="shared" si="156"/>
        <v>0</v>
      </c>
      <c r="T592" s="9">
        <f t="shared" si="157"/>
        <v>2.9075520980746596E-2</v>
      </c>
      <c r="U592" s="9">
        <f t="shared" si="157"/>
        <v>0</v>
      </c>
    </row>
    <row r="593" spans="1:21" x14ac:dyDescent="0.55000000000000004">
      <c r="A593" s="6">
        <f t="shared" si="158"/>
        <v>581</v>
      </c>
      <c r="B593" s="6">
        <f t="shared" si="159"/>
        <v>11.009950000000071</v>
      </c>
      <c r="C593" s="9">
        <f t="shared" ref="C593:D637" si="162">C592+$B$3*G592-($B$3^2)*I592</f>
        <v>8.7666009704346945E-2</v>
      </c>
      <c r="D593" s="6">
        <f t="shared" si="162"/>
        <v>0</v>
      </c>
      <c r="E593" s="6">
        <f t="shared" si="160"/>
        <v>1.0076853292574826</v>
      </c>
      <c r="F593" s="6">
        <f t="shared" si="161"/>
        <v>1.0076853292574826</v>
      </c>
      <c r="G593" s="6">
        <f t="shared" ref="G593:H637" si="163">G592-$B$3*I592</f>
        <v>2.8583567829358239E-2</v>
      </c>
      <c r="H593" s="7">
        <f t="shared" si="163"/>
        <v>0</v>
      </c>
      <c r="I593" s="6">
        <f t="shared" si="151"/>
        <v>2.6445936879409684E-2</v>
      </c>
      <c r="J593" s="9">
        <f t="shared" si="152"/>
        <v>0</v>
      </c>
      <c r="L593" s="6">
        <f t="shared" si="150"/>
        <v>8.7331068000952902E-2</v>
      </c>
      <c r="M593" s="6">
        <f t="shared" si="153"/>
        <v>8.7331068000952902E-2</v>
      </c>
      <c r="N593" s="6">
        <f t="shared" si="154"/>
        <v>-0.99617934357314053</v>
      </c>
      <c r="O593" s="6">
        <f t="shared" si="155"/>
        <v>0.99617934357314053</v>
      </c>
      <c r="Q593" s="6">
        <f t="shared" si="156"/>
        <v>11.009950000000071</v>
      </c>
      <c r="R593" s="9">
        <f t="shared" si="156"/>
        <v>8.7666009704346945E-2</v>
      </c>
      <c r="S593" s="9">
        <f t="shared" si="156"/>
        <v>0</v>
      </c>
      <c r="T593" s="9">
        <f t="shared" si="157"/>
        <v>2.8583567829358239E-2</v>
      </c>
      <c r="U593" s="9">
        <f t="shared" si="157"/>
        <v>0</v>
      </c>
    </row>
    <row r="594" spans="1:21" x14ac:dyDescent="0.55000000000000004">
      <c r="A594" s="6">
        <f t="shared" si="158"/>
        <v>582</v>
      </c>
      <c r="B594" s="6">
        <f t="shared" si="159"/>
        <v>11.028900000000071</v>
      </c>
      <c r="C594" s="9">
        <f t="shared" si="162"/>
        <v>8.8198171512665041E-2</v>
      </c>
      <c r="D594" s="6">
        <f t="shared" si="162"/>
        <v>0</v>
      </c>
      <c r="E594" s="6">
        <f t="shared" si="160"/>
        <v>1.0077789174581775</v>
      </c>
      <c r="F594" s="6">
        <f t="shared" si="161"/>
        <v>1.0077789174581775</v>
      </c>
      <c r="G594" s="6">
        <f t="shared" si="163"/>
        <v>2.8082417325493426E-2</v>
      </c>
      <c r="H594" s="7">
        <f t="shared" si="163"/>
        <v>0</v>
      </c>
      <c r="I594" s="6">
        <f t="shared" si="151"/>
        <v>2.692859626569389E-2</v>
      </c>
      <c r="J594" s="9">
        <f t="shared" si="152"/>
        <v>0</v>
      </c>
      <c r="L594" s="6">
        <f t="shared" si="150"/>
        <v>8.7857116856731698E-2</v>
      </c>
      <c r="M594" s="6">
        <f t="shared" si="153"/>
        <v>8.7857116856731698E-2</v>
      </c>
      <c r="N594" s="6">
        <f t="shared" si="154"/>
        <v>-0.99613308700073933</v>
      </c>
      <c r="O594" s="6">
        <f t="shared" si="155"/>
        <v>0.99613308700073933</v>
      </c>
      <c r="Q594" s="6">
        <f t="shared" si="156"/>
        <v>11.028900000000071</v>
      </c>
      <c r="R594" s="9">
        <f t="shared" si="156"/>
        <v>8.8198171512665041E-2</v>
      </c>
      <c r="S594" s="9">
        <f t="shared" si="156"/>
        <v>0</v>
      </c>
      <c r="T594" s="9">
        <f t="shared" si="157"/>
        <v>2.8082417325493426E-2</v>
      </c>
      <c r="U594" s="9">
        <f t="shared" si="157"/>
        <v>0</v>
      </c>
    </row>
    <row r="595" spans="1:21" x14ac:dyDescent="0.55000000000000004">
      <c r="A595" s="6">
        <f t="shared" si="158"/>
        <v>583</v>
      </c>
      <c r="B595" s="6">
        <f t="shared" si="159"/>
        <v>11.047850000000071</v>
      </c>
      <c r="C595" s="9">
        <f t="shared" si="162"/>
        <v>8.872066319474263E-2</v>
      </c>
      <c r="D595" s="6">
        <f t="shared" si="162"/>
        <v>0</v>
      </c>
      <c r="E595" s="6">
        <f t="shared" si="160"/>
        <v>1.0078713560777151</v>
      </c>
      <c r="F595" s="6">
        <f t="shared" si="161"/>
        <v>1.0078713560777151</v>
      </c>
      <c r="G595" s="6">
        <f t="shared" si="163"/>
        <v>2.7572120426258527E-2</v>
      </c>
      <c r="H595" s="7">
        <f t="shared" si="163"/>
        <v>0</v>
      </c>
      <c r="I595" s="6">
        <f t="shared" si="151"/>
        <v>2.7408130538009095E-2</v>
      </c>
      <c r="J595" s="9">
        <f t="shared" si="152"/>
        <v>0</v>
      </c>
      <c r="L595" s="6">
        <f t="shared" si="150"/>
        <v>8.8373535166300782E-2</v>
      </c>
      <c r="M595" s="6">
        <f t="shared" si="153"/>
        <v>8.8373535166300782E-2</v>
      </c>
      <c r="N595" s="6">
        <f t="shared" si="154"/>
        <v>-0.99608740494105752</v>
      </c>
      <c r="O595" s="6">
        <f t="shared" si="155"/>
        <v>0.99608740494105752</v>
      </c>
      <c r="Q595" s="6">
        <f t="shared" si="156"/>
        <v>11.047850000000071</v>
      </c>
      <c r="R595" s="9">
        <f t="shared" si="156"/>
        <v>8.872066319474263E-2</v>
      </c>
      <c r="S595" s="9">
        <f t="shared" si="156"/>
        <v>0</v>
      </c>
      <c r="T595" s="9">
        <f t="shared" si="157"/>
        <v>2.7572120426258527E-2</v>
      </c>
      <c r="U595" s="9">
        <f t="shared" si="157"/>
        <v>0</v>
      </c>
    </row>
    <row r="596" spans="1:21" x14ac:dyDescent="0.55000000000000004">
      <c r="A596" s="6">
        <f t="shared" si="158"/>
        <v>584</v>
      </c>
      <c r="B596" s="6">
        <f t="shared" si="159"/>
        <v>11.066800000000072</v>
      </c>
      <c r="C596" s="9">
        <f t="shared" si="162"/>
        <v>8.9233312548623711E-2</v>
      </c>
      <c r="D596" s="6">
        <f t="shared" si="162"/>
        <v>0</v>
      </c>
      <c r="E596" s="6">
        <f t="shared" si="160"/>
        <v>1.0079625840684003</v>
      </c>
      <c r="F596" s="6">
        <f t="shared" si="161"/>
        <v>1.0079625840684003</v>
      </c>
      <c r="G596" s="6">
        <f t="shared" si="163"/>
        <v>2.7052736352563254E-2</v>
      </c>
      <c r="H596" s="7">
        <f t="shared" si="163"/>
        <v>0</v>
      </c>
      <c r="I596" s="6">
        <f t="shared" si="151"/>
        <v>2.7884099291501745E-2</v>
      </c>
      <c r="J596" s="9">
        <f t="shared" si="152"/>
        <v>0</v>
      </c>
      <c r="L596" s="6">
        <f t="shared" si="150"/>
        <v>8.8880156305496782E-2</v>
      </c>
      <c r="M596" s="6">
        <f t="shared" si="153"/>
        <v>8.8880156305496782E-2</v>
      </c>
      <c r="N596" s="6">
        <f t="shared" si="154"/>
        <v>-0.99604232732103837</v>
      </c>
      <c r="O596" s="6">
        <f t="shared" si="155"/>
        <v>0.99604232732103837</v>
      </c>
      <c r="Q596" s="6">
        <f t="shared" si="156"/>
        <v>11.066800000000072</v>
      </c>
      <c r="R596" s="9">
        <f t="shared" si="156"/>
        <v>8.9233312548623711E-2</v>
      </c>
      <c r="S596" s="9">
        <f t="shared" si="156"/>
        <v>0</v>
      </c>
      <c r="T596" s="9">
        <f t="shared" si="157"/>
        <v>2.7052736352563254E-2</v>
      </c>
      <c r="U596" s="9">
        <f t="shared" si="157"/>
        <v>0</v>
      </c>
    </row>
    <row r="597" spans="1:21" x14ac:dyDescent="0.55000000000000004">
      <c r="A597" s="6">
        <f t="shared" si="158"/>
        <v>585</v>
      </c>
      <c r="B597" s="6">
        <f t="shared" si="159"/>
        <v>11.085750000000072</v>
      </c>
      <c r="C597" s="9">
        <f t="shared" si="162"/>
        <v>8.9735948652738956E-2</v>
      </c>
      <c r="D597" s="6">
        <f t="shared" si="162"/>
        <v>0</v>
      </c>
      <c r="E597" s="6">
        <f t="shared" si="160"/>
        <v>1.0080525404806071</v>
      </c>
      <c r="F597" s="6">
        <f t="shared" si="161"/>
        <v>1.0080525404806071</v>
      </c>
      <c r="G597" s="6">
        <f t="shared" si="163"/>
        <v>2.6524332670989297E-2</v>
      </c>
      <c r="H597" s="7">
        <f t="shared" si="163"/>
        <v>0</v>
      </c>
      <c r="I597" s="6">
        <f t="shared" si="151"/>
        <v>2.8356058421478619E-2</v>
      </c>
      <c r="J597" s="9">
        <f t="shared" si="152"/>
        <v>0</v>
      </c>
      <c r="L597" s="6">
        <f t="shared" si="150"/>
        <v>8.9376814977402019E-2</v>
      </c>
      <c r="M597" s="6">
        <f t="shared" si="153"/>
        <v>8.9376814977402019E-2</v>
      </c>
      <c r="N597" s="6">
        <f t="shared" si="154"/>
        <v>-0.99599788400603295</v>
      </c>
      <c r="O597" s="6">
        <f t="shared" si="155"/>
        <v>0.99599788400603295</v>
      </c>
      <c r="Q597" s="6">
        <f t="shared" si="156"/>
        <v>11.085750000000072</v>
      </c>
      <c r="R597" s="9">
        <f t="shared" si="156"/>
        <v>8.9735948652738956E-2</v>
      </c>
      <c r="S597" s="9">
        <f t="shared" si="156"/>
        <v>0</v>
      </c>
      <c r="T597" s="9">
        <f t="shared" si="157"/>
        <v>2.6524332670989297E-2</v>
      </c>
      <c r="U597" s="9">
        <f t="shared" si="157"/>
        <v>0</v>
      </c>
    </row>
    <row r="598" spans="1:21" x14ac:dyDescent="0.55000000000000004">
      <c r="A598" s="6">
        <f t="shared" si="158"/>
        <v>586</v>
      </c>
      <c r="B598" s="6">
        <f t="shared" si="159"/>
        <v>11.104700000000072</v>
      </c>
      <c r="C598" s="9">
        <f t="shared" si="162"/>
        <v>9.0228402025384902E-2</v>
      </c>
      <c r="D598" s="6">
        <f t="shared" si="162"/>
        <v>0</v>
      </c>
      <c r="E598" s="6">
        <f t="shared" si="160"/>
        <v>1.0081411645320544</v>
      </c>
      <c r="F598" s="6">
        <f t="shared" si="161"/>
        <v>1.0081411645320544</v>
      </c>
      <c r="G598" s="6">
        <f t="shared" si="163"/>
        <v>2.5986985363902277E-2</v>
      </c>
      <c r="H598" s="7">
        <f t="shared" si="163"/>
        <v>0</v>
      </c>
      <c r="I598" s="6">
        <f t="shared" si="151"/>
        <v>2.8823560766811491E-2</v>
      </c>
      <c r="J598" s="9">
        <f t="shared" si="152"/>
        <v>0</v>
      </c>
      <c r="L598" s="6">
        <f t="shared" si="150"/>
        <v>8.9863347363674878E-2</v>
      </c>
      <c r="M598" s="6">
        <f t="shared" si="153"/>
        <v>8.9863347363674878E-2</v>
      </c>
      <c r="N598" s="6">
        <f t="shared" si="154"/>
        <v>-0.99595410476617641</v>
      </c>
      <c r="O598" s="6">
        <f t="shared" si="155"/>
        <v>0.99595410476617641</v>
      </c>
      <c r="Q598" s="6">
        <f t="shared" si="156"/>
        <v>11.104700000000072</v>
      </c>
      <c r="R598" s="9">
        <f t="shared" si="156"/>
        <v>9.0228402025384902E-2</v>
      </c>
      <c r="S598" s="9">
        <f t="shared" si="156"/>
        <v>0</v>
      </c>
      <c r="T598" s="9">
        <f t="shared" si="157"/>
        <v>2.5986985363902277E-2</v>
      </c>
      <c r="U598" s="9">
        <f t="shared" si="157"/>
        <v>0</v>
      </c>
    </row>
    <row r="599" spans="1:21" x14ac:dyDescent="0.55000000000000004">
      <c r="A599" s="6">
        <f t="shared" si="158"/>
        <v>587</v>
      </c>
      <c r="B599" s="6">
        <f t="shared" si="159"/>
        <v>11.123650000000072</v>
      </c>
      <c r="C599" s="9">
        <f t="shared" si="162"/>
        <v>9.0710504785300586E-2</v>
      </c>
      <c r="D599" s="6">
        <f t="shared" si="162"/>
        <v>0</v>
      </c>
      <c r="E599" s="6">
        <f t="shared" si="160"/>
        <v>1.0082283956784039</v>
      </c>
      <c r="F599" s="6">
        <f t="shared" si="161"/>
        <v>1.0082283956784039</v>
      </c>
      <c r="G599" s="6">
        <f t="shared" si="163"/>
        <v>2.5440778887371198E-2</v>
      </c>
      <c r="H599" s="7">
        <f t="shared" si="163"/>
        <v>0</v>
      </c>
      <c r="I599" s="6">
        <f t="shared" si="151"/>
        <v>2.9286156775296113E-2</v>
      </c>
      <c r="J599" s="9">
        <f t="shared" si="152"/>
        <v>0</v>
      </c>
      <c r="L599" s="6">
        <f t="shared" si="150"/>
        <v>9.0339591276699577E-2</v>
      </c>
      <c r="M599" s="6">
        <f t="shared" si="153"/>
        <v>9.0339591276699577E-2</v>
      </c>
      <c r="N599" s="6">
        <f t="shared" si="154"/>
        <v>-0.99591101924216041</v>
      </c>
      <c r="O599" s="6">
        <f t="shared" si="155"/>
        <v>0.99591101924216041</v>
      </c>
      <c r="Q599" s="6">
        <f t="shared" si="156"/>
        <v>11.123650000000072</v>
      </c>
      <c r="R599" s="9">
        <f t="shared" si="156"/>
        <v>9.0710504785300586E-2</v>
      </c>
      <c r="S599" s="9">
        <f t="shared" si="156"/>
        <v>0</v>
      </c>
      <c r="T599" s="9">
        <f t="shared" si="157"/>
        <v>2.5440778887371198E-2</v>
      </c>
      <c r="U599" s="9">
        <f t="shared" si="157"/>
        <v>0</v>
      </c>
    </row>
    <row r="600" spans="1:21" x14ac:dyDescent="0.55000000000000004">
      <c r="A600" s="6">
        <f t="shared" si="158"/>
        <v>588</v>
      </c>
      <c r="B600" s="6">
        <f t="shared" si="159"/>
        <v>11.142600000000073</v>
      </c>
      <c r="C600" s="9">
        <f t="shared" si="162"/>
        <v>9.118209081310287E-2</v>
      </c>
      <c r="D600" s="6">
        <f t="shared" si="162"/>
        <v>0</v>
      </c>
      <c r="E600" s="6">
        <f t="shared" si="160"/>
        <v>1.0083141736850489</v>
      </c>
      <c r="F600" s="6">
        <f t="shared" si="161"/>
        <v>1.0083141736850489</v>
      </c>
      <c r="G600" s="6">
        <f t="shared" si="163"/>
        <v>2.4885806216479338E-2</v>
      </c>
      <c r="H600" s="7">
        <f t="shared" si="163"/>
        <v>0</v>
      </c>
      <c r="I600" s="6">
        <f t="shared" si="151"/>
        <v>2.9743395189631004E-2</v>
      </c>
      <c r="J600" s="9">
        <f t="shared" si="152"/>
        <v>0</v>
      </c>
      <c r="L600" s="6">
        <f t="shared" si="150"/>
        <v>9.0805386312333466E-2</v>
      </c>
      <c r="M600" s="6">
        <f t="shared" si="153"/>
        <v>9.0805386312333466E-2</v>
      </c>
      <c r="N600" s="6">
        <f t="shared" si="154"/>
        <v>-0.99586865691047233</v>
      </c>
      <c r="O600" s="6">
        <f t="shared" si="155"/>
        <v>0.99586865691047233</v>
      </c>
      <c r="Q600" s="6">
        <f t="shared" si="156"/>
        <v>11.142600000000073</v>
      </c>
      <c r="R600" s="9">
        <f t="shared" si="156"/>
        <v>9.118209081310287E-2</v>
      </c>
      <c r="S600" s="9">
        <f t="shared" si="156"/>
        <v>0</v>
      </c>
      <c r="T600" s="9">
        <f t="shared" si="157"/>
        <v>2.4885806216479338E-2</v>
      </c>
      <c r="U600" s="9">
        <f t="shared" si="157"/>
        <v>0</v>
      </c>
    </row>
    <row r="601" spans="1:21" x14ac:dyDescent="0.55000000000000004">
      <c r="A601" s="6">
        <f t="shared" si="158"/>
        <v>589</v>
      </c>
      <c r="B601" s="6">
        <f t="shared" si="159"/>
        <v>11.161550000000073</v>
      </c>
      <c r="C601" s="9">
        <f t="shared" si="162"/>
        <v>9.1642995913334066E-2</v>
      </c>
      <c r="D601" s="6">
        <f t="shared" si="162"/>
        <v>0</v>
      </c>
      <c r="E601" s="6">
        <f t="shared" si="160"/>
        <v>1.0083984386999714</v>
      </c>
      <c r="F601" s="6">
        <f t="shared" si="161"/>
        <v>1.0083984386999714</v>
      </c>
      <c r="G601" s="6">
        <f t="shared" si="163"/>
        <v>2.432216887763583E-2</v>
      </c>
      <c r="H601" s="7">
        <f t="shared" si="163"/>
        <v>0</v>
      </c>
      <c r="I601" s="6">
        <f t="shared" si="151"/>
        <v>3.0194823752776666E-2</v>
      </c>
      <c r="J601" s="9">
        <f t="shared" si="152"/>
        <v>0</v>
      </c>
      <c r="L601" s="6">
        <f t="shared" si="150"/>
        <v>9.1260574003021178E-2</v>
      </c>
      <c r="M601" s="6">
        <f t="shared" si="153"/>
        <v>9.1260574003021178E-2</v>
      </c>
      <c r="N601" s="6">
        <f t="shared" si="154"/>
        <v>-0.9958270470481505</v>
      </c>
      <c r="O601" s="6">
        <f t="shared" si="155"/>
        <v>0.9958270470481505</v>
      </c>
      <c r="Q601" s="6">
        <f t="shared" si="156"/>
        <v>11.161550000000073</v>
      </c>
      <c r="R601" s="9">
        <f t="shared" si="156"/>
        <v>9.1642995913334066E-2</v>
      </c>
      <c r="S601" s="9">
        <f t="shared" si="156"/>
        <v>0</v>
      </c>
      <c r="T601" s="9">
        <f t="shared" si="157"/>
        <v>2.432216887763583E-2</v>
      </c>
      <c r="U601" s="9">
        <f t="shared" si="157"/>
        <v>0</v>
      </c>
    </row>
    <row r="602" spans="1:21" x14ac:dyDescent="0.55000000000000004">
      <c r="A602" s="6">
        <f t="shared" si="158"/>
        <v>590</v>
      </c>
      <c r="B602" s="6">
        <f t="shared" si="159"/>
        <v>11.180500000000073</v>
      </c>
      <c r="C602" s="9">
        <f t="shared" si="162"/>
        <v>9.2093057976868578E-2</v>
      </c>
      <c r="D602" s="6">
        <f t="shared" si="162"/>
        <v>0</v>
      </c>
      <c r="E602" s="6">
        <f t="shared" si="160"/>
        <v>1.0084811313275308</v>
      </c>
      <c r="F602" s="6">
        <f t="shared" si="161"/>
        <v>1.0084811313275308</v>
      </c>
      <c r="G602" s="6">
        <f t="shared" si="163"/>
        <v>2.3749976967520712E-2</v>
      </c>
      <c r="H602" s="7">
        <f t="shared" si="163"/>
        <v>0</v>
      </c>
      <c r="I602" s="6">
        <f t="shared" si="151"/>
        <v>3.0639989931168888E-2</v>
      </c>
      <c r="J602" s="9">
        <f t="shared" si="152"/>
        <v>0</v>
      </c>
      <c r="L602" s="6">
        <f t="shared" si="150"/>
        <v>9.170499797104166E-2</v>
      </c>
      <c r="M602" s="6">
        <f t="shared" si="153"/>
        <v>9.170499797104166E-2</v>
      </c>
      <c r="N602" s="6">
        <f t="shared" si="154"/>
        <v>-0.99578621869713146</v>
      </c>
      <c r="O602" s="6">
        <f t="shared" si="155"/>
        <v>0.99578621869713146</v>
      </c>
      <c r="Q602" s="6">
        <f t="shared" si="156"/>
        <v>11.180500000000073</v>
      </c>
      <c r="R602" s="9">
        <f t="shared" si="156"/>
        <v>9.2093057976868578E-2</v>
      </c>
      <c r="S602" s="9">
        <f t="shared" si="156"/>
        <v>0</v>
      </c>
      <c r="T602" s="9">
        <f t="shared" si="157"/>
        <v>2.3749976967520712E-2</v>
      </c>
      <c r="U602" s="9">
        <f t="shared" si="157"/>
        <v>0</v>
      </c>
    </row>
    <row r="603" spans="1:21" x14ac:dyDescent="0.55000000000000004">
      <c r="A603" s="6">
        <f t="shared" si="158"/>
        <v>591</v>
      </c>
      <c r="B603" s="6">
        <f t="shared" si="159"/>
        <v>11.199450000000073</v>
      </c>
      <c r="C603" s="9">
        <f t="shared" si="162"/>
        <v>9.2532117143418829E-2</v>
      </c>
      <c r="D603" s="6">
        <f t="shared" si="162"/>
        <v>0</v>
      </c>
      <c r="E603" s="6">
        <f t="shared" si="160"/>
        <v>1.0085621927030435</v>
      </c>
      <c r="F603" s="6">
        <f t="shared" si="161"/>
        <v>1.0085621927030435</v>
      </c>
      <c r="G603" s="6">
        <f t="shared" si="163"/>
        <v>2.316934915832506E-2</v>
      </c>
      <c r="H603" s="7">
        <f t="shared" si="163"/>
        <v>0</v>
      </c>
      <c r="I603" s="6">
        <f t="shared" si="151"/>
        <v>3.1078441654276225E-2</v>
      </c>
      <c r="J603" s="9">
        <f t="shared" si="152"/>
        <v>0</v>
      </c>
      <c r="L603" s="6">
        <f t="shared" si="150"/>
        <v>9.2138504081647504E-2</v>
      </c>
      <c r="M603" s="6">
        <f t="shared" si="153"/>
        <v>9.2138504081647504E-2</v>
      </c>
      <c r="N603" s="6">
        <f t="shared" si="154"/>
        <v>-0.99574620062825048</v>
      </c>
      <c r="O603" s="6">
        <f t="shared" si="155"/>
        <v>0.99574620062825048</v>
      </c>
      <c r="Q603" s="6">
        <f t="shared" si="156"/>
        <v>11.199450000000073</v>
      </c>
      <c r="R603" s="9">
        <f t="shared" si="156"/>
        <v>9.2532117143418829E-2</v>
      </c>
      <c r="S603" s="9">
        <f t="shared" si="156"/>
        <v>0</v>
      </c>
      <c r="T603" s="9">
        <f t="shared" si="157"/>
        <v>2.316934915832506E-2</v>
      </c>
      <c r="U603" s="9">
        <f t="shared" si="157"/>
        <v>0</v>
      </c>
    </row>
    <row r="604" spans="1:21" x14ac:dyDescent="0.55000000000000004">
      <c r="A604" s="6">
        <f t="shared" si="158"/>
        <v>592</v>
      </c>
      <c r="B604" s="6">
        <f t="shared" si="159"/>
        <v>11.218400000000074</v>
      </c>
      <c r="C604" s="9">
        <f t="shared" si="162"/>
        <v>9.2960015963874945E-2</v>
      </c>
      <c r="D604" s="6">
        <f t="shared" si="162"/>
        <v>0</v>
      </c>
      <c r="E604" s="6">
        <f t="shared" si="160"/>
        <v>1.0086415645680038</v>
      </c>
      <c r="F604" s="6">
        <f t="shared" si="161"/>
        <v>1.0086415645680038</v>
      </c>
      <c r="G604" s="6">
        <f t="shared" si="163"/>
        <v>2.2580412688976526E-2</v>
      </c>
      <c r="H604" s="7">
        <f t="shared" si="163"/>
        <v>0</v>
      </c>
      <c r="I604" s="6">
        <f t="shared" si="151"/>
        <v>3.1509728068831691E-2</v>
      </c>
      <c r="J604" s="9">
        <f t="shared" si="152"/>
        <v>0</v>
      </c>
      <c r="L604" s="6">
        <f t="shared" si="150"/>
        <v>9.2560940595852167E-2</v>
      </c>
      <c r="M604" s="6">
        <f t="shared" si="153"/>
        <v>9.2560940595852167E-2</v>
      </c>
      <c r="N604" s="6">
        <f t="shared" si="154"/>
        <v>-0.99570702130496769</v>
      </c>
      <c r="O604" s="6">
        <f t="shared" si="155"/>
        <v>0.99570702130496769</v>
      </c>
      <c r="Q604" s="6">
        <f t="shared" si="156"/>
        <v>11.218400000000074</v>
      </c>
      <c r="R604" s="9">
        <f t="shared" si="156"/>
        <v>9.2960015963874945E-2</v>
      </c>
      <c r="S604" s="9">
        <f t="shared" si="156"/>
        <v>0</v>
      </c>
      <c r="T604" s="9">
        <f t="shared" si="157"/>
        <v>2.2580412688976526E-2</v>
      </c>
      <c r="U604" s="9">
        <f t="shared" si="157"/>
        <v>0</v>
      </c>
    </row>
    <row r="605" spans="1:21" x14ac:dyDescent="0.55000000000000004">
      <c r="A605" s="6">
        <f t="shared" si="158"/>
        <v>593</v>
      </c>
      <c r="B605" s="6">
        <f t="shared" si="159"/>
        <v>11.237350000000074</v>
      </c>
      <c r="C605" s="9">
        <f t="shared" si="162"/>
        <v>9.3376599562207216E-2</v>
      </c>
      <c r="D605" s="6">
        <f t="shared" si="162"/>
        <v>0</v>
      </c>
      <c r="E605" s="6">
        <f t="shared" si="160"/>
        <v>1.0087191893458007</v>
      </c>
      <c r="F605" s="6">
        <f t="shared" si="161"/>
        <v>1.0087191893458007</v>
      </c>
      <c r="G605" s="6">
        <f t="shared" si="163"/>
        <v>2.1983303342072165E-2</v>
      </c>
      <c r="H605" s="7">
        <f t="shared" si="163"/>
        <v>0</v>
      </c>
      <c r="I605" s="6">
        <f t="shared" si="151"/>
        <v>3.19334003060118E-2</v>
      </c>
      <c r="J605" s="9">
        <f t="shared" si="152"/>
        <v>0</v>
      </c>
      <c r="L605" s="6">
        <f t="shared" si="150"/>
        <v>9.2972158322616003E-2</v>
      </c>
      <c r="M605" s="6">
        <f t="shared" si="153"/>
        <v>9.2972158322616003E-2</v>
      </c>
      <c r="N605" s="6">
        <f t="shared" si="154"/>
        <v>-0.99566870884689074</v>
      </c>
      <c r="O605" s="6">
        <f t="shared" si="155"/>
        <v>0.99566870884689074</v>
      </c>
      <c r="Q605" s="6">
        <f t="shared" si="156"/>
        <v>11.237350000000074</v>
      </c>
      <c r="R605" s="9">
        <f t="shared" si="156"/>
        <v>9.3376599562207216E-2</v>
      </c>
      <c r="S605" s="9">
        <f t="shared" si="156"/>
        <v>0</v>
      </c>
      <c r="T605" s="9">
        <f t="shared" si="157"/>
        <v>2.1983303342072165E-2</v>
      </c>
      <c r="U605" s="9">
        <f t="shared" si="157"/>
        <v>0</v>
      </c>
    </row>
    <row r="606" spans="1:21" x14ac:dyDescent="0.55000000000000004">
      <c r="A606" s="6">
        <f t="shared" si="158"/>
        <v>594</v>
      </c>
      <c r="B606" s="6">
        <f t="shared" si="159"/>
        <v>11.256300000000074</v>
      </c>
      <c r="C606" s="9">
        <f t="shared" si="162"/>
        <v>9.3781715796656104E-2</v>
      </c>
      <c r="D606" s="6">
        <f t="shared" si="162"/>
        <v>0</v>
      </c>
      <c r="E606" s="6">
        <f t="shared" si="160"/>
        <v>1.0087950102177647</v>
      </c>
      <c r="F606" s="6">
        <f t="shared" si="161"/>
        <v>1.0087950102177647</v>
      </c>
      <c r="G606" s="6">
        <f t="shared" si="163"/>
        <v>2.1378165406273242E-2</v>
      </c>
      <c r="H606" s="7">
        <f t="shared" si="163"/>
        <v>0</v>
      </c>
      <c r="I606" s="6">
        <f t="shared" si="151"/>
        <v>3.2349012259685908E-2</v>
      </c>
      <c r="J606" s="9">
        <f t="shared" si="152"/>
        <v>0</v>
      </c>
      <c r="L606" s="6">
        <f t="shared" si="150"/>
        <v>9.337201077017962E-2</v>
      </c>
      <c r="M606" s="6">
        <f t="shared" si="153"/>
        <v>9.337201077017962E-2</v>
      </c>
      <c r="N606" s="6">
        <f t="shared" si="154"/>
        <v>-0.9956312909931736</v>
      </c>
      <c r="O606" s="6">
        <f t="shared" si="155"/>
        <v>0.9956312909931736</v>
      </c>
      <c r="Q606" s="6">
        <f t="shared" si="156"/>
        <v>11.256300000000074</v>
      </c>
      <c r="R606" s="9">
        <f t="shared" si="156"/>
        <v>9.3781715796656104E-2</v>
      </c>
      <c r="S606" s="9">
        <f t="shared" si="156"/>
        <v>0</v>
      </c>
      <c r="T606" s="9">
        <f t="shared" si="157"/>
        <v>2.1378165406273242E-2</v>
      </c>
      <c r="U606" s="9">
        <f t="shared" si="157"/>
        <v>0</v>
      </c>
    </row>
    <row r="607" spans="1:21" x14ac:dyDescent="0.55000000000000004">
      <c r="A607" s="6">
        <f t="shared" si="158"/>
        <v>595</v>
      </c>
      <c r="B607" s="6">
        <f t="shared" si="159"/>
        <v>11.275250000000074</v>
      </c>
      <c r="C607" s="9">
        <f t="shared" si="162"/>
        <v>9.417521541993E-2</v>
      </c>
      <c r="D607" s="6">
        <f t="shared" si="162"/>
        <v>0</v>
      </c>
      <c r="E607" s="6">
        <f t="shared" si="160"/>
        <v>1.0088689711993901</v>
      </c>
      <c r="F607" s="6">
        <f t="shared" si="161"/>
        <v>1.0088689711993901</v>
      </c>
      <c r="G607" s="6">
        <f t="shared" si="163"/>
        <v>2.0765151623952195E-2</v>
      </c>
      <c r="H607" s="7">
        <f t="shared" si="163"/>
        <v>0</v>
      </c>
      <c r="I607" s="6">
        <f t="shared" si="151"/>
        <v>3.2756121373858901E-2</v>
      </c>
      <c r="J607" s="9">
        <f t="shared" si="152"/>
        <v>0</v>
      </c>
      <c r="L607" s="6">
        <f t="shared" si="150"/>
        <v>9.3760354296288567E-2</v>
      </c>
      <c r="M607" s="6">
        <f t="shared" si="153"/>
        <v>9.3760354296288567E-2</v>
      </c>
      <c r="N607" s="6">
        <f t="shared" si="154"/>
        <v>-0.99559479506586146</v>
      </c>
      <c r="O607" s="6">
        <f t="shared" si="155"/>
        <v>0.99559479506586146</v>
      </c>
      <c r="Q607" s="6">
        <f t="shared" si="156"/>
        <v>11.275250000000074</v>
      </c>
      <c r="R607" s="9">
        <f t="shared" si="156"/>
        <v>9.417521541993E-2</v>
      </c>
      <c r="S607" s="9">
        <f t="shared" si="156"/>
        <v>0</v>
      </c>
      <c r="T607" s="9">
        <f t="shared" si="157"/>
        <v>2.0765151623952195E-2</v>
      </c>
      <c r="U607" s="9">
        <f t="shared" si="157"/>
        <v>0</v>
      </c>
    </row>
    <row r="608" spans="1:21" x14ac:dyDescent="0.55000000000000004">
      <c r="A608" s="6">
        <f t="shared" si="158"/>
        <v>596</v>
      </c>
      <c r="B608" s="6">
        <f t="shared" si="159"/>
        <v>11.294200000000075</v>
      </c>
      <c r="C608" s="9">
        <f t="shared" si="162"/>
        <v>9.4556952238128239E-2</v>
      </c>
      <c r="D608" s="6">
        <f t="shared" si="162"/>
        <v>0</v>
      </c>
      <c r="E608" s="6">
        <f t="shared" si="160"/>
        <v>1.0089410172165636</v>
      </c>
      <c r="F608" s="6">
        <f t="shared" si="161"/>
        <v>1.0089410172165636</v>
      </c>
      <c r="G608" s="6">
        <f t="shared" si="163"/>
        <v>2.0144423123917569E-2</v>
      </c>
      <c r="H608" s="7">
        <f t="shared" si="163"/>
        <v>0</v>
      </c>
      <c r="I608" s="6">
        <f t="shared" si="151"/>
        <v>3.3154289437267982E-2</v>
      </c>
      <c r="J608" s="9">
        <f t="shared" si="152"/>
        <v>0</v>
      </c>
      <c r="L608" s="6">
        <f t="shared" si="150"/>
        <v>9.4137048257052658E-2</v>
      </c>
      <c r="M608" s="6">
        <f t="shared" si="153"/>
        <v>9.4137048257052658E-2</v>
      </c>
      <c r="N608" s="6">
        <f t="shared" si="154"/>
        <v>-0.99555924793326556</v>
      </c>
      <c r="O608" s="6">
        <f t="shared" si="155"/>
        <v>0.99555924793326556</v>
      </c>
      <c r="Q608" s="6">
        <f t="shared" si="156"/>
        <v>11.294200000000075</v>
      </c>
      <c r="R608" s="9">
        <f t="shared" si="156"/>
        <v>9.4556952238128239E-2</v>
      </c>
      <c r="S608" s="9">
        <f t="shared" si="156"/>
        <v>0</v>
      </c>
      <c r="T608" s="9">
        <f t="shared" si="157"/>
        <v>2.0144423123917569E-2</v>
      </c>
      <c r="U608" s="9">
        <f t="shared" si="157"/>
        <v>0</v>
      </c>
    </row>
    <row r="609" spans="1:21" x14ac:dyDescent="0.55000000000000004">
      <c r="A609" s="6">
        <f t="shared" si="158"/>
        <v>597</v>
      </c>
      <c r="B609" s="6">
        <f t="shared" si="159"/>
        <v>11.313150000000075</v>
      </c>
      <c r="C609" s="9">
        <f t="shared" si="162"/>
        <v>9.4926783268103831E-2</v>
      </c>
      <c r="D609" s="6">
        <f t="shared" si="162"/>
        <v>0</v>
      </c>
      <c r="E609" s="6">
        <f t="shared" si="160"/>
        <v>1.0090110941816295</v>
      </c>
      <c r="F609" s="6">
        <f t="shared" si="161"/>
        <v>1.0090110941816295</v>
      </c>
      <c r="G609" s="6">
        <f t="shared" si="163"/>
        <v>1.9516149339081339E-2</v>
      </c>
      <c r="H609" s="7">
        <f t="shared" si="163"/>
        <v>0</v>
      </c>
      <c r="I609" s="6">
        <f t="shared" si="151"/>
        <v>3.3543083383054978E-2</v>
      </c>
      <c r="J609" s="9">
        <f t="shared" si="152"/>
        <v>0</v>
      </c>
      <c r="L609" s="6">
        <f t="shared" si="150"/>
        <v>9.4501955154180736E-2</v>
      </c>
      <c r="M609" s="6">
        <f t="shared" si="153"/>
        <v>9.4501955154180736E-2</v>
      </c>
      <c r="N609" s="6">
        <f t="shared" si="154"/>
        <v>-0.9955246759734474</v>
      </c>
      <c r="O609" s="6">
        <f t="shared" si="155"/>
        <v>0.9955246759734474</v>
      </c>
      <c r="Q609" s="6">
        <f t="shared" si="156"/>
        <v>11.313150000000075</v>
      </c>
      <c r="R609" s="9">
        <f t="shared" si="156"/>
        <v>9.4926783268103831E-2</v>
      </c>
      <c r="S609" s="9">
        <f t="shared" si="156"/>
        <v>0</v>
      </c>
      <c r="T609" s="9">
        <f t="shared" si="157"/>
        <v>1.9516149339081339E-2</v>
      </c>
      <c r="U609" s="9">
        <f t="shared" si="157"/>
        <v>0</v>
      </c>
    </row>
    <row r="610" spans="1:21" x14ac:dyDescent="0.55000000000000004">
      <c r="A610" s="6">
        <f t="shared" si="158"/>
        <v>598</v>
      </c>
      <c r="B610" s="6">
        <f t="shared" si="159"/>
        <v>11.332100000000075</v>
      </c>
      <c r="C610" s="9">
        <f t="shared" si="162"/>
        <v>9.5284568892978858E-2</v>
      </c>
      <c r="D610" s="6">
        <f t="shared" si="162"/>
        <v>0</v>
      </c>
      <c r="E610" s="6">
        <f t="shared" si="160"/>
        <v>1.0090791490691209</v>
      </c>
      <c r="F610" s="6">
        <f t="shared" si="161"/>
        <v>1.0090791490691209</v>
      </c>
      <c r="G610" s="6">
        <f t="shared" si="163"/>
        <v>1.8880507908972447E-2</v>
      </c>
      <c r="H610" s="7">
        <f t="shared" si="163"/>
        <v>0</v>
      </c>
      <c r="I610" s="6">
        <f t="shared" si="151"/>
        <v>3.3922076091406982E-2</v>
      </c>
      <c r="J610" s="9">
        <f t="shared" si="152"/>
        <v>0</v>
      </c>
      <c r="L610" s="6">
        <f t="shared" si="150"/>
        <v>9.4854940780330507E-2</v>
      </c>
      <c r="M610" s="6">
        <f t="shared" si="153"/>
        <v>9.4854940780330507E-2</v>
      </c>
      <c r="N610" s="6">
        <f t="shared" si="154"/>
        <v>-0.99549110503789029</v>
      </c>
      <c r="O610" s="6">
        <f t="shared" si="155"/>
        <v>0.99549110503789029</v>
      </c>
      <c r="Q610" s="6">
        <f t="shared" si="156"/>
        <v>11.332100000000075</v>
      </c>
      <c r="R610" s="9">
        <f t="shared" si="156"/>
        <v>9.5284568892978858E-2</v>
      </c>
      <c r="S610" s="9">
        <f t="shared" si="156"/>
        <v>0</v>
      </c>
      <c r="T610" s="9">
        <f t="shared" si="157"/>
        <v>1.8880507908972447E-2</v>
      </c>
      <c r="U610" s="9">
        <f t="shared" si="157"/>
        <v>0</v>
      </c>
    </row>
    <row r="611" spans="1:21" x14ac:dyDescent="0.55000000000000004">
      <c r="A611" s="6">
        <f t="shared" si="158"/>
        <v>599</v>
      </c>
      <c r="B611" s="6">
        <f t="shared" si="159"/>
        <v>11.351050000000075</v>
      </c>
      <c r="C611" s="9">
        <f t="shared" si="162"/>
        <v>9.5630173015524275E-2</v>
      </c>
      <c r="D611" s="6">
        <f t="shared" si="162"/>
        <v>0</v>
      </c>
      <c r="E611" s="6">
        <f t="shared" si="160"/>
        <v>1.0091451299909791</v>
      </c>
      <c r="F611" s="6">
        <f t="shared" si="161"/>
        <v>1.0091451299909791</v>
      </c>
      <c r="G611" s="6">
        <f t="shared" si="163"/>
        <v>1.8237684567040283E-2</v>
      </c>
      <c r="H611" s="7">
        <f t="shared" si="163"/>
        <v>0</v>
      </c>
      <c r="I611" s="6">
        <f t="shared" si="151"/>
        <v>3.429084719289504E-2</v>
      </c>
      <c r="J611" s="9">
        <f t="shared" si="152"/>
        <v>0</v>
      </c>
      <c r="L611" s="6">
        <f t="shared" si="150"/>
        <v>9.5195874362313943E-2</v>
      </c>
      <c r="M611" s="6">
        <f t="shared" si="153"/>
        <v>9.5195874362313943E-2</v>
      </c>
      <c r="N611" s="6">
        <f t="shared" si="154"/>
        <v>-0.99545856041544722</v>
      </c>
      <c r="O611" s="6">
        <f t="shared" si="155"/>
        <v>0.99545856041544722</v>
      </c>
      <c r="Q611" s="6">
        <f t="shared" si="156"/>
        <v>11.351050000000075</v>
      </c>
      <c r="R611" s="9">
        <f t="shared" si="156"/>
        <v>9.5630173015524275E-2</v>
      </c>
      <c r="S611" s="9">
        <f t="shared" si="156"/>
        <v>0</v>
      </c>
      <c r="T611" s="9">
        <f t="shared" si="157"/>
        <v>1.8237684567040283E-2</v>
      </c>
      <c r="U611" s="9">
        <f t="shared" si="157"/>
        <v>0</v>
      </c>
    </row>
    <row r="612" spans="1:21" x14ac:dyDescent="0.55000000000000004">
      <c r="A612" s="6">
        <f t="shared" si="158"/>
        <v>600</v>
      </c>
      <c r="B612" s="6">
        <f t="shared" si="159"/>
        <v>11.370000000000076</v>
      </c>
      <c r="C612" s="9">
        <f t="shared" si="162"/>
        <v>9.5963463209115613E-2</v>
      </c>
      <c r="D612" s="6">
        <f t="shared" si="162"/>
        <v>0</v>
      </c>
      <c r="E612" s="6">
        <f t="shared" si="160"/>
        <v>1.0092089862710873</v>
      </c>
      <c r="F612" s="6">
        <f t="shared" si="161"/>
        <v>1.0092089862710873</v>
      </c>
      <c r="G612" s="6">
        <f t="shared" si="163"/>
        <v>1.7587873012734921E-2</v>
      </c>
      <c r="H612" s="7">
        <f t="shared" si="163"/>
        <v>0</v>
      </c>
      <c r="I612" s="6">
        <f t="shared" si="151"/>
        <v>3.464898387033135E-2</v>
      </c>
      <c r="J612" s="9">
        <f t="shared" si="152"/>
        <v>0</v>
      </c>
      <c r="L612" s="6">
        <f t="shared" si="150"/>
        <v>9.5524628701897332E-2</v>
      </c>
      <c r="M612" s="6">
        <f t="shared" si="153"/>
        <v>9.5524628701897332E-2</v>
      </c>
      <c r="N612" s="6">
        <f t="shared" si="154"/>
        <v>-0.99542706679664106</v>
      </c>
      <c r="O612" s="6">
        <f t="shared" si="155"/>
        <v>0.99542706679664106</v>
      </c>
      <c r="Q612" s="6">
        <f t="shared" si="156"/>
        <v>11.370000000000076</v>
      </c>
      <c r="R612" s="9">
        <f t="shared" si="156"/>
        <v>9.5963463209115613E-2</v>
      </c>
      <c r="S612" s="9">
        <f t="shared" si="156"/>
        <v>0</v>
      </c>
      <c r="T612" s="9">
        <f t="shared" si="157"/>
        <v>1.7587873012734921E-2</v>
      </c>
      <c r="U612" s="9">
        <f t="shared" si="157"/>
        <v>0</v>
      </c>
    </row>
    <row r="613" spans="1:21" x14ac:dyDescent="0.55000000000000004">
      <c r="A613" s="6">
        <f t="shared" si="158"/>
        <v>601</v>
      </c>
      <c r="B613" s="6">
        <f t="shared" si="159"/>
        <v>11.388950000000076</v>
      </c>
      <c r="C613" s="9">
        <f t="shared" si="162"/>
        <v>9.6284310865976636E-2</v>
      </c>
      <c r="D613" s="6">
        <f t="shared" si="162"/>
        <v>0</v>
      </c>
      <c r="E613" s="6">
        <f t="shared" si="160"/>
        <v>1.0092706685189361</v>
      </c>
      <c r="F613" s="6">
        <f t="shared" si="161"/>
        <v>1.0092706685189361</v>
      </c>
      <c r="G613" s="6">
        <f t="shared" si="163"/>
        <v>1.6931274768392141E-2</v>
      </c>
      <c r="H613" s="7">
        <f t="shared" si="163"/>
        <v>0</v>
      </c>
      <c r="I613" s="6">
        <f t="shared" si="151"/>
        <v>3.4996081656776028E-2</v>
      </c>
      <c r="J613" s="9">
        <f t="shared" si="152"/>
        <v>0</v>
      </c>
      <c r="L613" s="6">
        <f t="shared" si="150"/>
        <v>9.5841080313938079E-2</v>
      </c>
      <c r="M613" s="6">
        <f t="shared" si="153"/>
        <v>9.5841080313938079E-2</v>
      </c>
      <c r="N613" s="6">
        <f t="shared" si="154"/>
        <v>-0.99539664823840812</v>
      </c>
      <c r="O613" s="6">
        <f t="shared" si="155"/>
        <v>0.99539664823840812</v>
      </c>
      <c r="Q613" s="6">
        <f t="shared" si="156"/>
        <v>11.388950000000076</v>
      </c>
      <c r="R613" s="9">
        <f t="shared" si="156"/>
        <v>9.6284310865976636E-2</v>
      </c>
      <c r="S613" s="9">
        <f t="shared" si="156"/>
        <v>0</v>
      </c>
      <c r="T613" s="9">
        <f t="shared" si="157"/>
        <v>1.6931274768392141E-2</v>
      </c>
      <c r="U613" s="9">
        <f t="shared" si="157"/>
        <v>0</v>
      </c>
    </row>
    <row r="614" spans="1:21" x14ac:dyDescent="0.55000000000000004">
      <c r="A614" s="6">
        <f t="shared" si="158"/>
        <v>602</v>
      </c>
      <c r="B614" s="6">
        <f t="shared" si="159"/>
        <v>11.407900000000076</v>
      </c>
      <c r="C614" s="9">
        <f t="shared" si="162"/>
        <v>9.6592591342424525E-2</v>
      </c>
      <c r="D614" s="6">
        <f t="shared" si="162"/>
        <v>0</v>
      </c>
      <c r="E614" s="6">
        <f t="shared" si="160"/>
        <v>1.0093301287022447</v>
      </c>
      <c r="F614" s="6">
        <f t="shared" si="161"/>
        <v>1.0093301287022447</v>
      </c>
      <c r="G614" s="6">
        <f t="shared" si="163"/>
        <v>1.6268099020996234E-2</v>
      </c>
      <c r="H614" s="7">
        <f t="shared" si="163"/>
        <v>0</v>
      </c>
      <c r="I614" s="6">
        <f t="shared" si="151"/>
        <v>3.5331745227418623E-2</v>
      </c>
      <c r="J614" s="9">
        <f t="shared" si="152"/>
        <v>0</v>
      </c>
      <c r="L614" s="6">
        <f t="shared" si="150"/>
        <v>9.6145109561600578E-2</v>
      </c>
      <c r="M614" s="6">
        <f t="shared" si="153"/>
        <v>9.6145109561600578E-2</v>
      </c>
      <c r="N614" s="6">
        <f t="shared" si="154"/>
        <v>-0.99536732812936335</v>
      </c>
      <c r="O614" s="6">
        <f t="shared" si="155"/>
        <v>0.99536732812936335</v>
      </c>
      <c r="Q614" s="6">
        <f t="shared" si="156"/>
        <v>11.407900000000076</v>
      </c>
      <c r="R614" s="9">
        <f t="shared" si="156"/>
        <v>9.6592591342424525E-2</v>
      </c>
      <c r="S614" s="9">
        <f t="shared" si="156"/>
        <v>0</v>
      </c>
      <c r="T614" s="9">
        <f t="shared" si="157"/>
        <v>1.6268099020996234E-2</v>
      </c>
      <c r="U614" s="9">
        <f t="shared" si="157"/>
        <v>0</v>
      </c>
    </row>
    <row r="615" spans="1:21" x14ac:dyDescent="0.55000000000000004">
      <c r="A615" s="6">
        <f t="shared" si="158"/>
        <v>603</v>
      </c>
      <c r="B615" s="6">
        <f t="shared" si="159"/>
        <v>11.426850000000076</v>
      </c>
      <c r="C615" s="9">
        <f t="shared" si="162"/>
        <v>9.6888184100831873E-2</v>
      </c>
      <c r="D615" s="6">
        <f t="shared" si="162"/>
        <v>0</v>
      </c>
      <c r="E615" s="6">
        <f t="shared" si="160"/>
        <v>1.0093873202183568</v>
      </c>
      <c r="F615" s="6">
        <f t="shared" si="161"/>
        <v>1.0093873202183568</v>
      </c>
      <c r="G615" s="6">
        <f t="shared" si="163"/>
        <v>1.5598562448936652E-2</v>
      </c>
      <c r="H615" s="7">
        <f t="shared" si="163"/>
        <v>0</v>
      </c>
      <c r="I615" s="6">
        <f t="shared" si="151"/>
        <v>3.5655589182941365E-2</v>
      </c>
      <c r="J615" s="9">
        <f t="shared" si="152"/>
        <v>0</v>
      </c>
      <c r="L615" s="6">
        <f t="shared" si="150"/>
        <v>9.6436600788396803E-2</v>
      </c>
      <c r="M615" s="6">
        <f t="shared" si="153"/>
        <v>9.6436600788396803E-2</v>
      </c>
      <c r="N615" s="6">
        <f t="shared" si="154"/>
        <v>-0.99533912915567591</v>
      </c>
      <c r="O615" s="6">
        <f t="shared" si="155"/>
        <v>0.99533912915567591</v>
      </c>
      <c r="Q615" s="6">
        <f t="shared" si="156"/>
        <v>11.426850000000076</v>
      </c>
      <c r="R615" s="9">
        <f t="shared" si="156"/>
        <v>9.6888184100831873E-2</v>
      </c>
      <c r="S615" s="9">
        <f t="shared" si="156"/>
        <v>0</v>
      </c>
      <c r="T615" s="9">
        <f t="shared" si="157"/>
        <v>1.5598562448936652E-2</v>
      </c>
      <c r="U615" s="9">
        <f t="shared" si="157"/>
        <v>0</v>
      </c>
    </row>
    <row r="616" spans="1:21" x14ac:dyDescent="0.55000000000000004">
      <c r="A616" s="6">
        <f t="shared" si="158"/>
        <v>604</v>
      </c>
      <c r="B616" s="6">
        <f t="shared" si="159"/>
        <v>11.445800000000077</v>
      </c>
      <c r="C616" s="9">
        <f t="shared" si="162"/>
        <v>9.7170972848024659E-2</v>
      </c>
      <c r="D616" s="6">
        <f t="shared" si="162"/>
        <v>0</v>
      </c>
      <c r="E616" s="6">
        <f t="shared" si="160"/>
        <v>1.0094421979642316</v>
      </c>
      <c r="F616" s="6">
        <f t="shared" si="161"/>
        <v>1.0094421979642316</v>
      </c>
      <c r="G616" s="6">
        <f t="shared" si="163"/>
        <v>1.4922889033919912E-2</v>
      </c>
      <c r="H616" s="7">
        <f t="shared" si="163"/>
        <v>0</v>
      </c>
      <c r="I616" s="6">
        <f t="shared" si="151"/>
        <v>3.5967238822011437E-2</v>
      </c>
      <c r="J616" s="9">
        <f t="shared" si="152"/>
        <v>0</v>
      </c>
      <c r="L616" s="6">
        <f t="shared" si="150"/>
        <v>9.6715442446800554E-2</v>
      </c>
      <c r="M616" s="6">
        <f t="shared" si="153"/>
        <v>9.6715442446800554E-2</v>
      </c>
      <c r="N616" s="6">
        <f t="shared" si="154"/>
        <v>-0.99531207326763571</v>
      </c>
      <c r="O616" s="6">
        <f t="shared" si="155"/>
        <v>0.99531207326763571</v>
      </c>
      <c r="Q616" s="6">
        <f t="shared" si="156"/>
        <v>11.445800000000077</v>
      </c>
      <c r="R616" s="9">
        <f t="shared" si="156"/>
        <v>9.7170972848024659E-2</v>
      </c>
      <c r="S616" s="9">
        <f t="shared" si="156"/>
        <v>0</v>
      </c>
      <c r="T616" s="9">
        <f t="shared" si="157"/>
        <v>1.4922889033919912E-2</v>
      </c>
      <c r="U616" s="9">
        <f t="shared" si="157"/>
        <v>0</v>
      </c>
    </row>
    <row r="617" spans="1:21" x14ac:dyDescent="0.55000000000000004">
      <c r="A617" s="6">
        <f t="shared" si="158"/>
        <v>605</v>
      </c>
      <c r="B617" s="6">
        <f t="shared" si="159"/>
        <v>11.464750000000077</v>
      </c>
      <c r="C617" s="9">
        <f t="shared" si="162"/>
        <v>9.7440845669838363E-2</v>
      </c>
      <c r="D617" s="6">
        <f t="shared" si="162"/>
        <v>0</v>
      </c>
      <c r="E617" s="6">
        <f t="shared" si="160"/>
        <v>1.0094947184048533</v>
      </c>
      <c r="F617" s="6">
        <f t="shared" si="161"/>
        <v>1.0094947184048533</v>
      </c>
      <c r="G617" s="6">
        <f t="shared" si="163"/>
        <v>1.4241309858242795E-2</v>
      </c>
      <c r="H617" s="7">
        <f t="shared" si="163"/>
        <v>0</v>
      </c>
      <c r="I617" s="6">
        <f t="shared" si="151"/>
        <v>3.6266330900519138E-2</v>
      </c>
      <c r="J617" s="9">
        <f t="shared" si="152"/>
        <v>0</v>
      </c>
      <c r="L617" s="6">
        <f t="shared" si="150"/>
        <v>9.6981527223187702E-2</v>
      </c>
      <c r="M617" s="6">
        <f t="shared" si="153"/>
        <v>9.6981527223187702E-2</v>
      </c>
      <c r="N617" s="6">
        <f t="shared" si="154"/>
        <v>-0.99528618164699656</v>
      </c>
      <c r="O617" s="6">
        <f t="shared" si="155"/>
        <v>0.99528618164699656</v>
      </c>
      <c r="Q617" s="6">
        <f t="shared" si="156"/>
        <v>11.464750000000077</v>
      </c>
      <c r="R617" s="9">
        <f t="shared" si="156"/>
        <v>9.7440845669838363E-2</v>
      </c>
      <c r="S617" s="9">
        <f t="shared" si="156"/>
        <v>0</v>
      </c>
      <c r="T617" s="9">
        <f t="shared" si="157"/>
        <v>1.4241309858242795E-2</v>
      </c>
      <c r="U617" s="9">
        <f t="shared" si="157"/>
        <v>0</v>
      </c>
    </row>
    <row r="618" spans="1:21" x14ac:dyDescent="0.55000000000000004">
      <c r="A618" s="6">
        <f t="shared" si="158"/>
        <v>606</v>
      </c>
      <c r="B618" s="6">
        <f t="shared" si="159"/>
        <v>11.483700000000077</v>
      </c>
      <c r="C618" s="9">
        <f t="shared" si="162"/>
        <v>9.7697695161559864E-2</v>
      </c>
      <c r="D618" s="6">
        <f t="shared" si="162"/>
        <v>0</v>
      </c>
      <c r="E618" s="6">
        <f t="shared" si="160"/>
        <v>1.0095448396398812</v>
      </c>
      <c r="F618" s="6">
        <f t="shared" si="161"/>
        <v>1.0095448396398812</v>
      </c>
      <c r="G618" s="6">
        <f t="shared" si="163"/>
        <v>1.3554062887677958E-2</v>
      </c>
      <c r="H618" s="7">
        <f t="shared" si="163"/>
        <v>0</v>
      </c>
      <c r="I618" s="6">
        <f t="shared" si="151"/>
        <v>3.6552514375213757E-2</v>
      </c>
      <c r="J618" s="9">
        <f t="shared" si="152"/>
        <v>0</v>
      </c>
      <c r="L618" s="6">
        <f t="shared" si="150"/>
        <v>9.7234752158859836E-2</v>
      </c>
      <c r="M618" s="6">
        <f t="shared" si="153"/>
        <v>9.7234752158859836E-2</v>
      </c>
      <c r="N618" s="6">
        <f t="shared" si="154"/>
        <v>-0.99526147467517556</v>
      </c>
      <c r="O618" s="6">
        <f t="shared" si="155"/>
        <v>0.99526147467517556</v>
      </c>
      <c r="Q618" s="6">
        <f t="shared" si="156"/>
        <v>11.483700000000077</v>
      </c>
      <c r="R618" s="9">
        <f t="shared" si="156"/>
        <v>9.7697695161559864E-2</v>
      </c>
      <c r="S618" s="9">
        <f t="shared" si="156"/>
        <v>0</v>
      </c>
      <c r="T618" s="9">
        <f t="shared" si="157"/>
        <v>1.3554062887677958E-2</v>
      </c>
      <c r="U618" s="9">
        <f t="shared" si="157"/>
        <v>0</v>
      </c>
    </row>
    <row r="619" spans="1:21" x14ac:dyDescent="0.55000000000000004">
      <c r="A619" s="6">
        <f t="shared" si="158"/>
        <v>607</v>
      </c>
      <c r="B619" s="6">
        <f t="shared" si="159"/>
        <v>11.502650000000077</v>
      </c>
      <c r="C619" s="9">
        <f t="shared" si="162"/>
        <v>9.7941418553987941E-2</v>
      </c>
      <c r="D619" s="6">
        <f t="shared" si="162"/>
        <v>0</v>
      </c>
      <c r="E619" s="6">
        <f t="shared" si="160"/>
        <v>1.0095925214683674</v>
      </c>
      <c r="F619" s="6">
        <f t="shared" si="161"/>
        <v>1.0095925214683674</v>
      </c>
      <c r="G619" s="6">
        <f t="shared" si="163"/>
        <v>1.2861392740267657E-2</v>
      </c>
      <c r="H619" s="7">
        <f t="shared" si="163"/>
        <v>0</v>
      </c>
      <c r="I619" s="6">
        <f t="shared" si="151"/>
        <v>3.6825451129342816E-2</v>
      </c>
      <c r="J619" s="9">
        <f t="shared" si="152"/>
        <v>0</v>
      </c>
      <c r="L619" s="6">
        <f t="shared" si="150"/>
        <v>9.7475018766914431E-2</v>
      </c>
      <c r="M619" s="6">
        <f t="shared" si="153"/>
        <v>9.7475018766914431E-2</v>
      </c>
      <c r="N619" s="6">
        <f t="shared" si="154"/>
        <v>-0.9952379719023936</v>
      </c>
      <c r="O619" s="6">
        <f t="shared" si="155"/>
        <v>0.9952379719023936</v>
      </c>
      <c r="Q619" s="6">
        <f t="shared" si="156"/>
        <v>11.502650000000077</v>
      </c>
      <c r="R619" s="9">
        <f t="shared" si="156"/>
        <v>9.7941418553987941E-2</v>
      </c>
      <c r="S619" s="9">
        <f t="shared" si="156"/>
        <v>0</v>
      </c>
      <c r="T619" s="9">
        <f t="shared" si="157"/>
        <v>1.2861392740267657E-2</v>
      </c>
      <c r="U619" s="9">
        <f t="shared" si="157"/>
        <v>0</v>
      </c>
    </row>
    <row r="620" spans="1:21" x14ac:dyDescent="0.55000000000000004">
      <c r="A620" s="6">
        <f t="shared" si="158"/>
        <v>608</v>
      </c>
      <c r="B620" s="6">
        <f t="shared" si="159"/>
        <v>11.521600000000078</v>
      </c>
      <c r="C620" s="9">
        <f t="shared" si="162"/>
        <v>9.8171917834851838E-2</v>
      </c>
      <c r="D620" s="6">
        <f t="shared" si="162"/>
        <v>0</v>
      </c>
      <c r="E620" s="6">
        <f t="shared" si="160"/>
        <v>1.0096377254513729</v>
      </c>
      <c r="F620" s="6">
        <f t="shared" si="161"/>
        <v>1.0096377254513729</v>
      </c>
      <c r="G620" s="6">
        <f t="shared" si="163"/>
        <v>1.216355044136661E-2</v>
      </c>
      <c r="H620" s="7">
        <f t="shared" si="163"/>
        <v>0</v>
      </c>
      <c r="I620" s="6">
        <f t="shared" si="151"/>
        <v>3.7084816678017898E-2</v>
      </c>
      <c r="J620" s="9">
        <f t="shared" si="152"/>
        <v>0</v>
      </c>
      <c r="L620" s="6">
        <f t="shared" si="150"/>
        <v>9.7702233144729853E-2</v>
      </c>
      <c r="M620" s="6">
        <f t="shared" si="153"/>
        <v>9.7702233144729853E-2</v>
      </c>
      <c r="N620" s="6">
        <f t="shared" si="154"/>
        <v>-0.99521569201783233</v>
      </c>
      <c r="O620" s="6">
        <f t="shared" si="155"/>
        <v>0.99521569201783233</v>
      </c>
      <c r="Q620" s="6">
        <f t="shared" si="156"/>
        <v>11.521600000000078</v>
      </c>
      <c r="R620" s="9">
        <f t="shared" si="156"/>
        <v>9.8171917834851838E-2</v>
      </c>
      <c r="S620" s="9">
        <f t="shared" si="156"/>
        <v>0</v>
      </c>
      <c r="T620" s="9">
        <f t="shared" si="157"/>
        <v>1.216355044136661E-2</v>
      </c>
      <c r="U620" s="9">
        <f t="shared" si="157"/>
        <v>0</v>
      </c>
    </row>
    <row r="621" spans="1:21" x14ac:dyDescent="0.55000000000000004">
      <c r="A621" s="6">
        <f t="shared" si="158"/>
        <v>609</v>
      </c>
      <c r="B621" s="6">
        <f t="shared" si="159"/>
        <v>11.540550000000078</v>
      </c>
      <c r="C621" s="9">
        <f t="shared" si="162"/>
        <v>9.8389099865334617E-2</v>
      </c>
      <c r="D621" s="6">
        <f t="shared" si="162"/>
        <v>0</v>
      </c>
      <c r="E621" s="6">
        <f t="shared" si="160"/>
        <v>1.0096804149723109</v>
      </c>
      <c r="F621" s="6">
        <f t="shared" si="161"/>
        <v>1.0096804149723109</v>
      </c>
      <c r="G621" s="6">
        <f t="shared" si="163"/>
        <v>1.1460793165318171E-2</v>
      </c>
      <c r="H621" s="7">
        <f t="shared" si="163"/>
        <v>0</v>
      </c>
      <c r="I621" s="6">
        <f t="shared" si="151"/>
        <v>3.7330300850983981E-2</v>
      </c>
      <c r="J621" s="9">
        <f t="shared" si="152"/>
        <v>0</v>
      </c>
      <c r="L621" s="6">
        <f t="shared" si="150"/>
        <v>9.7916306081841334E-2</v>
      </c>
      <c r="M621" s="6">
        <f t="shared" si="153"/>
        <v>9.7916306081841334E-2</v>
      </c>
      <c r="N621" s="6">
        <f t="shared" si="154"/>
        <v>-0.9951946528208877</v>
      </c>
      <c r="O621" s="6">
        <f t="shared" si="155"/>
        <v>0.9951946528208877</v>
      </c>
      <c r="Q621" s="6">
        <f t="shared" si="156"/>
        <v>11.540550000000078</v>
      </c>
      <c r="R621" s="9">
        <f t="shared" si="156"/>
        <v>9.8389099865334617E-2</v>
      </c>
      <c r="S621" s="9">
        <f t="shared" si="156"/>
        <v>0</v>
      </c>
      <c r="T621" s="9">
        <f t="shared" si="157"/>
        <v>1.1460793165318171E-2</v>
      </c>
      <c r="U621" s="9">
        <f t="shared" si="157"/>
        <v>0</v>
      </c>
    </row>
    <row r="622" spans="1:21" x14ac:dyDescent="0.55000000000000004">
      <c r="A622" s="6">
        <f t="shared" si="158"/>
        <v>610</v>
      </c>
      <c r="B622" s="6">
        <f t="shared" si="159"/>
        <v>11.559500000000078</v>
      </c>
      <c r="C622" s="9">
        <f t="shared" si="162"/>
        <v>9.8592876491456052E-2</v>
      </c>
      <c r="D622" s="6">
        <f t="shared" si="162"/>
        <v>0</v>
      </c>
      <c r="E622" s="6">
        <f t="shared" si="160"/>
        <v>1.0097205552948596</v>
      </c>
      <c r="F622" s="6">
        <f t="shared" si="161"/>
        <v>1.0097205552948596</v>
      </c>
      <c r="G622" s="6">
        <f t="shared" si="163"/>
        <v>1.0753383964192025E-2</v>
      </c>
      <c r="H622" s="7">
        <f t="shared" si="163"/>
        <v>0</v>
      </c>
      <c r="I622" s="6">
        <f t="shared" si="151"/>
        <v>3.7561608450566782E-2</v>
      </c>
      <c r="J622" s="9">
        <f t="shared" si="152"/>
        <v>0</v>
      </c>
      <c r="L622" s="6">
        <f t="shared" ref="L622:L637" si="164">C622/SQRT(E622)</f>
        <v>9.8117153162990869E-2</v>
      </c>
      <c r="M622" s="6">
        <f t="shared" si="153"/>
        <v>9.8117153162990869E-2</v>
      </c>
      <c r="N622" s="6">
        <f t="shared" si="154"/>
        <v>-0.99517487119359571</v>
      </c>
      <c r="O622" s="6">
        <f t="shared" si="155"/>
        <v>0.99517487119359571</v>
      </c>
      <c r="Q622" s="6">
        <f t="shared" si="156"/>
        <v>11.559500000000078</v>
      </c>
      <c r="R622" s="9">
        <f t="shared" si="156"/>
        <v>9.8592876491456052E-2</v>
      </c>
      <c r="S622" s="9">
        <f t="shared" si="156"/>
        <v>0</v>
      </c>
      <c r="T622" s="9">
        <f t="shared" si="157"/>
        <v>1.0753383964192025E-2</v>
      </c>
      <c r="U622" s="9">
        <f t="shared" si="157"/>
        <v>0</v>
      </c>
    </row>
    <row r="623" spans="1:21" x14ac:dyDescent="0.55000000000000004">
      <c r="A623" s="6">
        <f t="shared" si="158"/>
        <v>611</v>
      </c>
      <c r="B623" s="6">
        <f t="shared" si="159"/>
        <v>11.578450000000078</v>
      </c>
      <c r="C623" s="9">
        <f t="shared" si="162"/>
        <v>9.8783164650078872E-2</v>
      </c>
      <c r="D623" s="6">
        <f t="shared" si="162"/>
        <v>0</v>
      </c>
      <c r="E623" s="6">
        <f t="shared" si="160"/>
        <v>1.0097581136182845</v>
      </c>
      <c r="F623" s="6">
        <f t="shared" si="161"/>
        <v>1.0097581136182845</v>
      </c>
      <c r="G623" s="6">
        <f t="shared" si="163"/>
        <v>1.0041591484053784E-2</v>
      </c>
      <c r="H623" s="7">
        <f t="shared" si="163"/>
        <v>0</v>
      </c>
      <c r="I623" s="6">
        <f t="shared" si="151"/>
        <v>3.7778459882607848E-2</v>
      </c>
      <c r="J623" s="9">
        <f t="shared" si="152"/>
        <v>0</v>
      </c>
      <c r="L623" s="6">
        <f t="shared" si="164"/>
        <v>9.8304694866142572E-2</v>
      </c>
      <c r="M623" s="6">
        <f t="shared" si="153"/>
        <v>9.8304694866142572E-2</v>
      </c>
      <c r="N623" s="6">
        <f t="shared" si="154"/>
        <v>-0.99515636307430333</v>
      </c>
      <c r="O623" s="6">
        <f t="shared" si="155"/>
        <v>0.99515636307430333</v>
      </c>
      <c r="Q623" s="6">
        <f t="shared" si="156"/>
        <v>11.578450000000078</v>
      </c>
      <c r="R623" s="9">
        <f t="shared" si="156"/>
        <v>9.8783164650078872E-2</v>
      </c>
      <c r="S623" s="9">
        <f t="shared" si="156"/>
        <v>0</v>
      </c>
      <c r="T623" s="9">
        <f t="shared" si="157"/>
        <v>1.0041591484053784E-2</v>
      </c>
      <c r="U623" s="9">
        <f t="shared" si="157"/>
        <v>0</v>
      </c>
    </row>
    <row r="624" spans="1:21" x14ac:dyDescent="0.55000000000000004">
      <c r="A624" s="6">
        <f t="shared" si="158"/>
        <v>612</v>
      </c>
      <c r="B624" s="6">
        <f t="shared" si="159"/>
        <v>11.597400000000079</v>
      </c>
      <c r="C624" s="9">
        <f t="shared" si="162"/>
        <v>9.8959886469311698E-2</v>
      </c>
      <c r="D624" s="6">
        <f t="shared" si="162"/>
        <v>0</v>
      </c>
      <c r="E624" s="6">
        <f t="shared" si="160"/>
        <v>1.009793059130019</v>
      </c>
      <c r="F624" s="6">
        <f t="shared" si="161"/>
        <v>1.009793059130019</v>
      </c>
      <c r="G624" s="6">
        <f t="shared" si="163"/>
        <v>9.3256896692783652E-3</v>
      </c>
      <c r="H624" s="7">
        <f t="shared" si="163"/>
        <v>0</v>
      </c>
      <c r="I624" s="6">
        <f t="shared" ref="I624:I637" si="165">$E$3*(C624-($B$5/2)*((L624)+(M624)))</f>
        <v>3.7980591758295455E-2</v>
      </c>
      <c r="J624" s="9">
        <f t="shared" ref="J624:J637" si="166">$E$3*(D624-($B$5/2)*(N624+O624))</f>
        <v>0</v>
      </c>
      <c r="L624" s="6">
        <f t="shared" si="164"/>
        <v>9.8478856655263333E-2</v>
      </c>
      <c r="M624" s="6">
        <f t="shared" si="153"/>
        <v>9.8478856655263333E-2</v>
      </c>
      <c r="N624" s="6">
        <f t="shared" si="154"/>
        <v>-0.99513914343265197</v>
      </c>
      <c r="O624" s="6">
        <f t="shared" si="155"/>
        <v>0.99513914343265197</v>
      </c>
      <c r="Q624" s="6">
        <f t="shared" si="156"/>
        <v>11.597400000000079</v>
      </c>
      <c r="R624" s="9">
        <f t="shared" si="156"/>
        <v>9.8959886469311698E-2</v>
      </c>
      <c r="S624" s="9">
        <f t="shared" si="156"/>
        <v>0</v>
      </c>
      <c r="T624" s="9">
        <f t="shared" si="157"/>
        <v>9.3256896692783652E-3</v>
      </c>
      <c r="U624" s="9">
        <f t="shared" si="157"/>
        <v>0</v>
      </c>
    </row>
    <row r="625" spans="1:21" x14ac:dyDescent="0.55000000000000004">
      <c r="A625" s="6">
        <f t="shared" si="158"/>
        <v>613</v>
      </c>
      <c r="B625" s="6">
        <f t="shared" si="159"/>
        <v>11.616350000000079</v>
      </c>
      <c r="C625" s="9">
        <f t="shared" si="162"/>
        <v>9.9122969363092645E-2</v>
      </c>
      <c r="D625" s="6">
        <f t="shared" si="162"/>
        <v>0</v>
      </c>
      <c r="E625" s="6">
        <f t="shared" si="160"/>
        <v>1.0098253630553566</v>
      </c>
      <c r="F625" s="6">
        <f t="shared" si="161"/>
        <v>1.0098253630553566</v>
      </c>
      <c r="G625" s="6">
        <f t="shared" si="163"/>
        <v>8.6059574554586665E-3</v>
      </c>
      <c r="H625" s="7">
        <f t="shared" si="163"/>
        <v>0</v>
      </c>
      <c r="I625" s="6">
        <f t="shared" si="165"/>
        <v>3.8167757464824877E-2</v>
      </c>
      <c r="J625" s="9">
        <f t="shared" si="166"/>
        <v>0</v>
      </c>
      <c r="L625" s="6">
        <f t="shared" si="164"/>
        <v>9.8639569067678928E-2</v>
      </c>
      <c r="M625" s="6">
        <f t="shared" si="153"/>
        <v>9.8639569067678928E-2</v>
      </c>
      <c r="N625" s="6">
        <f t="shared" si="154"/>
        <v>-0.99512322624594718</v>
      </c>
      <c r="O625" s="6">
        <f t="shared" si="155"/>
        <v>0.99512322624594718</v>
      </c>
      <c r="Q625" s="6">
        <f t="shared" si="156"/>
        <v>11.616350000000079</v>
      </c>
      <c r="R625" s="9">
        <f t="shared" si="156"/>
        <v>9.9122969363092645E-2</v>
      </c>
      <c r="S625" s="9">
        <f t="shared" si="156"/>
        <v>0</v>
      </c>
      <c r="T625" s="9">
        <f t="shared" si="157"/>
        <v>8.6059574554586665E-3</v>
      </c>
      <c r="U625" s="9">
        <f t="shared" si="157"/>
        <v>0</v>
      </c>
    </row>
    <row r="626" spans="1:21" x14ac:dyDescent="0.55000000000000004">
      <c r="A626" s="6">
        <f t="shared" si="158"/>
        <v>614</v>
      </c>
      <c r="B626" s="6">
        <f t="shared" si="159"/>
        <v>11.635300000000079</v>
      </c>
      <c r="C626" s="9">
        <f t="shared" si="162"/>
        <v>9.9272346119748583E-2</v>
      </c>
      <c r="D626" s="6">
        <f t="shared" si="162"/>
        <v>0</v>
      </c>
      <c r="E626" s="6">
        <f t="shared" si="160"/>
        <v>1.0098549987041192</v>
      </c>
      <c r="F626" s="6">
        <f t="shared" si="161"/>
        <v>1.0098549987041192</v>
      </c>
      <c r="G626" s="6">
        <f t="shared" si="163"/>
        <v>7.8826784515002354E-3</v>
      </c>
      <c r="H626" s="7">
        <f t="shared" si="163"/>
        <v>0</v>
      </c>
      <c r="I626" s="6">
        <f t="shared" si="165"/>
        <v>3.8339727702957196E-2</v>
      </c>
      <c r="J626" s="9">
        <f t="shared" si="166"/>
        <v>0</v>
      </c>
      <c r="L626" s="6">
        <f t="shared" si="164"/>
        <v>9.8786767795825015E-2</v>
      </c>
      <c r="M626" s="6">
        <f t="shared" si="153"/>
        <v>9.8786767795825015E-2</v>
      </c>
      <c r="N626" s="6">
        <f t="shared" si="154"/>
        <v>-0.99510862447697324</v>
      </c>
      <c r="O626" s="6">
        <f t="shared" si="155"/>
        <v>0.99510862447697324</v>
      </c>
      <c r="Q626" s="6">
        <f t="shared" si="156"/>
        <v>11.635300000000079</v>
      </c>
      <c r="R626" s="9">
        <f t="shared" si="156"/>
        <v>9.9272346119748583E-2</v>
      </c>
      <c r="S626" s="9">
        <f t="shared" si="156"/>
        <v>0</v>
      </c>
      <c r="T626" s="9">
        <f t="shared" si="157"/>
        <v>7.8826784515002354E-3</v>
      </c>
      <c r="U626" s="9">
        <f t="shared" si="157"/>
        <v>0</v>
      </c>
    </row>
    <row r="627" spans="1:21" x14ac:dyDescent="0.55000000000000004">
      <c r="A627" s="6">
        <f t="shared" si="158"/>
        <v>615</v>
      </c>
      <c r="B627" s="6">
        <f t="shared" si="159"/>
        <v>11.654250000000079</v>
      </c>
      <c r="C627" s="9">
        <f t="shared" si="162"/>
        <v>9.9407954984337063E-2</v>
      </c>
      <c r="D627" s="6">
        <f t="shared" si="162"/>
        <v>0</v>
      </c>
      <c r="E627" s="6">
        <f t="shared" si="160"/>
        <v>1.009881941514168</v>
      </c>
      <c r="F627" s="6">
        <f t="shared" si="161"/>
        <v>1.009881941514168</v>
      </c>
      <c r="G627" s="6">
        <f t="shared" si="163"/>
        <v>7.1561406115291963E-3</v>
      </c>
      <c r="H627" s="7">
        <f t="shared" si="163"/>
        <v>0</v>
      </c>
      <c r="I627" s="6">
        <f t="shared" si="165"/>
        <v>3.8496290989660044E-2</v>
      </c>
      <c r="J627" s="9">
        <f t="shared" si="166"/>
        <v>0</v>
      </c>
      <c r="L627" s="6">
        <f t="shared" si="164"/>
        <v>9.8920393763223036E-2</v>
      </c>
      <c r="M627" s="6">
        <f t="shared" ref="M627:M637" si="167">C627/SQRT(F627)</f>
        <v>9.8920393763223036E-2</v>
      </c>
      <c r="N627" s="6">
        <f t="shared" ref="N627:N637" si="168">(D627-1)/SQRT(E627)</f>
        <v>-0.99509535005331462</v>
      </c>
      <c r="O627" s="6">
        <f t="shared" ref="O627:O637" si="169">(D627+1)/SQRT(F627)</f>
        <v>0.99509535005331462</v>
      </c>
      <c r="Q627" s="6">
        <f t="shared" si="156"/>
        <v>11.654250000000079</v>
      </c>
      <c r="R627" s="9">
        <f t="shared" si="156"/>
        <v>9.9407954984337063E-2</v>
      </c>
      <c r="S627" s="9">
        <f t="shared" si="156"/>
        <v>0</v>
      </c>
      <c r="T627" s="9">
        <f t="shared" si="157"/>
        <v>7.1561406115291963E-3</v>
      </c>
      <c r="U627" s="9">
        <f t="shared" si="157"/>
        <v>0</v>
      </c>
    </row>
    <row r="628" spans="1:21" x14ac:dyDescent="0.55000000000000004">
      <c r="A628" s="6">
        <f t="shared" si="158"/>
        <v>616</v>
      </c>
      <c r="B628" s="6">
        <f t="shared" si="159"/>
        <v>11.67320000000008</v>
      </c>
      <c r="C628" s="9">
        <f t="shared" si="162"/>
        <v>9.9529739734590422E-2</v>
      </c>
      <c r="D628" s="6">
        <f t="shared" si="162"/>
        <v>0</v>
      </c>
      <c r="E628" s="6">
        <f t="shared" si="160"/>
        <v>1.0099061690916353</v>
      </c>
      <c r="F628" s="6">
        <f t="shared" si="161"/>
        <v>1.0099061690916353</v>
      </c>
      <c r="G628" s="6">
        <f t="shared" si="163"/>
        <v>6.4266358972751387E-3</v>
      </c>
      <c r="H628" s="7">
        <f t="shared" si="163"/>
        <v>0</v>
      </c>
      <c r="I628" s="6">
        <f t="shared" si="165"/>
        <v>3.8637254124028714E-2</v>
      </c>
      <c r="J628" s="9">
        <f t="shared" si="166"/>
        <v>0</v>
      </c>
      <c r="L628" s="6">
        <f t="shared" si="164"/>
        <v>9.9040393194523374E-2</v>
      </c>
      <c r="M628" s="6">
        <f t="shared" si="167"/>
        <v>9.9040393194523374E-2</v>
      </c>
      <c r="N628" s="6">
        <f t="shared" si="168"/>
        <v>-0.99508341384824317</v>
      </c>
      <c r="O628" s="6">
        <f t="shared" si="169"/>
        <v>0.99508341384824317</v>
      </c>
      <c r="Q628" s="6">
        <f t="shared" si="156"/>
        <v>11.67320000000008</v>
      </c>
      <c r="R628" s="9">
        <f t="shared" si="156"/>
        <v>9.9529739734590422E-2</v>
      </c>
      <c r="S628" s="9">
        <f t="shared" si="156"/>
        <v>0</v>
      </c>
      <c r="T628" s="9">
        <f t="shared" si="157"/>
        <v>6.4266358972751387E-3</v>
      </c>
      <c r="U628" s="9">
        <f t="shared" si="157"/>
        <v>0</v>
      </c>
    </row>
    <row r="629" spans="1:21" x14ac:dyDescent="0.55000000000000004">
      <c r="A629" s="6">
        <f t="shared" si="158"/>
        <v>617</v>
      </c>
      <c r="B629" s="6">
        <f t="shared" si="159"/>
        <v>11.69215000000008</v>
      </c>
      <c r="C629" s="9">
        <f t="shared" si="162"/>
        <v>9.963764975029471E-2</v>
      </c>
      <c r="D629" s="6">
        <f t="shared" si="162"/>
        <v>0</v>
      </c>
      <c r="E629" s="6">
        <f t="shared" si="160"/>
        <v>1.0099276612477623</v>
      </c>
      <c r="F629" s="6">
        <f t="shared" si="161"/>
        <v>1.0099276612477623</v>
      </c>
      <c r="G629" s="6">
        <f t="shared" si="163"/>
        <v>5.6944599316247945E-3</v>
      </c>
      <c r="H629" s="7">
        <f t="shared" si="163"/>
        <v>0</v>
      </c>
      <c r="I629" s="6">
        <f t="shared" si="165"/>
        <v>3.876244261492743E-2</v>
      </c>
      <c r="J629" s="9">
        <f t="shared" si="166"/>
        <v>0</v>
      </c>
      <c r="L629" s="6">
        <f t="shared" si="164"/>
        <v>9.914671767946813E-2</v>
      </c>
      <c r="M629" s="6">
        <f t="shared" si="167"/>
        <v>9.914671767946813E-2</v>
      </c>
      <c r="N629" s="6">
        <f t="shared" si="168"/>
        <v>-0.99507282566322153</v>
      </c>
      <c r="O629" s="6">
        <f t="shared" si="169"/>
        <v>0.99507282566322153</v>
      </c>
      <c r="Q629" s="6">
        <f t="shared" si="156"/>
        <v>11.69215000000008</v>
      </c>
      <c r="R629" s="9">
        <f t="shared" si="156"/>
        <v>9.963764975029471E-2</v>
      </c>
      <c r="S629" s="9">
        <f t="shared" si="156"/>
        <v>0</v>
      </c>
      <c r="T629" s="9">
        <f t="shared" si="157"/>
        <v>5.6944599316247945E-3</v>
      </c>
      <c r="U629" s="9">
        <f t="shared" si="157"/>
        <v>0</v>
      </c>
    </row>
    <row r="630" spans="1:21" x14ac:dyDescent="0.55000000000000004">
      <c r="A630" s="6">
        <f t="shared" si="158"/>
        <v>618</v>
      </c>
      <c r="B630" s="6">
        <f t="shared" si="159"/>
        <v>11.71110000000008</v>
      </c>
      <c r="C630" s="9">
        <f t="shared" si="162"/>
        <v>9.9731640075949868E-2</v>
      </c>
      <c r="D630" s="6">
        <f t="shared" si="162"/>
        <v>0</v>
      </c>
      <c r="E630" s="6">
        <f t="shared" si="160"/>
        <v>1.0099464000322389</v>
      </c>
      <c r="F630" s="6">
        <f t="shared" si="161"/>
        <v>1.0099464000322389</v>
      </c>
      <c r="G630" s="6">
        <f t="shared" si="163"/>
        <v>4.9599116440719199E-3</v>
      </c>
      <c r="H630" s="7">
        <f t="shared" si="163"/>
        <v>0</v>
      </c>
      <c r="I630" s="6">
        <f t="shared" si="165"/>
        <v>3.887170106882213E-2</v>
      </c>
      <c r="J630" s="9">
        <f t="shared" si="166"/>
        <v>0</v>
      </c>
      <c r="L630" s="6">
        <f t="shared" si="164"/>
        <v>9.9239324230639345E-2</v>
      </c>
      <c r="M630" s="6">
        <f t="shared" si="167"/>
        <v>9.9239324230639345E-2</v>
      </c>
      <c r="N630" s="6">
        <f t="shared" si="168"/>
        <v>-0.99506359421207147</v>
      </c>
      <c r="O630" s="6">
        <f t="shared" si="169"/>
        <v>0.99506359421207147</v>
      </c>
      <c r="Q630" s="6">
        <f t="shared" si="156"/>
        <v>11.71110000000008</v>
      </c>
      <c r="R630" s="9">
        <f t="shared" si="156"/>
        <v>9.9731640075949868E-2</v>
      </c>
      <c r="S630" s="9">
        <f t="shared" si="156"/>
        <v>0</v>
      </c>
      <c r="T630" s="9">
        <f t="shared" si="157"/>
        <v>4.9599116440719199E-3</v>
      </c>
      <c r="U630" s="9">
        <f t="shared" si="157"/>
        <v>0</v>
      </c>
    </row>
    <row r="631" spans="1:21" x14ac:dyDescent="0.55000000000000004">
      <c r="A631" s="6">
        <f t="shared" si="158"/>
        <v>619</v>
      </c>
      <c r="B631" s="6">
        <f t="shared" si="159"/>
        <v>11.73005000000008</v>
      </c>
      <c r="C631" s="9">
        <f t="shared" si="162"/>
        <v>9.9811671476571953E-2</v>
      </c>
      <c r="D631" s="6">
        <f t="shared" si="162"/>
        <v>0</v>
      </c>
      <c r="E631" s="6">
        <f t="shared" si="160"/>
        <v>1.0099623697629472</v>
      </c>
      <c r="F631" s="6">
        <f t="shared" si="161"/>
        <v>1.0099623697629472</v>
      </c>
      <c r="G631" s="6">
        <f t="shared" si="163"/>
        <v>4.2232929088177407E-3</v>
      </c>
      <c r="H631" s="7">
        <f t="shared" si="163"/>
        <v>0</v>
      </c>
      <c r="I631" s="6">
        <f t="shared" si="165"/>
        <v>3.8964893536430768E-2</v>
      </c>
      <c r="J631" s="9">
        <f t="shared" si="166"/>
        <v>0</v>
      </c>
      <c r="L631" s="6">
        <f t="shared" si="164"/>
        <v>9.9318175334870848E-2</v>
      </c>
      <c r="M631" s="6">
        <f t="shared" si="167"/>
        <v>9.9318175334870848E-2</v>
      </c>
      <c r="N631" s="6">
        <f t="shared" si="168"/>
        <v>-0.99505572710685508</v>
      </c>
      <c r="O631" s="6">
        <f t="shared" si="169"/>
        <v>0.99505572710685508</v>
      </c>
      <c r="Q631" s="6">
        <f t="shared" si="156"/>
        <v>11.73005000000008</v>
      </c>
      <c r="R631" s="9">
        <f t="shared" si="156"/>
        <v>9.9811671476571953E-2</v>
      </c>
      <c r="S631" s="9">
        <f t="shared" si="156"/>
        <v>0</v>
      </c>
      <c r="T631" s="9">
        <f t="shared" si="157"/>
        <v>4.2232929088177407E-3</v>
      </c>
      <c r="U631" s="9">
        <f t="shared" si="157"/>
        <v>0</v>
      </c>
    </row>
    <row r="632" spans="1:21" x14ac:dyDescent="0.55000000000000004">
      <c r="A632" s="6">
        <f t="shared" si="158"/>
        <v>620</v>
      </c>
      <c r="B632" s="6">
        <f t="shared" si="159"/>
        <v>11.74900000000008</v>
      </c>
      <c r="C632" s="9">
        <f t="shared" si="162"/>
        <v>9.987771048651288E-2</v>
      </c>
      <c r="D632" s="6">
        <f t="shared" si="162"/>
        <v>0</v>
      </c>
      <c r="E632" s="6">
        <f t="shared" si="160"/>
        <v>1.0099755570520277</v>
      </c>
      <c r="F632" s="6">
        <f t="shared" si="161"/>
        <v>1.0099755570520277</v>
      </c>
      <c r="G632" s="6">
        <f t="shared" si="163"/>
        <v>3.4849081763023773E-3</v>
      </c>
      <c r="H632" s="7">
        <f t="shared" si="163"/>
        <v>0</v>
      </c>
      <c r="I632" s="6">
        <f t="shared" si="165"/>
        <v>3.9041903816997743E-2</v>
      </c>
      <c r="J632" s="9">
        <f t="shared" si="166"/>
        <v>0</v>
      </c>
      <c r="L632" s="6">
        <f t="shared" si="164"/>
        <v>9.9383238998214316E-2</v>
      </c>
      <c r="M632" s="6">
        <f t="shared" si="167"/>
        <v>9.9383238998214316E-2</v>
      </c>
      <c r="N632" s="6">
        <f t="shared" si="168"/>
        <v>-0.99504923084550145</v>
      </c>
      <c r="O632" s="6">
        <f t="shared" si="169"/>
        <v>0.99504923084550145</v>
      </c>
      <c r="Q632" s="6">
        <f t="shared" si="156"/>
        <v>11.74900000000008</v>
      </c>
      <c r="R632" s="9">
        <f t="shared" si="156"/>
        <v>9.987771048651288E-2</v>
      </c>
      <c r="S632" s="9">
        <f t="shared" si="156"/>
        <v>0</v>
      </c>
      <c r="T632" s="9">
        <f t="shared" si="157"/>
        <v>3.4849081763023773E-3</v>
      </c>
      <c r="U632" s="9">
        <f t="shared" si="157"/>
        <v>0</v>
      </c>
    </row>
    <row r="633" spans="1:21" x14ac:dyDescent="0.55000000000000004">
      <c r="A633" s="6">
        <f t="shared" si="158"/>
        <v>621</v>
      </c>
      <c r="B633" s="6">
        <f t="shared" si="159"/>
        <v>11.767950000000081</v>
      </c>
      <c r="C633" s="9">
        <f t="shared" si="162"/>
        <v>9.9929729451188359E-2</v>
      </c>
      <c r="D633" s="6">
        <f t="shared" si="162"/>
        <v>0</v>
      </c>
      <c r="E633" s="6">
        <f t="shared" si="160"/>
        <v>1.0099859508281877</v>
      </c>
      <c r="F633" s="6">
        <f t="shared" si="161"/>
        <v>1.0099859508281877</v>
      </c>
      <c r="G633" s="6">
        <f t="shared" si="163"/>
        <v>2.7450640989702701E-3</v>
      </c>
      <c r="H633" s="7">
        <f t="shared" si="163"/>
        <v>0</v>
      </c>
      <c r="I633" s="6">
        <f t="shared" si="165"/>
        <v>3.9102635719081541E-2</v>
      </c>
      <c r="J633" s="9">
        <f t="shared" si="166"/>
        <v>0</v>
      </c>
      <c r="L633" s="6">
        <f t="shared" si="164"/>
        <v>9.9434488784364297E-2</v>
      </c>
      <c r="M633" s="6">
        <f t="shared" si="167"/>
        <v>9.9434488784364297E-2</v>
      </c>
      <c r="N633" s="6">
        <f t="shared" si="168"/>
        <v>-0.9950441108012209</v>
      </c>
      <c r="O633" s="6">
        <f t="shared" si="169"/>
        <v>0.9950441108012209</v>
      </c>
      <c r="Q633" s="6">
        <f t="shared" si="156"/>
        <v>11.767950000000081</v>
      </c>
      <c r="R633" s="9">
        <f t="shared" si="156"/>
        <v>9.9929729451188359E-2</v>
      </c>
      <c r="S633" s="9">
        <f t="shared" si="156"/>
        <v>0</v>
      </c>
      <c r="T633" s="9">
        <f t="shared" si="157"/>
        <v>2.7450640989702701E-3</v>
      </c>
      <c r="U633" s="9">
        <f t="shared" si="157"/>
        <v>0</v>
      </c>
    </row>
    <row r="634" spans="1:21" x14ac:dyDescent="0.55000000000000004">
      <c r="A634" s="6">
        <f t="shared" si="158"/>
        <v>622</v>
      </c>
      <c r="B634" s="6">
        <f t="shared" si="159"/>
        <v>11.786900000000081</v>
      </c>
      <c r="C634" s="9">
        <f t="shared" si="162"/>
        <v>9.9967706561620545E-2</v>
      </c>
      <c r="D634" s="6">
        <f t="shared" si="162"/>
        <v>0</v>
      </c>
      <c r="E634" s="6">
        <f t="shared" si="160"/>
        <v>1.0099935423551902</v>
      </c>
      <c r="F634" s="6">
        <f t="shared" si="161"/>
        <v>1.0099935423551902</v>
      </c>
      <c r="G634" s="6">
        <f t="shared" si="163"/>
        <v>2.0040691520936747E-3</v>
      </c>
      <c r="H634" s="7">
        <f t="shared" si="163"/>
        <v>0</v>
      </c>
      <c r="I634" s="6">
        <f t="shared" si="165"/>
        <v>3.9147013276941568E-2</v>
      </c>
      <c r="J634" s="9">
        <f t="shared" si="166"/>
        <v>0</v>
      </c>
      <c r="L634" s="6">
        <f t="shared" si="164"/>
        <v>9.9471903846460291E-2</v>
      </c>
      <c r="M634" s="6">
        <f t="shared" si="167"/>
        <v>9.9471903846460291E-2</v>
      </c>
      <c r="N634" s="6">
        <f t="shared" si="168"/>
        <v>-0.99504037121373146</v>
      </c>
      <c r="O634" s="6">
        <f t="shared" si="169"/>
        <v>0.99504037121373146</v>
      </c>
      <c r="Q634" s="6">
        <f t="shared" si="156"/>
        <v>11.786900000000081</v>
      </c>
      <c r="R634" s="9">
        <f t="shared" si="156"/>
        <v>9.9967706561620545E-2</v>
      </c>
      <c r="S634" s="9">
        <f t="shared" si="156"/>
        <v>0</v>
      </c>
      <c r="T634" s="9">
        <f t="shared" si="157"/>
        <v>2.0040691520936747E-3</v>
      </c>
      <c r="U634" s="9">
        <f t="shared" si="157"/>
        <v>0</v>
      </c>
    </row>
    <row r="635" spans="1:21" x14ac:dyDescent="0.55000000000000004">
      <c r="A635" s="6">
        <f t="shared" si="158"/>
        <v>623</v>
      </c>
      <c r="B635" s="6">
        <f t="shared" si="159"/>
        <v>11.805850000000081</v>
      </c>
      <c r="C635" s="9">
        <f t="shared" si="162"/>
        <v>9.9991625881717436E-2</v>
      </c>
      <c r="D635" s="6">
        <f t="shared" si="162"/>
        <v>0</v>
      </c>
      <c r="E635" s="6">
        <f t="shared" si="160"/>
        <v>1.0099983252464693</v>
      </c>
      <c r="F635" s="6">
        <f t="shared" si="161"/>
        <v>1.0099983252464693</v>
      </c>
      <c r="G635" s="6">
        <f t="shared" si="163"/>
        <v>1.2622332504956318E-3</v>
      </c>
      <c r="H635" s="7">
        <f t="shared" si="163"/>
        <v>0</v>
      </c>
      <c r="I635" s="6">
        <f t="shared" si="165"/>
        <v>3.917498092174522E-2</v>
      </c>
      <c r="J635" s="9">
        <f t="shared" si="166"/>
        <v>0</v>
      </c>
      <c r="L635" s="6">
        <f t="shared" si="164"/>
        <v>9.9495468952197783E-2</v>
      </c>
      <c r="M635" s="6">
        <f t="shared" si="167"/>
        <v>9.9495468952197783E-2</v>
      </c>
      <c r="N635" s="6">
        <f t="shared" si="168"/>
        <v>-0.99503801518232571</v>
      </c>
      <c r="O635" s="6">
        <f t="shared" si="169"/>
        <v>0.99503801518232571</v>
      </c>
      <c r="Q635" s="6">
        <f t="shared" si="156"/>
        <v>11.805850000000081</v>
      </c>
      <c r="R635" s="9">
        <f t="shared" si="156"/>
        <v>9.9991625881717436E-2</v>
      </c>
      <c r="S635" s="9">
        <f t="shared" si="156"/>
        <v>0</v>
      </c>
      <c r="T635" s="9">
        <f t="shared" si="157"/>
        <v>1.2622332504956318E-3</v>
      </c>
      <c r="U635" s="9">
        <f t="shared" si="157"/>
        <v>0</v>
      </c>
    </row>
    <row r="636" spans="1:21" x14ac:dyDescent="0.55000000000000004">
      <c r="A636" s="6">
        <f t="shared" si="158"/>
        <v>624</v>
      </c>
      <c r="B636" s="6">
        <f t="shared" si="159"/>
        <v>11.824800000000081</v>
      </c>
      <c r="C636" s="9">
        <f t="shared" si="162"/>
        <v>0.10000147736822787</v>
      </c>
      <c r="D636" s="6">
        <f t="shared" si="162"/>
        <v>0</v>
      </c>
      <c r="E636" s="6">
        <f t="shared" si="160"/>
        <v>1.0100002954758283</v>
      </c>
      <c r="F636" s="6">
        <f t="shared" si="161"/>
        <v>1.0100002954758283</v>
      </c>
      <c r="G636" s="6">
        <f t="shared" si="163"/>
        <v>5.1986736202855983E-4</v>
      </c>
      <c r="H636" s="7">
        <f t="shared" si="163"/>
        <v>0</v>
      </c>
      <c r="I636" s="6">
        <f t="shared" si="165"/>
        <v>3.9186503606986993E-2</v>
      </c>
      <c r="J636" s="9">
        <f t="shared" si="166"/>
        <v>0</v>
      </c>
      <c r="L636" s="6">
        <f t="shared" si="164"/>
        <v>9.9505174502194788E-2</v>
      </c>
      <c r="M636" s="6">
        <f t="shared" si="167"/>
        <v>9.9505174502194788E-2</v>
      </c>
      <c r="N636" s="6">
        <f t="shared" si="168"/>
        <v>-0.99503704466079446</v>
      </c>
      <c r="O636" s="6">
        <f t="shared" si="169"/>
        <v>0.99503704466079446</v>
      </c>
      <c r="Q636" s="6">
        <f t="shared" si="156"/>
        <v>11.824800000000081</v>
      </c>
      <c r="R636" s="9">
        <f t="shared" si="156"/>
        <v>0.10000147736822787</v>
      </c>
      <c r="S636" s="9">
        <f t="shared" si="156"/>
        <v>0</v>
      </c>
      <c r="T636" s="9">
        <f t="shared" si="157"/>
        <v>5.1986736202855983E-4</v>
      </c>
      <c r="U636" s="9">
        <f t="shared" si="157"/>
        <v>0</v>
      </c>
    </row>
    <row r="637" spans="1:21" x14ac:dyDescent="0.55000000000000004">
      <c r="A637" s="6">
        <f t="shared" si="158"/>
        <v>625</v>
      </c>
      <c r="B637" s="6">
        <f t="shared" si="159"/>
        <v>11.843750000000082</v>
      </c>
      <c r="C637" s="9">
        <f t="shared" si="162"/>
        <v>9.9997256883326779E-2</v>
      </c>
      <c r="D637" s="6">
        <f t="shared" si="162"/>
        <v>0</v>
      </c>
      <c r="E637" s="6">
        <f t="shared" si="160"/>
        <v>1.0099994513841901</v>
      </c>
      <c r="F637" s="6">
        <f t="shared" si="161"/>
        <v>1.0099994513841901</v>
      </c>
      <c r="G637" s="6">
        <f t="shared" si="163"/>
        <v>-2.2271688132384374E-4</v>
      </c>
      <c r="H637" s="7">
        <f t="shared" si="163"/>
        <v>0</v>
      </c>
      <c r="I637" s="6">
        <f t="shared" si="165"/>
        <v>3.9181566887671486E-2</v>
      </c>
      <c r="J637" s="9">
        <f t="shared" si="166"/>
        <v>0</v>
      </c>
      <c r="L637" s="6">
        <f t="shared" si="164"/>
        <v>9.9501016541574241E-2</v>
      </c>
      <c r="M637" s="6">
        <f t="shared" si="167"/>
        <v>9.9501016541574241E-2</v>
      </c>
      <c r="N637" s="6">
        <f t="shared" si="168"/>
        <v>-0.99503746045422492</v>
      </c>
      <c r="O637" s="6">
        <f t="shared" si="169"/>
        <v>0.99503746045422492</v>
      </c>
      <c r="Q637" s="6">
        <f t="shared" si="156"/>
        <v>11.843750000000082</v>
      </c>
      <c r="R637" s="9">
        <f t="shared" si="156"/>
        <v>9.9997256883326779E-2</v>
      </c>
      <c r="S637" s="9">
        <f t="shared" si="156"/>
        <v>0</v>
      </c>
      <c r="T637" s="9">
        <f t="shared" si="157"/>
        <v>-2.2271688132384374E-4</v>
      </c>
      <c r="U637" s="9">
        <f t="shared" si="157"/>
        <v>0</v>
      </c>
    </row>
  </sheetData>
  <mergeCells count="1">
    <mergeCell ref="F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7"/>
  <sheetViews>
    <sheetView topLeftCell="C1" workbookViewId="0">
      <selection activeCell="E8" sqref="E8"/>
    </sheetView>
  </sheetViews>
  <sheetFormatPr defaultColWidth="9.15625" defaultRowHeight="14.4" x14ac:dyDescent="0.55000000000000004"/>
  <cols>
    <col min="1" max="3" width="9.15625" style="2"/>
    <col min="4" max="4" width="9.68359375" style="2" bestFit="1" customWidth="1"/>
    <col min="5" max="6" width="9.15625" style="2"/>
    <col min="7" max="7" width="12.68359375" style="2" bestFit="1" customWidth="1"/>
    <col min="8" max="8" width="9.15625" style="2"/>
    <col min="9" max="9" width="12" style="2" bestFit="1" customWidth="1"/>
    <col min="10" max="13" width="9.15625" style="2"/>
    <col min="14" max="15" width="12" style="2" customWidth="1"/>
    <col min="16" max="18" width="9.15625" style="2"/>
    <col min="19" max="19" width="9.15625" style="23"/>
    <col min="20" max="16384" width="9.15625" style="2"/>
  </cols>
  <sheetData>
    <row r="1" spans="1:31" x14ac:dyDescent="0.55000000000000004">
      <c r="F1" s="33" t="s">
        <v>6</v>
      </c>
      <c r="G1" s="36"/>
      <c r="H1" s="36"/>
      <c r="I1" s="36"/>
      <c r="J1" s="36"/>
    </row>
    <row r="3" spans="1:31" ht="16.5" x14ac:dyDescent="0.55000000000000004">
      <c r="A3" s="2" t="s">
        <v>5</v>
      </c>
      <c r="B3" s="5">
        <v>3.2000000000000001E-2</v>
      </c>
      <c r="D3" s="2" t="s">
        <v>10</v>
      </c>
      <c r="E3" s="5">
        <f>8*((PI())^2)</f>
        <v>78.956835208714864</v>
      </c>
    </row>
    <row r="5" spans="1:31" ht="16.8" x14ac:dyDescent="0.75">
      <c r="A5" s="2" t="s">
        <v>7</v>
      </c>
      <c r="B5" s="19">
        <v>0.5</v>
      </c>
      <c r="D5" s="2" t="s">
        <v>13</v>
      </c>
      <c r="E5" s="5">
        <v>1E-3</v>
      </c>
    </row>
    <row r="7" spans="1:31" ht="16.8" x14ac:dyDescent="0.75">
      <c r="A7" s="2" t="s">
        <v>4</v>
      </c>
      <c r="B7" s="5">
        <f>B637</f>
        <v>20.000000000000014</v>
      </c>
      <c r="D7" s="2" t="s">
        <v>14</v>
      </c>
      <c r="E7" s="8">
        <v>0.01</v>
      </c>
    </row>
    <row r="9" spans="1:31" s="6" customFormat="1" x14ac:dyDescent="0.55000000000000004">
      <c r="S9" s="24"/>
    </row>
    <row r="10" spans="1:31" ht="16.8" x14ac:dyDescent="0.75">
      <c r="A10" s="2" t="s">
        <v>0</v>
      </c>
      <c r="B10" s="2" t="s">
        <v>1</v>
      </c>
      <c r="C10" s="2" t="s">
        <v>2</v>
      </c>
      <c r="D10" s="2" t="s">
        <v>3</v>
      </c>
      <c r="E10" s="2" t="s">
        <v>8</v>
      </c>
      <c r="F10" s="2" t="s">
        <v>9</v>
      </c>
      <c r="G10" s="2" t="s">
        <v>11</v>
      </c>
      <c r="H10" s="2" t="s">
        <v>12</v>
      </c>
      <c r="I10" s="2" t="s">
        <v>15</v>
      </c>
      <c r="J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Q10" s="2" t="s">
        <v>1</v>
      </c>
      <c r="R10" s="2" t="s">
        <v>2</v>
      </c>
      <c r="S10" s="23" t="s">
        <v>1</v>
      </c>
      <c r="T10" s="2" t="s">
        <v>3</v>
      </c>
      <c r="U10" s="2" t="s">
        <v>11</v>
      </c>
      <c r="V10" s="2" t="s">
        <v>12</v>
      </c>
      <c r="X10" s="23" t="s">
        <v>2</v>
      </c>
      <c r="Y10" s="23" t="s">
        <v>3</v>
      </c>
      <c r="AA10" s="23" t="s">
        <v>2</v>
      </c>
      <c r="AB10" s="23" t="s">
        <v>11</v>
      </c>
      <c r="AD10" s="23" t="s">
        <v>3</v>
      </c>
      <c r="AE10" s="23" t="s">
        <v>12</v>
      </c>
    </row>
    <row r="12" spans="1:31" x14ac:dyDescent="0.55000000000000004">
      <c r="A12" s="6">
        <v>0</v>
      </c>
      <c r="B12" s="6">
        <v>0</v>
      </c>
      <c r="C12" s="9">
        <f>E5</f>
        <v>1E-3</v>
      </c>
      <c r="D12" s="10">
        <f>E7</f>
        <v>0.01</v>
      </c>
      <c r="E12" s="6">
        <f>C12^2+((D12-1)^2)</f>
        <v>0.980101</v>
      </c>
      <c r="F12" s="6">
        <f>C12^2+((D12+1)^2)</f>
        <v>1.0201009999999999</v>
      </c>
      <c r="G12" s="7">
        <v>0</v>
      </c>
      <c r="H12" s="7">
        <v>0</v>
      </c>
      <c r="I12" s="6">
        <f>$E$3*(C12-($B$5/2)*((L12)+(M12)))</f>
        <v>3.9474489118813801E-2</v>
      </c>
      <c r="J12" s="9">
        <f>$E$3*(D12-($B$5/2)*(N12+O12))</f>
        <v>0.78956795722459405</v>
      </c>
      <c r="L12" s="6">
        <f>C12/SQRT(E12)</f>
        <v>1.0101004947963284E-3</v>
      </c>
      <c r="M12" s="6">
        <f>C12/SQRT(F12)</f>
        <v>9.9009852460627316E-4</v>
      </c>
      <c r="N12" s="6">
        <f>(D12-1)/SQRT(E12)</f>
        <v>-0.99999948984836506</v>
      </c>
      <c r="O12" s="6">
        <f>(D12+1)/SQRT(F12)</f>
        <v>0.99999950985233577</v>
      </c>
      <c r="Q12" s="6">
        <f>B12</f>
        <v>0</v>
      </c>
      <c r="R12" s="9">
        <f>C12</f>
        <v>1E-3</v>
      </c>
      <c r="S12" s="9">
        <f>Q12</f>
        <v>0</v>
      </c>
      <c r="T12" s="9">
        <f t="shared" ref="T12:T75" si="0">D12</f>
        <v>0.01</v>
      </c>
      <c r="U12" s="9">
        <f>G12</f>
        <v>0</v>
      </c>
      <c r="V12" s="9">
        <f>H12</f>
        <v>0</v>
      </c>
      <c r="X12" s="9">
        <f>R12</f>
        <v>1E-3</v>
      </c>
      <c r="Y12" s="9">
        <f>T12</f>
        <v>0.01</v>
      </c>
      <c r="AA12" s="9">
        <f>R12</f>
        <v>1E-3</v>
      </c>
      <c r="AB12" s="9">
        <f>U12</f>
        <v>0</v>
      </c>
      <c r="AD12" s="9">
        <f>T12</f>
        <v>0.01</v>
      </c>
      <c r="AE12" s="9">
        <f>V12</f>
        <v>0</v>
      </c>
    </row>
    <row r="13" spans="1:31" x14ac:dyDescent="0.55000000000000004">
      <c r="A13" s="6">
        <f>A12+1</f>
        <v>1</v>
      </c>
      <c r="B13" s="6">
        <f>B12+$B$3</f>
        <v>3.2000000000000001E-2</v>
      </c>
      <c r="C13" s="9">
        <f>C12+$B$3*G12-($B$3^2)*I12</f>
        <v>9.5957812314233465E-4</v>
      </c>
      <c r="D13" s="10">
        <f>D12+$B$3*H12-($B$3^2)*J12</f>
        <v>9.1914824118020152E-3</v>
      </c>
      <c r="E13" s="6">
        <f>C13^2+((D13-1)^2)</f>
        <v>0.98170243931549683</v>
      </c>
      <c r="F13" s="6">
        <f>C13^2+((D13+1)^2)</f>
        <v>1.0184683689627048</v>
      </c>
      <c r="G13" s="6">
        <f>G12-$B$3*I12</f>
        <v>-1.2631836518020416E-3</v>
      </c>
      <c r="H13" s="7">
        <f>H12-$B$3*J12</f>
        <v>-2.5266174631187011E-2</v>
      </c>
      <c r="I13" s="6">
        <f>$E$3*(C13-($B$5/2)*((L13)+(M13)))</f>
        <v>3.7879442597716841E-2</v>
      </c>
      <c r="J13" s="9">
        <f>$E$3*(D13-($B$5/2)*(N13+O13))</f>
        <v>0.72573002793375629</v>
      </c>
      <c r="L13" s="6">
        <f>C13/SQRT(E13)</f>
        <v>9.6847943481420651E-4</v>
      </c>
      <c r="M13" s="6">
        <f>C13/SQRT(F13)</f>
        <v>9.5083807789880207E-4</v>
      </c>
      <c r="N13" s="6">
        <f>(D13-1)/SQRT(E13)</f>
        <v>-0.99999953102368222</v>
      </c>
      <c r="O13" s="6">
        <f>(D13+1)/SQRT(F13)</f>
        <v>0.99999954795337276</v>
      </c>
      <c r="Q13" s="6">
        <f t="shared" ref="Q13:R76" si="1">B13</f>
        <v>3.2000000000000001E-2</v>
      </c>
      <c r="R13" s="9">
        <f t="shared" si="1"/>
        <v>9.5957812314233465E-4</v>
      </c>
      <c r="S13" s="9">
        <f t="shared" ref="S13:S76" si="2">Q13</f>
        <v>3.2000000000000001E-2</v>
      </c>
      <c r="T13" s="9">
        <f t="shared" si="0"/>
        <v>9.1914824118020152E-3</v>
      </c>
      <c r="U13" s="9">
        <f t="shared" ref="U13:V76" si="3">G13</f>
        <v>-1.2631836518020416E-3</v>
      </c>
      <c r="V13" s="9">
        <f t="shared" si="3"/>
        <v>-2.5266174631187011E-2</v>
      </c>
      <c r="X13" s="9">
        <f t="shared" ref="X13:X76" si="4">R13</f>
        <v>9.5957812314233465E-4</v>
      </c>
      <c r="Y13" s="9">
        <f t="shared" ref="Y13:Y76" si="5">T13</f>
        <v>9.1914824118020152E-3</v>
      </c>
      <c r="AA13" s="9">
        <f t="shared" ref="AA13:AA76" si="6">R13</f>
        <v>9.5957812314233465E-4</v>
      </c>
      <c r="AB13" s="9">
        <f t="shared" ref="AB13:AB76" si="7">U13</f>
        <v>-1.2631836518020416E-3</v>
      </c>
      <c r="AD13" s="9">
        <f t="shared" ref="AD13:AD76" si="8">T13</f>
        <v>9.1914824118020152E-3</v>
      </c>
      <c r="AE13" s="9">
        <f t="shared" ref="AE13:AE76" si="9">V13</f>
        <v>-2.5266174631187011E-2</v>
      </c>
    </row>
    <row r="14" spans="1:31" x14ac:dyDescent="0.55000000000000004">
      <c r="A14" s="6">
        <f t="shared" ref="A14:A77" si="10">A13+1</f>
        <v>2</v>
      </c>
      <c r="B14" s="6">
        <f t="shared" ref="B14:B77" si="11">B13+$B$3</f>
        <v>6.4000000000000001E-2</v>
      </c>
      <c r="C14" s="9">
        <f>C13+$B$3*G13-($B$3^2)*I13</f>
        <v>8.8036769706460727E-4</v>
      </c>
      <c r="D14" s="6">
        <f>D13+$B$3*H13-($B$3^2)*J13</f>
        <v>7.6398172749998633E-3</v>
      </c>
      <c r="E14" s="6">
        <f>C14^2+((D14-1)^2)</f>
        <v>0.98477950730527775</v>
      </c>
      <c r="F14" s="6">
        <f>C14^2+((D14+1)^2)</f>
        <v>1.0153387764052773</v>
      </c>
      <c r="G14" s="6">
        <f>G13-$B$3*I13</f>
        <v>-2.4753258149289806E-3</v>
      </c>
      <c r="H14" s="7">
        <f>H13-$B$3*J13</f>
        <v>-4.8489535525067212E-2</v>
      </c>
      <c r="I14" s="6">
        <f>$E$3*(C14-($B$5/2)*((L14)+(M14)))</f>
        <v>3.4753508376019447E-2</v>
      </c>
      <c r="J14" s="9">
        <f>$E$3*(D14-($B$5/2)*(N14+O14))</f>
        <v>0.60321555981945718</v>
      </c>
      <c r="L14" s="6">
        <f>C14/SQRT(E14)</f>
        <v>8.8714497614247629E-4</v>
      </c>
      <c r="M14" s="6">
        <f>C14/SQRT(F14)</f>
        <v>8.7369250992485768E-4</v>
      </c>
      <c r="N14" s="6">
        <f>(D14-1)/SQRT(E14)</f>
        <v>-0.99999960648681818</v>
      </c>
      <c r="O14" s="6">
        <f>(D14+1)/SQRT(F14)</f>
        <v>0.99999961833062623</v>
      </c>
      <c r="Q14" s="6">
        <f t="shared" si="1"/>
        <v>6.4000000000000001E-2</v>
      </c>
      <c r="R14" s="9">
        <f t="shared" si="1"/>
        <v>8.8036769706460727E-4</v>
      </c>
      <c r="S14" s="9">
        <f t="shared" si="2"/>
        <v>6.4000000000000001E-2</v>
      </c>
      <c r="T14" s="9">
        <f t="shared" si="0"/>
        <v>7.6398172749998633E-3</v>
      </c>
      <c r="U14" s="9">
        <f t="shared" si="3"/>
        <v>-2.4753258149289806E-3</v>
      </c>
      <c r="V14" s="9">
        <f t="shared" si="3"/>
        <v>-4.8489535525067212E-2</v>
      </c>
      <c r="X14" s="9">
        <f t="shared" si="4"/>
        <v>8.8036769706460727E-4</v>
      </c>
      <c r="Y14" s="9">
        <f t="shared" si="5"/>
        <v>7.6398172749998633E-3</v>
      </c>
      <c r="AA14" s="9">
        <f t="shared" si="6"/>
        <v>8.8036769706460727E-4</v>
      </c>
      <c r="AB14" s="9">
        <f t="shared" si="7"/>
        <v>-2.4753258149289806E-3</v>
      </c>
      <c r="AD14" s="9">
        <f t="shared" si="8"/>
        <v>7.6398172749998633E-3</v>
      </c>
      <c r="AE14" s="9">
        <f t="shared" si="9"/>
        <v>-4.8489535525067212E-2</v>
      </c>
    </row>
    <row r="15" spans="1:31" x14ac:dyDescent="0.55000000000000004">
      <c r="A15" s="6">
        <f t="shared" si="10"/>
        <v>3</v>
      </c>
      <c r="B15" s="6">
        <f t="shared" si="11"/>
        <v>9.6000000000000002E-2</v>
      </c>
      <c r="C15" s="9">
        <f t="shared" ref="C15:D30" si="12">C14+$B$3*G14-($B$3^2)*I14</f>
        <v>7.6556967840983603E-4</v>
      </c>
      <c r="D15" s="6">
        <f t="shared" si="12"/>
        <v>5.4704594049425886E-3</v>
      </c>
      <c r="E15" s="6">
        <f t="shared" ref="E15:E78" si="13">C15^2+((D15-1)^2)</f>
        <v>0.98908959321314838</v>
      </c>
      <c r="F15" s="6">
        <f t="shared" ref="F15:F78" si="14">C15^2+((D15+1)^2)</f>
        <v>1.010971430832919</v>
      </c>
      <c r="G15" s="6">
        <f t="shared" ref="G15:H30" si="15">G14-$B$3*I14</f>
        <v>-3.587438082961603E-3</v>
      </c>
      <c r="H15" s="7">
        <f t="shared" si="15"/>
        <v>-6.779243343928984E-2</v>
      </c>
      <c r="I15" s="6">
        <f t="shared" ref="I15:I78" si="16">$E$3*(C15-($B$5/2)*((L15)+(M15)))</f>
        <v>3.022258383534707E-2</v>
      </c>
      <c r="J15" s="9">
        <f t="shared" ref="J15:J78" si="17">$E$3*(D15-($B$5/2)*(N15+O15))</f>
        <v>0.43193003516808148</v>
      </c>
      <c r="L15" s="6">
        <f t="shared" ref="L15:L78" si="18">C15/SQRT(E15)</f>
        <v>7.6978050458710286E-4</v>
      </c>
      <c r="M15" s="6">
        <f t="shared" ref="M15:M78" si="19">C15/SQRT(F15)</f>
        <v>7.6140422558866648E-4</v>
      </c>
      <c r="N15" s="6">
        <f t="shared" ref="N15:N78" si="20">(D15-1)/SQRT(E15)</f>
        <v>-0.99999970371894342</v>
      </c>
      <c r="O15" s="6">
        <f t="shared" ref="O15:O78" si="21">(D15+1)/SQRT(F15)</f>
        <v>0.99999971013176048</v>
      </c>
      <c r="Q15" s="6">
        <f t="shared" si="1"/>
        <v>9.6000000000000002E-2</v>
      </c>
      <c r="R15" s="9">
        <f t="shared" si="1"/>
        <v>7.6556967840983603E-4</v>
      </c>
      <c r="S15" s="9">
        <f t="shared" si="2"/>
        <v>9.6000000000000002E-2</v>
      </c>
      <c r="T15" s="9">
        <f t="shared" si="0"/>
        <v>5.4704594049425886E-3</v>
      </c>
      <c r="U15" s="9">
        <f t="shared" si="3"/>
        <v>-3.587438082961603E-3</v>
      </c>
      <c r="V15" s="9">
        <f t="shared" si="3"/>
        <v>-6.779243343928984E-2</v>
      </c>
      <c r="X15" s="9">
        <f t="shared" si="4"/>
        <v>7.6556967840983603E-4</v>
      </c>
      <c r="Y15" s="9">
        <f t="shared" si="5"/>
        <v>5.4704594049425886E-3</v>
      </c>
      <c r="AA15" s="9">
        <f t="shared" si="6"/>
        <v>7.6556967840983603E-4</v>
      </c>
      <c r="AB15" s="9">
        <f t="shared" si="7"/>
        <v>-3.587438082961603E-3</v>
      </c>
      <c r="AD15" s="9">
        <f t="shared" si="8"/>
        <v>5.4704594049425886E-3</v>
      </c>
      <c r="AE15" s="9">
        <f t="shared" si="9"/>
        <v>-6.779243343928984E-2</v>
      </c>
    </row>
    <row r="16" spans="1:31" x14ac:dyDescent="0.55000000000000004">
      <c r="A16" s="6">
        <f t="shared" si="10"/>
        <v>4</v>
      </c>
      <c r="B16" s="6">
        <f t="shared" si="11"/>
        <v>0.128</v>
      </c>
      <c r="C16" s="9">
        <f t="shared" si="12"/>
        <v>6.1982373390766926E-4</v>
      </c>
      <c r="D16" s="6">
        <f t="shared" si="12"/>
        <v>2.8588051788731982E-3</v>
      </c>
      <c r="E16" s="6">
        <f t="shared" si="13"/>
        <v>0.99429094659076556</v>
      </c>
      <c r="F16" s="6">
        <f t="shared" si="14"/>
        <v>1.0057261673062581</v>
      </c>
      <c r="G16" s="6">
        <f t="shared" si="15"/>
        <v>-4.5545607656927089E-3</v>
      </c>
      <c r="H16" s="7">
        <f t="shared" si="15"/>
        <v>-8.1614194564668452E-2</v>
      </c>
      <c r="I16" s="6">
        <f t="shared" si="16"/>
        <v>2.4469464922455997E-2</v>
      </c>
      <c r="J16" s="9">
        <f t="shared" si="17"/>
        <v>0.22572216604228168</v>
      </c>
      <c r="L16" s="6">
        <f t="shared" si="18"/>
        <v>6.2160064931708592E-4</v>
      </c>
      <c r="M16" s="6">
        <f t="shared" si="19"/>
        <v>6.1805671179463785E-4</v>
      </c>
      <c r="N16" s="6">
        <f t="shared" si="20"/>
        <v>-0.99999980680629774</v>
      </c>
      <c r="O16" s="6">
        <f t="shared" si="21"/>
        <v>0.99999980900293239</v>
      </c>
      <c r="Q16" s="6">
        <f t="shared" si="1"/>
        <v>0.128</v>
      </c>
      <c r="R16" s="9">
        <f t="shared" si="1"/>
        <v>6.1982373390766926E-4</v>
      </c>
      <c r="S16" s="9">
        <f t="shared" si="2"/>
        <v>0.128</v>
      </c>
      <c r="T16" s="9">
        <f t="shared" si="0"/>
        <v>2.8588051788731982E-3</v>
      </c>
      <c r="U16" s="9">
        <f t="shared" si="3"/>
        <v>-4.5545607656927089E-3</v>
      </c>
      <c r="V16" s="9">
        <f t="shared" si="3"/>
        <v>-8.1614194564668452E-2</v>
      </c>
      <c r="X16" s="9">
        <f t="shared" si="4"/>
        <v>6.1982373390766926E-4</v>
      </c>
      <c r="Y16" s="9">
        <f t="shared" si="5"/>
        <v>2.8588051788731982E-3</v>
      </c>
      <c r="AA16" s="9">
        <f t="shared" si="6"/>
        <v>6.1982373390766926E-4</v>
      </c>
      <c r="AB16" s="9">
        <f t="shared" si="7"/>
        <v>-4.5545607656927089E-3</v>
      </c>
      <c r="AD16" s="9">
        <f t="shared" si="8"/>
        <v>2.8588051788731982E-3</v>
      </c>
      <c r="AE16" s="9">
        <f t="shared" si="9"/>
        <v>-8.1614194564668452E-2</v>
      </c>
    </row>
    <row r="17" spans="1:31" x14ac:dyDescent="0.55000000000000004">
      <c r="A17" s="6">
        <f t="shared" si="10"/>
        <v>5</v>
      </c>
      <c r="B17" s="6">
        <f t="shared" si="11"/>
        <v>0.16</v>
      </c>
      <c r="C17" s="9">
        <f t="shared" si="12"/>
        <v>4.4902105732490765E-4</v>
      </c>
      <c r="D17" s="6">
        <f t="shared" si="12"/>
        <v>1.6011454776511445E-5</v>
      </c>
      <c r="E17" s="6">
        <f t="shared" si="13"/>
        <v>0.99996817896672363</v>
      </c>
      <c r="F17" s="6">
        <f t="shared" si="14"/>
        <v>1.0000322247858295</v>
      </c>
      <c r="G17" s="6">
        <f t="shared" si="15"/>
        <v>-5.337583643211301E-3</v>
      </c>
      <c r="H17" s="7">
        <f t="shared" si="15"/>
        <v>-8.8837303878021467E-2</v>
      </c>
      <c r="I17" s="6">
        <f t="shared" si="16"/>
        <v>1.7726642596699895E-2</v>
      </c>
      <c r="J17" s="9">
        <f t="shared" si="17"/>
        <v>1.2642136687923721E-3</v>
      </c>
      <c r="L17" s="6">
        <f t="shared" si="18"/>
        <v>4.4902820165241647E-4</v>
      </c>
      <c r="M17" s="6">
        <f t="shared" si="19"/>
        <v>4.4901382269605538E-4</v>
      </c>
      <c r="N17" s="6">
        <f t="shared" si="20"/>
        <v>-0.99999989918683196</v>
      </c>
      <c r="O17" s="6">
        <f t="shared" si="21"/>
        <v>0.99999989919328858</v>
      </c>
      <c r="Q17" s="6">
        <f t="shared" si="1"/>
        <v>0.16</v>
      </c>
      <c r="R17" s="9">
        <f t="shared" si="1"/>
        <v>4.4902105732490765E-4</v>
      </c>
      <c r="S17" s="9">
        <f t="shared" si="2"/>
        <v>0.16</v>
      </c>
      <c r="T17" s="9">
        <f t="shared" si="0"/>
        <v>1.6011454776511445E-5</v>
      </c>
      <c r="U17" s="9">
        <f t="shared" si="3"/>
        <v>-5.337583643211301E-3</v>
      </c>
      <c r="V17" s="9">
        <f t="shared" si="3"/>
        <v>-8.8837303878021467E-2</v>
      </c>
      <c r="X17" s="9">
        <f t="shared" si="4"/>
        <v>4.4902105732490765E-4</v>
      </c>
      <c r="Y17" s="9">
        <f t="shared" si="5"/>
        <v>1.6011454776511445E-5</v>
      </c>
      <c r="AA17" s="9">
        <f t="shared" si="6"/>
        <v>4.4902105732490765E-4</v>
      </c>
      <c r="AB17" s="9">
        <f t="shared" si="7"/>
        <v>-5.337583643211301E-3</v>
      </c>
      <c r="AD17" s="9">
        <f t="shared" si="8"/>
        <v>1.6011454776511445E-5</v>
      </c>
      <c r="AE17" s="9">
        <f t="shared" si="9"/>
        <v>-8.8837303878021467E-2</v>
      </c>
    </row>
    <row r="18" spans="1:31" x14ac:dyDescent="0.55000000000000004">
      <c r="A18" s="6">
        <f t="shared" si="10"/>
        <v>6</v>
      </c>
      <c r="B18" s="6">
        <f t="shared" si="11"/>
        <v>0.192</v>
      </c>
      <c r="C18" s="9">
        <f t="shared" si="12"/>
        <v>2.6006629872312532E-4</v>
      </c>
      <c r="D18" s="6">
        <f t="shared" si="12"/>
        <v>-2.8280768241170187E-3</v>
      </c>
      <c r="E18" s="6">
        <f t="shared" si="13"/>
        <v>1.0056642193012371</v>
      </c>
      <c r="F18" s="6">
        <f t="shared" si="14"/>
        <v>0.9943519120047688</v>
      </c>
      <c r="G18" s="6">
        <f t="shared" si="15"/>
        <v>-5.9048362063056975E-3</v>
      </c>
      <c r="H18" s="7">
        <f t="shared" si="15"/>
        <v>-8.8877758715422819E-2</v>
      </c>
      <c r="I18" s="6">
        <f t="shared" si="16"/>
        <v>1.0266924176669058E-2</v>
      </c>
      <c r="J18" s="9">
        <f t="shared" si="17"/>
        <v>-0.22329598820801871</v>
      </c>
      <c r="L18" s="6">
        <f t="shared" si="18"/>
        <v>2.5933287667966607E-4</v>
      </c>
      <c r="M18" s="6">
        <f t="shared" si="19"/>
        <v>2.6080386323971364E-4</v>
      </c>
      <c r="N18" s="6">
        <f t="shared" si="20"/>
        <v>-0.99999996637322897</v>
      </c>
      <c r="O18" s="6">
        <f t="shared" si="21"/>
        <v>0.99999996599067187</v>
      </c>
      <c r="Q18" s="6">
        <f t="shared" si="1"/>
        <v>0.192</v>
      </c>
      <c r="R18" s="9">
        <f t="shared" si="1"/>
        <v>2.6006629872312532E-4</v>
      </c>
      <c r="S18" s="9">
        <f t="shared" si="2"/>
        <v>0.192</v>
      </c>
      <c r="T18" s="9">
        <f t="shared" si="0"/>
        <v>-2.8280768241170187E-3</v>
      </c>
      <c r="U18" s="9">
        <f t="shared" si="3"/>
        <v>-5.9048362063056975E-3</v>
      </c>
      <c r="V18" s="9">
        <f t="shared" si="3"/>
        <v>-8.8877758715422819E-2</v>
      </c>
      <c r="X18" s="9">
        <f t="shared" si="4"/>
        <v>2.6006629872312532E-4</v>
      </c>
      <c r="Y18" s="9">
        <f t="shared" si="5"/>
        <v>-2.8280768241170187E-3</v>
      </c>
      <c r="AA18" s="9">
        <f t="shared" si="6"/>
        <v>2.6006629872312532E-4</v>
      </c>
      <c r="AB18" s="9">
        <f t="shared" si="7"/>
        <v>-5.9048362063056975E-3</v>
      </c>
      <c r="AD18" s="9">
        <f t="shared" si="8"/>
        <v>-2.8280768241170187E-3</v>
      </c>
      <c r="AE18" s="9">
        <f t="shared" si="9"/>
        <v>-8.8877758715422819E-2</v>
      </c>
    </row>
    <row r="19" spans="1:31" x14ac:dyDescent="0.55000000000000004">
      <c r="A19" s="6">
        <f t="shared" si="10"/>
        <v>7</v>
      </c>
      <c r="B19" s="6">
        <f t="shared" si="11"/>
        <v>0.224</v>
      </c>
      <c r="C19" s="9">
        <f t="shared" si="12"/>
        <v>6.0598209764433882E-5</v>
      </c>
      <c r="D19" s="6">
        <f t="shared" si="12"/>
        <v>-5.4435100110855382E-3</v>
      </c>
      <c r="E19" s="6">
        <f t="shared" si="13"/>
        <v>1.0109166554955547</v>
      </c>
      <c r="F19" s="6">
        <f t="shared" si="14"/>
        <v>0.98914261545121274</v>
      </c>
      <c r="G19" s="6">
        <f t="shared" si="15"/>
        <v>-6.2333777799591077E-3</v>
      </c>
      <c r="H19" s="7">
        <f t="shared" si="15"/>
        <v>-8.1732287092766226E-2</v>
      </c>
      <c r="I19" s="6">
        <f t="shared" si="16"/>
        <v>2.3922505446562483E-3</v>
      </c>
      <c r="J19" s="9">
        <f t="shared" si="17"/>
        <v>-0.42980232211307678</v>
      </c>
      <c r="L19" s="6">
        <f t="shared" si="18"/>
        <v>6.0270128605936905E-5</v>
      </c>
      <c r="M19" s="6">
        <f t="shared" si="19"/>
        <v>6.0929882074999473E-5</v>
      </c>
      <c r="N19" s="6">
        <f t="shared" si="20"/>
        <v>-0.99999999818375573</v>
      </c>
      <c r="O19" s="6">
        <f t="shared" si="21"/>
        <v>0.99999999814377472</v>
      </c>
      <c r="Q19" s="6">
        <f t="shared" si="1"/>
        <v>0.224</v>
      </c>
      <c r="R19" s="9">
        <f t="shared" si="1"/>
        <v>6.0598209764433882E-5</v>
      </c>
      <c r="S19" s="9">
        <f t="shared" si="2"/>
        <v>0.224</v>
      </c>
      <c r="T19" s="9">
        <f t="shared" si="0"/>
        <v>-5.4435100110855382E-3</v>
      </c>
      <c r="U19" s="9">
        <f t="shared" si="3"/>
        <v>-6.2333777799591077E-3</v>
      </c>
      <c r="V19" s="9">
        <f t="shared" si="3"/>
        <v>-8.1732287092766226E-2</v>
      </c>
      <c r="X19" s="9">
        <f t="shared" si="4"/>
        <v>6.0598209764433882E-5</v>
      </c>
      <c r="Y19" s="9">
        <f t="shared" si="5"/>
        <v>-5.4435100110855382E-3</v>
      </c>
      <c r="AA19" s="9">
        <f t="shared" si="6"/>
        <v>6.0598209764433882E-5</v>
      </c>
      <c r="AB19" s="9">
        <f t="shared" si="7"/>
        <v>-6.2333777799591077E-3</v>
      </c>
      <c r="AD19" s="9">
        <f t="shared" si="8"/>
        <v>-5.4435100110855382E-3</v>
      </c>
      <c r="AE19" s="9">
        <f t="shared" si="9"/>
        <v>-8.1732287092766226E-2</v>
      </c>
    </row>
    <row r="20" spans="1:31" x14ac:dyDescent="0.55000000000000004">
      <c r="A20" s="6">
        <f t="shared" si="10"/>
        <v>8</v>
      </c>
      <c r="B20" s="6">
        <f t="shared" si="11"/>
        <v>0.25600000000000001</v>
      </c>
      <c r="C20" s="9">
        <f t="shared" si="12"/>
        <v>-1.4131954375198557E-4</v>
      </c>
      <c r="D20" s="6">
        <f t="shared" si="12"/>
        <v>-7.6188256202102678E-3</v>
      </c>
      <c r="E20" s="6">
        <f t="shared" si="13"/>
        <v>1.0152957177154651</v>
      </c>
      <c r="F20" s="6">
        <f t="shared" si="14"/>
        <v>0.98482041523462394</v>
      </c>
      <c r="G20" s="6">
        <f t="shared" si="15"/>
        <v>-6.3099297973881075E-3</v>
      </c>
      <c r="H20" s="7">
        <f t="shared" si="15"/>
        <v>-6.7978612785147774E-2</v>
      </c>
      <c r="I20" s="6">
        <f t="shared" si="16"/>
        <v>-5.5787481552066458E-3</v>
      </c>
      <c r="J20" s="9">
        <f t="shared" si="17"/>
        <v>-0.60155835297125337</v>
      </c>
      <c r="L20" s="6">
        <f t="shared" si="18"/>
        <v>-1.4025099449198821E-4</v>
      </c>
      <c r="M20" s="6">
        <f t="shared" si="19"/>
        <v>-1.4240449735193123E-4</v>
      </c>
      <c r="N20" s="6">
        <f t="shared" si="20"/>
        <v>-0.99999999016482932</v>
      </c>
      <c r="O20" s="6">
        <f t="shared" si="21"/>
        <v>0.99999998986047955</v>
      </c>
      <c r="Q20" s="6">
        <f t="shared" si="1"/>
        <v>0.25600000000000001</v>
      </c>
      <c r="R20" s="9">
        <f t="shared" si="1"/>
        <v>-1.4131954375198557E-4</v>
      </c>
      <c r="S20" s="9">
        <f t="shared" si="2"/>
        <v>0.25600000000000001</v>
      </c>
      <c r="T20" s="9">
        <f t="shared" si="0"/>
        <v>-7.6188256202102678E-3</v>
      </c>
      <c r="U20" s="9">
        <f t="shared" si="3"/>
        <v>-6.3099297973881075E-3</v>
      </c>
      <c r="V20" s="9">
        <f t="shared" si="3"/>
        <v>-6.7978612785147774E-2</v>
      </c>
      <c r="X20" s="9">
        <f t="shared" si="4"/>
        <v>-1.4131954375198557E-4</v>
      </c>
      <c r="Y20" s="9">
        <f t="shared" si="5"/>
        <v>-7.6188256202102678E-3</v>
      </c>
      <c r="AA20" s="9">
        <f t="shared" si="6"/>
        <v>-1.4131954375198557E-4</v>
      </c>
      <c r="AB20" s="9">
        <f t="shared" si="7"/>
        <v>-6.3099297973881075E-3</v>
      </c>
      <c r="AD20" s="9">
        <f t="shared" si="8"/>
        <v>-7.6188256202102678E-3</v>
      </c>
      <c r="AE20" s="9">
        <f t="shared" si="9"/>
        <v>-6.7978612785147774E-2</v>
      </c>
    </row>
    <row r="21" spans="1:31" x14ac:dyDescent="0.55000000000000004">
      <c r="A21" s="6">
        <f t="shared" si="10"/>
        <v>9</v>
      </c>
      <c r="B21" s="6">
        <f t="shared" si="11"/>
        <v>0.28800000000000003</v>
      </c>
      <c r="C21" s="9">
        <f t="shared" si="12"/>
        <v>-3.3752465915747341E-4</v>
      </c>
      <c r="D21" s="6">
        <f t="shared" si="12"/>
        <v>-9.1781454758924335E-3</v>
      </c>
      <c r="E21" s="6">
        <f t="shared" si="13"/>
        <v>1.0184406432290569</v>
      </c>
      <c r="F21" s="6">
        <f t="shared" si="14"/>
        <v>0.98172806132548729</v>
      </c>
      <c r="G21" s="6">
        <f t="shared" si="15"/>
        <v>-6.1314098564214945E-3</v>
      </c>
      <c r="H21" s="7">
        <f t="shared" si="15"/>
        <v>-4.8728745490067664E-2</v>
      </c>
      <c r="I21" s="6">
        <f t="shared" si="16"/>
        <v>-1.3323817639844452E-2</v>
      </c>
      <c r="J21" s="9">
        <f t="shared" si="17"/>
        <v>-0.72467727857603315</v>
      </c>
      <c r="L21" s="6">
        <f t="shared" si="18"/>
        <v>-3.3445496396529022E-4</v>
      </c>
      <c r="M21" s="6">
        <f t="shared" si="19"/>
        <v>-3.4065118571275385E-4</v>
      </c>
      <c r="N21" s="6">
        <f t="shared" si="20"/>
        <v>-0.99999994406993697</v>
      </c>
      <c r="O21" s="6">
        <f t="shared" si="21"/>
        <v>0.99999994197838316</v>
      </c>
      <c r="Q21" s="6">
        <f t="shared" si="1"/>
        <v>0.28800000000000003</v>
      </c>
      <c r="R21" s="9">
        <f t="shared" si="1"/>
        <v>-3.3752465915747341E-4</v>
      </c>
      <c r="S21" s="9">
        <f t="shared" si="2"/>
        <v>0.28800000000000003</v>
      </c>
      <c r="T21" s="9">
        <f t="shared" si="0"/>
        <v>-9.1781454758924335E-3</v>
      </c>
      <c r="U21" s="9">
        <f t="shared" si="3"/>
        <v>-6.1314098564214945E-3</v>
      </c>
      <c r="V21" s="9">
        <f t="shared" si="3"/>
        <v>-4.8728745490067664E-2</v>
      </c>
      <c r="X21" s="9">
        <f t="shared" si="4"/>
        <v>-3.3752465915747341E-4</v>
      </c>
      <c r="Y21" s="9">
        <f t="shared" si="5"/>
        <v>-9.1781454758924335E-3</v>
      </c>
      <c r="AA21" s="9">
        <f t="shared" si="6"/>
        <v>-3.3752465915747341E-4</v>
      </c>
      <c r="AB21" s="9">
        <f t="shared" si="7"/>
        <v>-6.1314098564214945E-3</v>
      </c>
      <c r="AD21" s="9">
        <f t="shared" si="8"/>
        <v>-9.1781454758924335E-3</v>
      </c>
      <c r="AE21" s="9">
        <f t="shared" si="9"/>
        <v>-4.8728745490067664E-2</v>
      </c>
    </row>
    <row r="22" spans="1:31" x14ac:dyDescent="0.55000000000000004">
      <c r="A22" s="6">
        <f t="shared" si="10"/>
        <v>10</v>
      </c>
      <c r="B22" s="6">
        <f t="shared" si="11"/>
        <v>0.32000000000000006</v>
      </c>
      <c r="C22" s="9">
        <f t="shared" si="12"/>
        <v>-5.2008618529976046E-4</v>
      </c>
      <c r="D22" s="6">
        <f t="shared" si="12"/>
        <v>-9.9953957983127412E-3</v>
      </c>
      <c r="E22" s="6">
        <f t="shared" si="13"/>
        <v>1.0200909700234306</v>
      </c>
      <c r="F22" s="6">
        <f t="shared" si="14"/>
        <v>0.98010938683017956</v>
      </c>
      <c r="G22" s="6">
        <f t="shared" si="15"/>
        <v>-5.7050476919464719E-3</v>
      </c>
      <c r="H22" s="7">
        <f t="shared" si="15"/>
        <v>-2.5539072575634602E-2</v>
      </c>
      <c r="I22" s="6">
        <f t="shared" si="16"/>
        <v>-2.0530130859381455E-2</v>
      </c>
      <c r="J22" s="9">
        <f t="shared" si="17"/>
        <v>-0.78920471213610766</v>
      </c>
      <c r="L22" s="6">
        <f t="shared" si="18"/>
        <v>-5.1493909626692505E-4</v>
      </c>
      <c r="M22" s="6">
        <f t="shared" si="19"/>
        <v>-5.2533706542980953E-4</v>
      </c>
      <c r="N22" s="6">
        <f t="shared" si="20"/>
        <v>-0.99999986741885483</v>
      </c>
      <c r="O22" s="6">
        <f t="shared" si="21"/>
        <v>0.99999986201047431</v>
      </c>
      <c r="Q22" s="6">
        <f t="shared" si="1"/>
        <v>0.32000000000000006</v>
      </c>
      <c r="R22" s="9">
        <f t="shared" si="1"/>
        <v>-5.2008618529976046E-4</v>
      </c>
      <c r="S22" s="9">
        <f t="shared" si="2"/>
        <v>0.32000000000000006</v>
      </c>
      <c r="T22" s="9">
        <f t="shared" si="0"/>
        <v>-9.9953957983127412E-3</v>
      </c>
      <c r="U22" s="9">
        <f t="shared" si="3"/>
        <v>-5.7050476919464719E-3</v>
      </c>
      <c r="V22" s="9">
        <f t="shared" si="3"/>
        <v>-2.5539072575634602E-2</v>
      </c>
      <c r="X22" s="9">
        <f t="shared" si="4"/>
        <v>-5.2008618529976046E-4</v>
      </c>
      <c r="Y22" s="9">
        <f t="shared" si="5"/>
        <v>-9.9953957983127412E-3</v>
      </c>
      <c r="AA22" s="9">
        <f t="shared" si="6"/>
        <v>-5.2008618529976046E-4</v>
      </c>
      <c r="AB22" s="9">
        <f t="shared" si="7"/>
        <v>-5.7050476919464719E-3</v>
      </c>
      <c r="AD22" s="9">
        <f t="shared" si="8"/>
        <v>-9.9953957983127412E-3</v>
      </c>
      <c r="AE22" s="9">
        <f t="shared" si="9"/>
        <v>-2.5539072575634602E-2</v>
      </c>
    </row>
    <row r="23" spans="1:31" x14ac:dyDescent="0.55000000000000004">
      <c r="A23" s="6">
        <f t="shared" si="10"/>
        <v>11</v>
      </c>
      <c r="B23" s="6">
        <f t="shared" si="11"/>
        <v>0.35200000000000009</v>
      </c>
      <c r="C23" s="9">
        <f t="shared" si="12"/>
        <v>-6.816248574420409E-4</v>
      </c>
      <c r="D23" s="6">
        <f t="shared" si="12"/>
        <v>-1.0004500495505674E-2</v>
      </c>
      <c r="E23" s="6">
        <f t="shared" si="13"/>
        <v>1.0201095556336222</v>
      </c>
      <c r="F23" s="6">
        <f t="shared" si="14"/>
        <v>0.98009155365159939</v>
      </c>
      <c r="G23" s="6">
        <f t="shared" si="15"/>
        <v>-5.0480835044462652E-3</v>
      </c>
      <c r="H23" s="7">
        <f t="shared" si="15"/>
        <v>-2.8452178727915792E-4</v>
      </c>
      <c r="I23" s="6">
        <f t="shared" si="16"/>
        <v>-2.6906783387250204E-2</v>
      </c>
      <c r="J23" s="9">
        <f t="shared" si="17"/>
        <v>-0.78992351342834699</v>
      </c>
      <c r="L23" s="6">
        <f t="shared" si="18"/>
        <v>-6.7487293559921114E-4</v>
      </c>
      <c r="M23" s="6">
        <f t="shared" si="19"/>
        <v>-6.885129237668619E-4</v>
      </c>
      <c r="N23" s="6">
        <f t="shared" si="20"/>
        <v>-0.99999977227323444</v>
      </c>
      <c r="O23" s="6">
        <f t="shared" si="21"/>
        <v>0.99999976297494886</v>
      </c>
      <c r="Q23" s="6">
        <f t="shared" si="1"/>
        <v>0.35200000000000009</v>
      </c>
      <c r="R23" s="9">
        <f t="shared" si="1"/>
        <v>-6.816248574420409E-4</v>
      </c>
      <c r="S23" s="9">
        <f t="shared" si="2"/>
        <v>0.35200000000000009</v>
      </c>
      <c r="T23" s="9">
        <f t="shared" si="0"/>
        <v>-1.0004500495505674E-2</v>
      </c>
      <c r="U23" s="9">
        <f t="shared" si="3"/>
        <v>-5.0480835044462652E-3</v>
      </c>
      <c r="V23" s="9">
        <f t="shared" si="3"/>
        <v>-2.8452178727915792E-4</v>
      </c>
      <c r="X23" s="9">
        <f t="shared" si="4"/>
        <v>-6.816248574420409E-4</v>
      </c>
      <c r="Y23" s="9">
        <f t="shared" si="5"/>
        <v>-1.0004500495505674E-2</v>
      </c>
      <c r="AA23" s="9">
        <f t="shared" si="6"/>
        <v>-6.816248574420409E-4</v>
      </c>
      <c r="AB23" s="9">
        <f t="shared" si="7"/>
        <v>-5.0480835044462652E-3</v>
      </c>
      <c r="AD23" s="9">
        <f t="shared" si="8"/>
        <v>-1.0004500495505674E-2</v>
      </c>
      <c r="AE23" s="9">
        <f t="shared" si="9"/>
        <v>-2.8452178727915792E-4</v>
      </c>
    </row>
    <row r="24" spans="1:31" x14ac:dyDescent="0.55000000000000004">
      <c r="A24" s="6">
        <f t="shared" si="10"/>
        <v>12</v>
      </c>
      <c r="B24" s="6">
        <f t="shared" si="11"/>
        <v>0.38400000000000012</v>
      </c>
      <c r="C24" s="9">
        <f t="shared" si="12"/>
        <v>-8.1561098339577717E-4</v>
      </c>
      <c r="D24" s="6">
        <f t="shared" si="12"/>
        <v>-9.2047235149479798E-3</v>
      </c>
      <c r="E24" s="6">
        <f t="shared" si="13"/>
        <v>1.0184948391861588</v>
      </c>
      <c r="F24" s="6">
        <f t="shared" si="14"/>
        <v>0.98167594512636702</v>
      </c>
      <c r="G24" s="6">
        <f t="shared" si="15"/>
        <v>-4.1870664360542584E-3</v>
      </c>
      <c r="H24" s="7">
        <f t="shared" si="15"/>
        <v>2.4993030642427947E-2</v>
      </c>
      <c r="I24" s="6">
        <f t="shared" si="16"/>
        <v>-3.2196313364007717E-2</v>
      </c>
      <c r="J24" s="9">
        <f t="shared" si="17"/>
        <v>-0.7267755959374268</v>
      </c>
      <c r="L24" s="6">
        <f t="shared" si="18"/>
        <v>-8.0817171980760252E-4</v>
      </c>
      <c r="M24" s="6">
        <f t="shared" si="19"/>
        <v>-8.2318792429506623E-4</v>
      </c>
      <c r="N24" s="6">
        <f t="shared" si="20"/>
        <v>-0.99999967342918239</v>
      </c>
      <c r="O24" s="6">
        <f t="shared" si="21"/>
        <v>0.99999966118076322</v>
      </c>
      <c r="Q24" s="6">
        <f t="shared" si="1"/>
        <v>0.38400000000000012</v>
      </c>
      <c r="R24" s="9">
        <f t="shared" si="1"/>
        <v>-8.1561098339577717E-4</v>
      </c>
      <c r="S24" s="9">
        <f t="shared" si="2"/>
        <v>0.38400000000000012</v>
      </c>
      <c r="T24" s="9">
        <f t="shared" si="0"/>
        <v>-9.2047235149479798E-3</v>
      </c>
      <c r="U24" s="9">
        <f t="shared" si="3"/>
        <v>-4.1870664360542584E-3</v>
      </c>
      <c r="V24" s="9">
        <f t="shared" si="3"/>
        <v>2.4993030642427947E-2</v>
      </c>
      <c r="X24" s="9">
        <f t="shared" si="4"/>
        <v>-8.1561098339577717E-4</v>
      </c>
      <c r="Y24" s="9">
        <f t="shared" si="5"/>
        <v>-9.2047235149479798E-3</v>
      </c>
      <c r="AA24" s="9">
        <f t="shared" si="6"/>
        <v>-8.1561098339577717E-4</v>
      </c>
      <c r="AB24" s="9">
        <f t="shared" si="7"/>
        <v>-4.1870664360542584E-3</v>
      </c>
      <c r="AD24" s="9">
        <f t="shared" si="8"/>
        <v>-9.2047235149479798E-3</v>
      </c>
      <c r="AE24" s="9">
        <f t="shared" si="9"/>
        <v>2.4993030642427947E-2</v>
      </c>
    </row>
    <row r="25" spans="1:31" x14ac:dyDescent="0.55000000000000004">
      <c r="A25" s="6">
        <f t="shared" si="10"/>
        <v>13</v>
      </c>
      <c r="B25" s="6">
        <f t="shared" si="11"/>
        <v>0.41600000000000015</v>
      </c>
      <c r="C25" s="9">
        <f t="shared" si="12"/>
        <v>-9.1662808446476955E-4</v>
      </c>
      <c r="D25" s="6">
        <f t="shared" si="12"/>
        <v>-7.6607283241503605E-3</v>
      </c>
      <c r="E25" s="6">
        <f t="shared" si="13"/>
        <v>1.0153809836138024</v>
      </c>
      <c r="F25" s="6">
        <f t="shared" si="14"/>
        <v>0.98473807031720106</v>
      </c>
      <c r="G25" s="6">
        <f t="shared" si="15"/>
        <v>-3.1567844084060114E-3</v>
      </c>
      <c r="H25" s="7">
        <f t="shared" si="15"/>
        <v>4.8249849712425602E-2</v>
      </c>
      <c r="I25" s="6">
        <f t="shared" si="16"/>
        <v>-3.6184917690111416E-2</v>
      </c>
      <c r="J25" s="9">
        <f t="shared" si="17"/>
        <v>-0.60486660973246742</v>
      </c>
      <c r="L25" s="6">
        <f t="shared" si="18"/>
        <v>-9.0965905433629897E-4</v>
      </c>
      <c r="M25" s="6">
        <f t="shared" si="19"/>
        <v>-9.2370393834145142E-4</v>
      </c>
      <c r="N25" s="6">
        <f t="shared" si="20"/>
        <v>-0.99999958626011676</v>
      </c>
      <c r="O25" s="6">
        <f t="shared" si="21"/>
        <v>0.99999957338542611</v>
      </c>
      <c r="Q25" s="6">
        <f t="shared" si="1"/>
        <v>0.41600000000000015</v>
      </c>
      <c r="R25" s="9">
        <f t="shared" si="1"/>
        <v>-9.1662808446476955E-4</v>
      </c>
      <c r="S25" s="9">
        <f t="shared" si="2"/>
        <v>0.41600000000000015</v>
      </c>
      <c r="T25" s="9">
        <f t="shared" si="0"/>
        <v>-7.6607283241503605E-3</v>
      </c>
      <c r="U25" s="9">
        <f t="shared" si="3"/>
        <v>-3.1567844084060114E-3</v>
      </c>
      <c r="V25" s="9">
        <f t="shared" si="3"/>
        <v>4.8249849712425602E-2</v>
      </c>
      <c r="X25" s="9">
        <f t="shared" si="4"/>
        <v>-9.1662808446476955E-4</v>
      </c>
      <c r="Y25" s="9">
        <f t="shared" si="5"/>
        <v>-7.6607283241503605E-3</v>
      </c>
      <c r="AA25" s="9">
        <f t="shared" si="6"/>
        <v>-9.1662808446476955E-4</v>
      </c>
      <c r="AB25" s="9">
        <f t="shared" si="7"/>
        <v>-3.1567844084060114E-3</v>
      </c>
      <c r="AD25" s="9">
        <f t="shared" si="8"/>
        <v>-7.6607283241503605E-3</v>
      </c>
      <c r="AE25" s="9">
        <f t="shared" si="9"/>
        <v>4.8249849712425602E-2</v>
      </c>
    </row>
    <row r="26" spans="1:31" x14ac:dyDescent="0.55000000000000004">
      <c r="A26" s="6">
        <f t="shared" si="10"/>
        <v>14</v>
      </c>
      <c r="B26" s="6">
        <f t="shared" si="11"/>
        <v>0.44800000000000018</v>
      </c>
      <c r="C26" s="9">
        <f t="shared" si="12"/>
        <v>-9.8059182981908785E-4</v>
      </c>
      <c r="D26" s="6">
        <f t="shared" si="12"/>
        <v>-5.4973497249866943E-3</v>
      </c>
      <c r="E26" s="6">
        <f t="shared" si="13"/>
        <v>1.0110258818643088</v>
      </c>
      <c r="F26" s="6">
        <f t="shared" si="14"/>
        <v>0.98903648296436208</v>
      </c>
      <c r="G26" s="6">
        <f t="shared" si="15"/>
        <v>-1.998867042322446E-3</v>
      </c>
      <c r="H26" s="7">
        <f t="shared" si="15"/>
        <v>6.7605581223864564E-2</v>
      </c>
      <c r="I26" s="6">
        <f t="shared" si="16"/>
        <v>-3.8711062420928387E-2</v>
      </c>
      <c r="J26" s="9">
        <f t="shared" si="17"/>
        <v>-0.43405312762390302</v>
      </c>
      <c r="L26" s="6">
        <f t="shared" si="18"/>
        <v>-9.7523018213775139E-4</v>
      </c>
      <c r="M26" s="6">
        <f t="shared" si="19"/>
        <v>-9.8601180486815668E-4</v>
      </c>
      <c r="N26" s="6">
        <f t="shared" si="20"/>
        <v>-0.99999952446293272</v>
      </c>
      <c r="O26" s="6">
        <f t="shared" si="21"/>
        <v>0.99999951389024222</v>
      </c>
      <c r="Q26" s="6">
        <f t="shared" si="1"/>
        <v>0.44800000000000018</v>
      </c>
      <c r="R26" s="9">
        <f t="shared" si="1"/>
        <v>-9.8059182981908785E-4</v>
      </c>
      <c r="S26" s="9">
        <f t="shared" si="2"/>
        <v>0.44800000000000018</v>
      </c>
      <c r="T26" s="9">
        <f t="shared" si="0"/>
        <v>-5.4973497249866943E-3</v>
      </c>
      <c r="U26" s="9">
        <f t="shared" si="3"/>
        <v>-1.998867042322446E-3</v>
      </c>
      <c r="V26" s="9">
        <f t="shared" si="3"/>
        <v>6.7605581223864564E-2</v>
      </c>
      <c r="X26" s="9">
        <f t="shared" si="4"/>
        <v>-9.8059182981908785E-4</v>
      </c>
      <c r="Y26" s="9">
        <f t="shared" si="5"/>
        <v>-5.4973497249866943E-3</v>
      </c>
      <c r="AA26" s="9">
        <f t="shared" si="6"/>
        <v>-9.8059182981908785E-4</v>
      </c>
      <c r="AB26" s="9">
        <f t="shared" si="7"/>
        <v>-1.998867042322446E-3</v>
      </c>
      <c r="AD26" s="9">
        <f t="shared" si="8"/>
        <v>-5.4973497249866943E-3</v>
      </c>
      <c r="AE26" s="9">
        <f t="shared" si="9"/>
        <v>6.7605581223864564E-2</v>
      </c>
    </row>
    <row r="27" spans="1:31" x14ac:dyDescent="0.55000000000000004">
      <c r="A27" s="6">
        <f t="shared" si="10"/>
        <v>15</v>
      </c>
      <c r="B27" s="6">
        <f t="shared" si="11"/>
        <v>0.4800000000000002</v>
      </c>
      <c r="C27" s="9">
        <f t="shared" si="12"/>
        <v>-1.0049154472543754E-3</v>
      </c>
      <c r="D27" s="6">
        <f t="shared" si="12"/>
        <v>-2.8895007231361514E-3</v>
      </c>
      <c r="E27" s="6">
        <f t="shared" si="13"/>
        <v>1.0057883605157574</v>
      </c>
      <c r="F27" s="6">
        <f t="shared" si="14"/>
        <v>0.99423035762321277</v>
      </c>
      <c r="G27" s="6">
        <f t="shared" si="15"/>
        <v>-7.601130448527376E-4</v>
      </c>
      <c r="H27" s="7">
        <f t="shared" si="15"/>
        <v>8.1495281307829459E-2</v>
      </c>
      <c r="I27" s="6">
        <f t="shared" si="16"/>
        <v>-3.9672160479750668E-2</v>
      </c>
      <c r="J27" s="9">
        <f t="shared" si="17"/>
        <v>-0.2281457172332613</v>
      </c>
      <c r="L27" s="6">
        <f t="shared" si="18"/>
        <v>-1.0020196063876882E-3</v>
      </c>
      <c r="M27" s="6">
        <f t="shared" si="19"/>
        <v>-1.0078270539012567E-3</v>
      </c>
      <c r="N27" s="6">
        <f t="shared" si="20"/>
        <v>-0.99999949797822829</v>
      </c>
      <c r="O27" s="6">
        <f t="shared" si="21"/>
        <v>0.99999949214218575</v>
      </c>
      <c r="Q27" s="6">
        <f t="shared" si="1"/>
        <v>0.4800000000000002</v>
      </c>
      <c r="R27" s="9">
        <f t="shared" si="1"/>
        <v>-1.0049154472543754E-3</v>
      </c>
      <c r="S27" s="9">
        <f t="shared" si="2"/>
        <v>0.4800000000000002</v>
      </c>
      <c r="T27" s="9">
        <f t="shared" si="0"/>
        <v>-2.8895007231361514E-3</v>
      </c>
      <c r="U27" s="9">
        <f t="shared" si="3"/>
        <v>-7.601130448527376E-4</v>
      </c>
      <c r="V27" s="9">
        <f t="shared" si="3"/>
        <v>8.1495281307829459E-2</v>
      </c>
      <c r="X27" s="9">
        <f t="shared" si="4"/>
        <v>-1.0049154472543754E-3</v>
      </c>
      <c r="Y27" s="9">
        <f t="shared" si="5"/>
        <v>-2.8895007231361514E-3</v>
      </c>
      <c r="AA27" s="9">
        <f t="shared" si="6"/>
        <v>-1.0049154472543754E-3</v>
      </c>
      <c r="AB27" s="9">
        <f t="shared" si="7"/>
        <v>-7.601130448527376E-4</v>
      </c>
      <c r="AD27" s="9">
        <f t="shared" si="8"/>
        <v>-2.8895007231361514E-3</v>
      </c>
      <c r="AE27" s="9">
        <f t="shared" si="9"/>
        <v>8.1495281307829459E-2</v>
      </c>
    </row>
    <row r="28" spans="1:31" x14ac:dyDescent="0.55000000000000004">
      <c r="A28" s="6">
        <f t="shared" si="10"/>
        <v>16</v>
      </c>
      <c r="B28" s="6">
        <f t="shared" si="11"/>
        <v>0.51200000000000023</v>
      </c>
      <c r="C28" s="9">
        <f t="shared" si="12"/>
        <v>-9.8861477235839823E-4</v>
      </c>
      <c r="D28" s="6">
        <f t="shared" si="12"/>
        <v>-4.803050683874888E-5</v>
      </c>
      <c r="E28" s="6">
        <f t="shared" si="13"/>
        <v>1.0000970406797749</v>
      </c>
      <c r="F28" s="6">
        <f t="shared" si="14"/>
        <v>0.99990491865242015</v>
      </c>
      <c r="G28" s="6">
        <f t="shared" si="15"/>
        <v>5.093960904992837E-4</v>
      </c>
      <c r="H28" s="7">
        <f t="shared" si="15"/>
        <v>8.8795944259293824E-2</v>
      </c>
      <c r="I28" s="6">
        <f t="shared" si="16"/>
        <v>-3.9028965815600357E-2</v>
      </c>
      <c r="J28" s="9">
        <f t="shared" si="17"/>
        <v>-3.792334960218208E-3</v>
      </c>
      <c r="L28" s="6">
        <f t="shared" si="18"/>
        <v>-9.8856680792447338E-4</v>
      </c>
      <c r="M28" s="6">
        <f t="shared" si="19"/>
        <v>-9.8866177512263605E-4</v>
      </c>
      <c r="N28" s="6">
        <f t="shared" si="20"/>
        <v>-0.99999951136771392</v>
      </c>
      <c r="O28" s="6">
        <f t="shared" si="21"/>
        <v>0.99999951127382769</v>
      </c>
      <c r="Q28" s="6">
        <f t="shared" si="1"/>
        <v>0.51200000000000023</v>
      </c>
      <c r="R28" s="9">
        <f t="shared" si="1"/>
        <v>-9.8861477235839823E-4</v>
      </c>
      <c r="S28" s="9">
        <f t="shared" si="2"/>
        <v>0.51200000000000023</v>
      </c>
      <c r="T28" s="9">
        <f t="shared" si="0"/>
        <v>-4.803050683874888E-5</v>
      </c>
      <c r="U28" s="9">
        <f t="shared" si="3"/>
        <v>5.093960904992837E-4</v>
      </c>
      <c r="V28" s="9">
        <f t="shared" si="3"/>
        <v>8.8795944259293824E-2</v>
      </c>
      <c r="X28" s="9">
        <f t="shared" si="4"/>
        <v>-9.8861477235839823E-4</v>
      </c>
      <c r="Y28" s="9">
        <f t="shared" si="5"/>
        <v>-4.803050683874888E-5</v>
      </c>
      <c r="AA28" s="9">
        <f t="shared" si="6"/>
        <v>-9.8861477235839823E-4</v>
      </c>
      <c r="AB28" s="9">
        <f t="shared" si="7"/>
        <v>5.093960904992837E-4</v>
      </c>
      <c r="AD28" s="9">
        <f t="shared" si="8"/>
        <v>-4.803050683874888E-5</v>
      </c>
      <c r="AE28" s="9">
        <f t="shared" si="9"/>
        <v>8.8795944259293824E-2</v>
      </c>
    </row>
    <row r="29" spans="1:31" x14ac:dyDescent="0.55000000000000004">
      <c r="A29" s="6">
        <f t="shared" si="10"/>
        <v>17</v>
      </c>
      <c r="B29" s="6">
        <f t="shared" si="11"/>
        <v>0.54400000000000026</v>
      </c>
      <c r="C29" s="9">
        <f t="shared" si="12"/>
        <v>-9.323484364672464E-4</v>
      </c>
      <c r="D29" s="6">
        <f t="shared" si="12"/>
        <v>2.7973230604579169E-3</v>
      </c>
      <c r="E29" s="6">
        <f t="shared" si="13"/>
        <v>0.99441404816899581</v>
      </c>
      <c r="F29" s="6">
        <f t="shared" si="14"/>
        <v>1.0056033404108271</v>
      </c>
      <c r="G29" s="6">
        <f t="shared" si="15"/>
        <v>1.7583229965984952E-3</v>
      </c>
      <c r="H29" s="7">
        <f t="shared" si="15"/>
        <v>8.8917298978020809E-2</v>
      </c>
      <c r="I29" s="6">
        <f t="shared" si="16"/>
        <v>-3.6807368903675579E-2</v>
      </c>
      <c r="J29" s="9">
        <f t="shared" si="17"/>
        <v>0.22086767991147088</v>
      </c>
      <c r="L29" s="6">
        <f t="shared" si="18"/>
        <v>-9.3496342370369705E-4</v>
      </c>
      <c r="M29" s="6">
        <f t="shared" si="19"/>
        <v>-9.2974723012499542E-4</v>
      </c>
      <c r="N29" s="6">
        <f t="shared" si="20"/>
        <v>-0.99999956292160264</v>
      </c>
      <c r="O29" s="6">
        <f t="shared" si="21"/>
        <v>0.99999956778495069</v>
      </c>
      <c r="Q29" s="6">
        <f t="shared" si="1"/>
        <v>0.54400000000000026</v>
      </c>
      <c r="R29" s="9">
        <f t="shared" si="1"/>
        <v>-9.323484364672464E-4</v>
      </c>
      <c r="S29" s="9">
        <f t="shared" si="2"/>
        <v>0.54400000000000026</v>
      </c>
      <c r="T29" s="9">
        <f t="shared" si="0"/>
        <v>2.7973230604579169E-3</v>
      </c>
      <c r="U29" s="9">
        <f t="shared" si="3"/>
        <v>1.7583229965984952E-3</v>
      </c>
      <c r="V29" s="9">
        <f t="shared" si="3"/>
        <v>8.8917298978020809E-2</v>
      </c>
      <c r="X29" s="9">
        <f t="shared" si="4"/>
        <v>-9.323484364672464E-4</v>
      </c>
      <c r="Y29" s="9">
        <f t="shared" si="5"/>
        <v>2.7973230604579169E-3</v>
      </c>
      <c r="AA29" s="9">
        <f t="shared" si="6"/>
        <v>-9.323484364672464E-4</v>
      </c>
      <c r="AB29" s="9">
        <f t="shared" si="7"/>
        <v>1.7583229965984952E-3</v>
      </c>
      <c r="AD29" s="9">
        <f t="shared" si="8"/>
        <v>2.7973230604579169E-3</v>
      </c>
      <c r="AE29" s="9">
        <f t="shared" si="9"/>
        <v>8.8917298978020809E-2</v>
      </c>
    </row>
    <row r="30" spans="1:31" x14ac:dyDescent="0.55000000000000004">
      <c r="A30" s="6">
        <f t="shared" si="10"/>
        <v>18</v>
      </c>
      <c r="B30" s="6">
        <f t="shared" si="11"/>
        <v>0.57600000000000029</v>
      </c>
      <c r="C30" s="9">
        <f t="shared" si="12"/>
        <v>-8.3839135481873078E-4</v>
      </c>
      <c r="D30" s="6">
        <f t="shared" si="12"/>
        <v>5.4165081235252365E-3</v>
      </c>
      <c r="E30" s="6">
        <f t="shared" si="13"/>
        <v>0.98919702521326558</v>
      </c>
      <c r="F30" s="6">
        <f t="shared" si="14"/>
        <v>1.0108630577073667</v>
      </c>
      <c r="G30" s="6">
        <f t="shared" si="15"/>
        <v>2.9361588015161138E-3</v>
      </c>
      <c r="H30" s="7">
        <f t="shared" si="15"/>
        <v>8.184953322085374E-2</v>
      </c>
      <c r="I30" s="6">
        <f t="shared" si="16"/>
        <v>-3.3097404569042262E-2</v>
      </c>
      <c r="J30" s="9">
        <f t="shared" si="17"/>
        <v>0.42767018900243281</v>
      </c>
      <c r="L30" s="6">
        <f t="shared" si="18"/>
        <v>-8.429569400617478E-4</v>
      </c>
      <c r="M30" s="6">
        <f t="shared" si="19"/>
        <v>-8.3387437600083525E-4</v>
      </c>
      <c r="N30" s="6">
        <f t="shared" si="20"/>
        <v>-0.99999964471173541</v>
      </c>
      <c r="O30" s="6">
        <f t="shared" si="21"/>
        <v>0.99999965232670196</v>
      </c>
      <c r="Q30" s="6">
        <f t="shared" si="1"/>
        <v>0.57600000000000029</v>
      </c>
      <c r="R30" s="9">
        <f t="shared" si="1"/>
        <v>-8.3839135481873078E-4</v>
      </c>
      <c r="S30" s="9">
        <f t="shared" si="2"/>
        <v>0.57600000000000029</v>
      </c>
      <c r="T30" s="9">
        <f t="shared" si="0"/>
        <v>5.4165081235252365E-3</v>
      </c>
      <c r="U30" s="9">
        <f t="shared" si="3"/>
        <v>2.9361588015161138E-3</v>
      </c>
      <c r="V30" s="9">
        <f t="shared" si="3"/>
        <v>8.184953322085374E-2</v>
      </c>
      <c r="X30" s="9">
        <f t="shared" si="4"/>
        <v>-8.3839135481873078E-4</v>
      </c>
      <c r="Y30" s="9">
        <f t="shared" si="5"/>
        <v>5.4165081235252365E-3</v>
      </c>
      <c r="AA30" s="9">
        <f t="shared" si="6"/>
        <v>-8.3839135481873078E-4</v>
      </c>
      <c r="AB30" s="9">
        <f t="shared" si="7"/>
        <v>2.9361588015161138E-3</v>
      </c>
      <c r="AD30" s="9">
        <f t="shared" si="8"/>
        <v>5.4165081235252365E-3</v>
      </c>
      <c r="AE30" s="9">
        <f t="shared" si="9"/>
        <v>8.184953322085374E-2</v>
      </c>
    </row>
    <row r="31" spans="1:31" x14ac:dyDescent="0.55000000000000004">
      <c r="A31" s="6">
        <f t="shared" si="10"/>
        <v>19</v>
      </c>
      <c r="B31" s="6">
        <f t="shared" si="11"/>
        <v>0.60800000000000032</v>
      </c>
      <c r="C31" s="9">
        <f t="shared" ref="C31:D46" si="22">C30+$B$3*G30-($B$3^2)*I30</f>
        <v>-7.1054253089151585E-4</v>
      </c>
      <c r="D31" s="6">
        <f t="shared" si="22"/>
        <v>7.5977589130540642E-3</v>
      </c>
      <c r="E31" s="6">
        <f t="shared" si="13"/>
        <v>0.9848627129850811</v>
      </c>
      <c r="F31" s="6">
        <f t="shared" si="14"/>
        <v>1.015253748637297</v>
      </c>
      <c r="G31" s="6">
        <f t="shared" ref="G31:H46" si="23">G30-$B$3*I30</f>
        <v>3.9952757477254661E-3</v>
      </c>
      <c r="H31" s="7">
        <f t="shared" si="23"/>
        <v>6.8164087172775889E-2</v>
      </c>
      <c r="I31" s="6">
        <f t="shared" si="16"/>
        <v>-2.8049482474423581E-2</v>
      </c>
      <c r="J31" s="9">
        <f t="shared" si="17"/>
        <v>0.59989484700148177</v>
      </c>
      <c r="L31" s="6">
        <f t="shared" si="18"/>
        <v>-7.1598220897845183E-4</v>
      </c>
      <c r="M31" s="6">
        <f t="shared" si="19"/>
        <v>-7.0518453215580833E-4</v>
      </c>
      <c r="N31" s="6">
        <f t="shared" si="20"/>
        <v>-0.99999974368470534</v>
      </c>
      <c r="O31" s="6">
        <f t="shared" si="21"/>
        <v>0.99999975135735697</v>
      </c>
      <c r="Q31" s="6">
        <f t="shared" si="1"/>
        <v>0.60800000000000032</v>
      </c>
      <c r="R31" s="9">
        <f t="shared" si="1"/>
        <v>-7.1054253089151585E-4</v>
      </c>
      <c r="S31" s="9">
        <f t="shared" si="2"/>
        <v>0.60800000000000032</v>
      </c>
      <c r="T31" s="9">
        <f t="shared" si="0"/>
        <v>7.5977589130540642E-3</v>
      </c>
      <c r="U31" s="9">
        <f t="shared" si="3"/>
        <v>3.9952757477254661E-3</v>
      </c>
      <c r="V31" s="9">
        <f t="shared" si="3"/>
        <v>6.8164087172775889E-2</v>
      </c>
      <c r="X31" s="9">
        <f t="shared" si="4"/>
        <v>-7.1054253089151585E-4</v>
      </c>
      <c r="Y31" s="9">
        <f t="shared" si="5"/>
        <v>7.5977589130540642E-3</v>
      </c>
      <c r="AA31" s="9">
        <f t="shared" si="6"/>
        <v>-7.1054253089151585E-4</v>
      </c>
      <c r="AB31" s="9">
        <f t="shared" si="7"/>
        <v>3.9952757477254661E-3</v>
      </c>
      <c r="AD31" s="9">
        <f t="shared" si="8"/>
        <v>7.5977589130540642E-3</v>
      </c>
      <c r="AE31" s="9">
        <f t="shared" si="9"/>
        <v>6.8164087172775889E-2</v>
      </c>
    </row>
    <row r="32" spans="1:31" x14ac:dyDescent="0.55000000000000004">
      <c r="A32" s="6">
        <f t="shared" si="10"/>
        <v>20</v>
      </c>
      <c r="B32" s="6">
        <f t="shared" si="11"/>
        <v>0.64000000000000035</v>
      </c>
      <c r="C32" s="9">
        <f t="shared" si="22"/>
        <v>-5.5397103691049116E-4</v>
      </c>
      <c r="D32" s="6">
        <f t="shared" si="22"/>
        <v>9.1647173792533763E-3</v>
      </c>
      <c r="E32" s="6">
        <f t="shared" si="13"/>
        <v>0.98175486417004454</v>
      </c>
      <c r="F32" s="6">
        <f t="shared" si="14"/>
        <v>1.018413733687058</v>
      </c>
      <c r="G32" s="6">
        <f t="shared" si="23"/>
        <v>4.8928591869070205E-3</v>
      </c>
      <c r="H32" s="7">
        <f t="shared" si="23"/>
        <v>4.8967452068728476E-2</v>
      </c>
      <c r="I32" s="6">
        <f t="shared" si="16"/>
        <v>-2.1868066241412732E-2</v>
      </c>
      <c r="J32" s="9">
        <f t="shared" si="17"/>
        <v>0.72361696879633397</v>
      </c>
      <c r="L32" s="6">
        <f t="shared" si="18"/>
        <v>-5.5909489704801107E-4</v>
      </c>
      <c r="M32" s="6">
        <f t="shared" si="19"/>
        <v>-5.4894007281946014E-4</v>
      </c>
      <c r="N32" s="6">
        <f t="shared" si="20"/>
        <v>-0.9999998437064358</v>
      </c>
      <c r="O32" s="6">
        <f t="shared" si="21"/>
        <v>0.99999984933238673</v>
      </c>
      <c r="Q32" s="6">
        <f t="shared" si="1"/>
        <v>0.64000000000000035</v>
      </c>
      <c r="R32" s="9">
        <f t="shared" si="1"/>
        <v>-5.5397103691049116E-4</v>
      </c>
      <c r="S32" s="9">
        <f t="shared" si="2"/>
        <v>0.64000000000000035</v>
      </c>
      <c r="T32" s="9">
        <f t="shared" si="0"/>
        <v>9.1647173792533763E-3</v>
      </c>
      <c r="U32" s="9">
        <f t="shared" si="3"/>
        <v>4.8928591869070205E-3</v>
      </c>
      <c r="V32" s="9">
        <f t="shared" si="3"/>
        <v>4.8967452068728476E-2</v>
      </c>
      <c r="X32" s="9">
        <f t="shared" si="4"/>
        <v>-5.5397103691049116E-4</v>
      </c>
      <c r="Y32" s="9">
        <f t="shared" si="5"/>
        <v>9.1647173792533763E-3</v>
      </c>
      <c r="AA32" s="9">
        <f t="shared" si="6"/>
        <v>-5.5397103691049116E-4</v>
      </c>
      <c r="AB32" s="9">
        <f t="shared" si="7"/>
        <v>4.8928591869070205E-3</v>
      </c>
      <c r="AD32" s="9">
        <f t="shared" si="8"/>
        <v>9.1647173792533763E-3</v>
      </c>
      <c r="AE32" s="9">
        <f t="shared" si="9"/>
        <v>4.8967452068728476E-2</v>
      </c>
    </row>
    <row r="33" spans="1:31" x14ac:dyDescent="0.55000000000000004">
      <c r="A33" s="6">
        <f t="shared" si="10"/>
        <v>21</v>
      </c>
      <c r="B33" s="6">
        <f t="shared" si="11"/>
        <v>0.67200000000000037</v>
      </c>
      <c r="C33" s="9">
        <f t="shared" si="22"/>
        <v>-3.7500664309825981E-4</v>
      </c>
      <c r="D33" s="6">
        <f t="shared" si="22"/>
        <v>9.9906920694052409E-3</v>
      </c>
      <c r="E33" s="6">
        <f t="shared" si="13"/>
        <v>0.98011857041919748</v>
      </c>
      <c r="F33" s="6">
        <f t="shared" si="14"/>
        <v>1.0200813386968186</v>
      </c>
      <c r="G33" s="6">
        <f t="shared" si="23"/>
        <v>5.5926373066322276E-3</v>
      </c>
      <c r="H33" s="7">
        <f t="shared" si="23"/>
        <v>2.5811709067245787E-2</v>
      </c>
      <c r="I33" s="6">
        <f t="shared" si="16"/>
        <v>-1.4803192042591883E-2</v>
      </c>
      <c r="J33" s="9">
        <f t="shared" si="17"/>
        <v>0.78883337186716829</v>
      </c>
      <c r="L33" s="6">
        <f t="shared" si="18"/>
        <v>-3.7879100043883702E-4</v>
      </c>
      <c r="M33" s="6">
        <f t="shared" si="19"/>
        <v>-3.7129710223407942E-4</v>
      </c>
      <c r="N33" s="6">
        <f t="shared" si="20"/>
        <v>-0.99999992825868644</v>
      </c>
      <c r="O33" s="6">
        <f t="shared" si="21"/>
        <v>0.99999993106922846</v>
      </c>
      <c r="Q33" s="6">
        <f t="shared" si="1"/>
        <v>0.67200000000000037</v>
      </c>
      <c r="R33" s="9">
        <f t="shared" si="1"/>
        <v>-3.7500664309825981E-4</v>
      </c>
      <c r="S33" s="9">
        <f t="shared" si="2"/>
        <v>0.67200000000000037</v>
      </c>
      <c r="T33" s="9">
        <f t="shared" si="0"/>
        <v>9.9906920694052409E-3</v>
      </c>
      <c r="U33" s="9">
        <f t="shared" si="3"/>
        <v>5.5926373066322276E-3</v>
      </c>
      <c r="V33" s="9">
        <f t="shared" si="3"/>
        <v>2.5811709067245787E-2</v>
      </c>
      <c r="X33" s="9">
        <f t="shared" si="4"/>
        <v>-3.7500664309825981E-4</v>
      </c>
      <c r="Y33" s="9">
        <f t="shared" si="5"/>
        <v>9.9906920694052409E-3</v>
      </c>
      <c r="AA33" s="9">
        <f t="shared" si="6"/>
        <v>-3.7500664309825981E-4</v>
      </c>
      <c r="AB33" s="9">
        <f t="shared" si="7"/>
        <v>5.5926373066322276E-3</v>
      </c>
      <c r="AD33" s="9">
        <f t="shared" si="8"/>
        <v>9.9906920694052409E-3</v>
      </c>
      <c r="AE33" s="9">
        <f t="shared" si="9"/>
        <v>2.5811709067245787E-2</v>
      </c>
    </row>
    <row r="34" spans="1:31" x14ac:dyDescent="0.55000000000000004">
      <c r="A34" s="6">
        <f t="shared" si="10"/>
        <v>22</v>
      </c>
      <c r="B34" s="6">
        <f t="shared" si="11"/>
        <v>0.7040000000000004</v>
      </c>
      <c r="C34" s="9">
        <f t="shared" si="22"/>
        <v>-1.8088378063441443E-4</v>
      </c>
      <c r="D34" s="6">
        <f t="shared" si="22"/>
        <v>1.0008901386765126E-2</v>
      </c>
      <c r="E34" s="6">
        <f t="shared" si="13"/>
        <v>0.98008240805238178</v>
      </c>
      <c r="F34" s="6">
        <f t="shared" si="14"/>
        <v>1.0201180135994421</v>
      </c>
      <c r="G34" s="6">
        <f t="shared" si="23"/>
        <v>6.0663394519951674E-3</v>
      </c>
      <c r="H34" s="7">
        <f t="shared" si="23"/>
        <v>5.6904116749640146E-4</v>
      </c>
      <c r="I34" s="6">
        <f t="shared" si="16"/>
        <v>-7.1402901025560527E-3</v>
      </c>
      <c r="J34" s="9">
        <f t="shared" si="17"/>
        <v>0.79027116448408341</v>
      </c>
      <c r="L34" s="6">
        <f t="shared" si="18"/>
        <v>-1.8271252930303475E-4</v>
      </c>
      <c r="M34" s="6">
        <f t="shared" si="19"/>
        <v>-1.7909127086429867E-4</v>
      </c>
      <c r="N34" s="6">
        <f t="shared" si="20"/>
        <v>-0.99999998330806561</v>
      </c>
      <c r="O34" s="6">
        <f t="shared" si="21"/>
        <v>0.99999998396315815</v>
      </c>
      <c r="Q34" s="6">
        <f t="shared" si="1"/>
        <v>0.7040000000000004</v>
      </c>
      <c r="R34" s="9">
        <f t="shared" si="1"/>
        <v>-1.8088378063441443E-4</v>
      </c>
      <c r="S34" s="9">
        <f t="shared" si="2"/>
        <v>0.7040000000000004</v>
      </c>
      <c r="T34" s="9">
        <f t="shared" si="0"/>
        <v>1.0008901386765126E-2</v>
      </c>
      <c r="U34" s="9">
        <f t="shared" si="3"/>
        <v>6.0663394519951674E-3</v>
      </c>
      <c r="V34" s="9">
        <f t="shared" si="3"/>
        <v>5.6904116749640146E-4</v>
      </c>
      <c r="X34" s="9">
        <f t="shared" si="4"/>
        <v>-1.8088378063441443E-4</v>
      </c>
      <c r="Y34" s="9">
        <f t="shared" si="5"/>
        <v>1.0008901386765126E-2</v>
      </c>
      <c r="AA34" s="9">
        <f t="shared" si="6"/>
        <v>-1.8088378063441443E-4</v>
      </c>
      <c r="AB34" s="9">
        <f t="shared" si="7"/>
        <v>6.0663394519951674E-3</v>
      </c>
      <c r="AD34" s="9">
        <f t="shared" si="8"/>
        <v>1.0008901386765126E-2</v>
      </c>
      <c r="AE34" s="9">
        <f t="shared" si="9"/>
        <v>5.6904116749640146E-4</v>
      </c>
    </row>
    <row r="35" spans="1:31" x14ac:dyDescent="0.55000000000000004">
      <c r="A35" s="6">
        <f t="shared" si="10"/>
        <v>23</v>
      </c>
      <c r="B35" s="6">
        <f t="shared" si="11"/>
        <v>0.73600000000000043</v>
      </c>
      <c r="C35" s="9">
        <f t="shared" si="22"/>
        <v>2.0550738894448337E-5</v>
      </c>
      <c r="D35" s="6">
        <f t="shared" si="22"/>
        <v>9.2178730316933091E-3</v>
      </c>
      <c r="E35" s="6">
        <f t="shared" si="13"/>
        <v>0.98164922354217465</v>
      </c>
      <c r="F35" s="6">
        <f t="shared" si="14"/>
        <v>1.018520715668948</v>
      </c>
      <c r="G35" s="6">
        <f t="shared" si="23"/>
        <v>6.2948287352769614E-3</v>
      </c>
      <c r="H35" s="7">
        <f t="shared" si="23"/>
        <v>-2.4719636095994268E-2</v>
      </c>
      <c r="I35" s="6">
        <f t="shared" si="16"/>
        <v>8.1124171006312579E-4</v>
      </c>
      <c r="J35" s="9">
        <f t="shared" si="17"/>
        <v>0.72781408178454987</v>
      </c>
      <c r="L35" s="6">
        <f t="shared" si="18"/>
        <v>2.0741935417134312E-5</v>
      </c>
      <c r="M35" s="6">
        <f t="shared" si="19"/>
        <v>2.036303501884399E-5</v>
      </c>
      <c r="N35" s="6">
        <f t="shared" si="20"/>
        <v>-0.99999999978488607</v>
      </c>
      <c r="O35" s="6">
        <f t="shared" si="21"/>
        <v>0.9999999997926734</v>
      </c>
      <c r="Q35" s="6">
        <f t="shared" si="1"/>
        <v>0.73600000000000043</v>
      </c>
      <c r="R35" s="9">
        <f t="shared" si="1"/>
        <v>2.0550738894448337E-5</v>
      </c>
      <c r="S35" s="9">
        <f t="shared" si="2"/>
        <v>0.73600000000000043</v>
      </c>
      <c r="T35" s="9">
        <f t="shared" si="0"/>
        <v>9.2178730316933091E-3</v>
      </c>
      <c r="U35" s="9">
        <f t="shared" si="3"/>
        <v>6.2948287352769614E-3</v>
      </c>
      <c r="V35" s="9">
        <f t="shared" si="3"/>
        <v>-2.4719636095994268E-2</v>
      </c>
      <c r="X35" s="9">
        <f t="shared" si="4"/>
        <v>2.0550738894448337E-5</v>
      </c>
      <c r="Y35" s="9">
        <f t="shared" si="5"/>
        <v>9.2178730316933091E-3</v>
      </c>
      <c r="AA35" s="9">
        <f t="shared" si="6"/>
        <v>2.0550738894448337E-5</v>
      </c>
      <c r="AB35" s="9">
        <f t="shared" si="7"/>
        <v>6.2948287352769614E-3</v>
      </c>
      <c r="AD35" s="9">
        <f t="shared" si="8"/>
        <v>9.2178730316933091E-3</v>
      </c>
      <c r="AE35" s="9">
        <f t="shared" si="9"/>
        <v>-2.4719636095994268E-2</v>
      </c>
    </row>
    <row r="36" spans="1:31" x14ac:dyDescent="0.55000000000000004">
      <c r="A36" s="6">
        <f t="shared" si="10"/>
        <v>24</v>
      </c>
      <c r="B36" s="6">
        <f t="shared" si="11"/>
        <v>0.76800000000000046</v>
      </c>
      <c r="C36" s="9">
        <f t="shared" si="22"/>
        <v>2.2115454691220643E-4</v>
      </c>
      <c r="D36" s="6">
        <f t="shared" si="22"/>
        <v>7.6815630568741137E-3</v>
      </c>
      <c r="E36" s="6">
        <f t="shared" si="13"/>
        <v>0.98469592920658222</v>
      </c>
      <c r="F36" s="6">
        <f t="shared" si="14"/>
        <v>1.0154221814340785</v>
      </c>
      <c r="G36" s="6">
        <f t="shared" si="23"/>
        <v>6.2688690005549413E-3</v>
      </c>
      <c r="H36" s="7">
        <f t="shared" si="23"/>
        <v>-4.8009686713099867E-2</v>
      </c>
      <c r="I36" s="6">
        <f t="shared" si="16"/>
        <v>8.7303165662520298E-3</v>
      </c>
      <c r="J36" s="9">
        <f t="shared" si="17"/>
        <v>0.60651189359316782</v>
      </c>
      <c r="L36" s="6">
        <f t="shared" si="18"/>
        <v>2.2286650452768534E-4</v>
      </c>
      <c r="M36" s="6">
        <f t="shared" si="19"/>
        <v>2.194686790886576E-4</v>
      </c>
      <c r="N36" s="6">
        <f t="shared" si="20"/>
        <v>-0.99999997516526029</v>
      </c>
      <c r="O36" s="6">
        <f t="shared" si="21"/>
        <v>0.99999997591674905</v>
      </c>
      <c r="Q36" s="6">
        <f t="shared" si="1"/>
        <v>0.76800000000000046</v>
      </c>
      <c r="R36" s="9">
        <f t="shared" si="1"/>
        <v>2.2115454691220643E-4</v>
      </c>
      <c r="S36" s="9">
        <f t="shared" si="2"/>
        <v>0.76800000000000046</v>
      </c>
      <c r="T36" s="9">
        <f t="shared" si="0"/>
        <v>7.6815630568741137E-3</v>
      </c>
      <c r="U36" s="9">
        <f t="shared" si="3"/>
        <v>6.2688690005549413E-3</v>
      </c>
      <c r="V36" s="9">
        <f t="shared" si="3"/>
        <v>-4.8009686713099867E-2</v>
      </c>
      <c r="X36" s="9">
        <f t="shared" si="4"/>
        <v>2.2115454691220643E-4</v>
      </c>
      <c r="Y36" s="9">
        <f t="shared" si="5"/>
        <v>7.6815630568741137E-3</v>
      </c>
      <c r="AA36" s="9">
        <f t="shared" si="6"/>
        <v>2.2115454691220643E-4</v>
      </c>
      <c r="AB36" s="9">
        <f t="shared" si="7"/>
        <v>6.2688690005549413E-3</v>
      </c>
      <c r="AD36" s="9">
        <f t="shared" si="8"/>
        <v>7.6815630568741137E-3</v>
      </c>
      <c r="AE36" s="9">
        <f t="shared" si="9"/>
        <v>-4.8009686713099867E-2</v>
      </c>
    </row>
    <row r="37" spans="1:31" x14ac:dyDescent="0.55000000000000004">
      <c r="A37" s="6">
        <f t="shared" si="10"/>
        <v>25</v>
      </c>
      <c r="B37" s="6">
        <f t="shared" si="11"/>
        <v>0.80000000000000049</v>
      </c>
      <c r="C37" s="9">
        <f t="shared" si="22"/>
        <v>4.128185107661225E-4</v>
      </c>
      <c r="D37" s="6">
        <f t="shared" si="22"/>
        <v>5.5241849030155145E-3</v>
      </c>
      <c r="E37" s="6">
        <f t="shared" si="13"/>
        <v>0.98898231723193442</v>
      </c>
      <c r="F37" s="6">
        <f t="shared" si="14"/>
        <v>1.0110790568439965</v>
      </c>
      <c r="G37" s="6">
        <f t="shared" si="23"/>
        <v>5.9894988704348763E-3</v>
      </c>
      <c r="H37" s="7">
        <f t="shared" si="23"/>
        <v>-6.7418067308081239E-2</v>
      </c>
      <c r="I37" s="6">
        <f t="shared" si="16"/>
        <v>1.6296925594404543E-2</v>
      </c>
      <c r="J37" s="9">
        <f t="shared" si="17"/>
        <v>0.43617211988157228</v>
      </c>
      <c r="L37" s="6">
        <f t="shared" si="18"/>
        <v>4.1511162858988269E-4</v>
      </c>
      <c r="M37" s="6">
        <f t="shared" si="19"/>
        <v>4.1055051899651848E-4</v>
      </c>
      <c r="N37" s="6">
        <f t="shared" si="20"/>
        <v>-0.99999991384116427</v>
      </c>
      <c r="O37" s="6">
        <f t="shared" si="21"/>
        <v>0.99999991572413205</v>
      </c>
      <c r="Q37" s="6">
        <f t="shared" si="1"/>
        <v>0.80000000000000049</v>
      </c>
      <c r="R37" s="9">
        <f t="shared" si="1"/>
        <v>4.128185107661225E-4</v>
      </c>
      <c r="S37" s="9">
        <f t="shared" si="2"/>
        <v>0.80000000000000049</v>
      </c>
      <c r="T37" s="9">
        <f t="shared" si="0"/>
        <v>5.5241849030155145E-3</v>
      </c>
      <c r="U37" s="9">
        <f t="shared" si="3"/>
        <v>5.9894988704348763E-3</v>
      </c>
      <c r="V37" s="9">
        <f t="shared" si="3"/>
        <v>-6.7418067308081239E-2</v>
      </c>
      <c r="X37" s="9">
        <f t="shared" si="4"/>
        <v>4.128185107661225E-4</v>
      </c>
      <c r="Y37" s="9">
        <f t="shared" si="5"/>
        <v>5.5241849030155145E-3</v>
      </c>
      <c r="AA37" s="9">
        <f t="shared" si="6"/>
        <v>4.128185107661225E-4</v>
      </c>
      <c r="AB37" s="9">
        <f t="shared" si="7"/>
        <v>5.9894988704348763E-3</v>
      </c>
      <c r="AD37" s="9">
        <f t="shared" si="8"/>
        <v>5.5241849030155145E-3</v>
      </c>
      <c r="AE37" s="9">
        <f t="shared" si="9"/>
        <v>-6.7418067308081239E-2</v>
      </c>
    </row>
    <row r="38" spans="1:31" x14ac:dyDescent="0.55000000000000004">
      <c r="A38" s="6">
        <f t="shared" si="10"/>
        <v>26</v>
      </c>
      <c r="B38" s="6">
        <f t="shared" si="11"/>
        <v>0.83200000000000052</v>
      </c>
      <c r="C38" s="9">
        <f t="shared" si="22"/>
        <v>5.8779442281136826E-4</v>
      </c>
      <c r="D38" s="6">
        <f t="shared" si="22"/>
        <v>2.9201664983981848E-3</v>
      </c>
      <c r="E38" s="6">
        <f t="shared" si="13"/>
        <v>0.99416853987786535</v>
      </c>
      <c r="F38" s="6">
        <f t="shared" si="14"/>
        <v>1.0058492058714583</v>
      </c>
      <c r="G38" s="6">
        <f t="shared" si="23"/>
        <v>5.467997251413931E-3</v>
      </c>
      <c r="H38" s="7">
        <f t="shared" si="23"/>
        <v>-8.1375575144291556E-2</v>
      </c>
      <c r="I38" s="6">
        <f t="shared" si="16"/>
        <v>2.3204999817172105E-2</v>
      </c>
      <c r="J38" s="9">
        <f t="shared" si="17"/>
        <v>0.23056706516465056</v>
      </c>
      <c r="L38" s="6">
        <f t="shared" si="18"/>
        <v>5.8951580497756115E-4</v>
      </c>
      <c r="M38" s="6">
        <f t="shared" si="19"/>
        <v>5.8608286231985726E-4</v>
      </c>
      <c r="N38" s="6">
        <f t="shared" si="20"/>
        <v>-0.99999982623554284</v>
      </c>
      <c r="O38" s="6">
        <f t="shared" si="21"/>
        <v>0.99999982825342437</v>
      </c>
      <c r="Q38" s="6">
        <f t="shared" si="1"/>
        <v>0.83200000000000052</v>
      </c>
      <c r="R38" s="9">
        <f t="shared" si="1"/>
        <v>5.8779442281136826E-4</v>
      </c>
      <c r="S38" s="9">
        <f t="shared" si="2"/>
        <v>0.83200000000000052</v>
      </c>
      <c r="T38" s="9">
        <f t="shared" si="0"/>
        <v>2.9201664983981848E-3</v>
      </c>
      <c r="U38" s="9">
        <f t="shared" si="3"/>
        <v>5.467997251413931E-3</v>
      </c>
      <c r="V38" s="9">
        <f t="shared" si="3"/>
        <v>-8.1375575144291556E-2</v>
      </c>
      <c r="X38" s="9">
        <f t="shared" si="4"/>
        <v>5.8779442281136826E-4</v>
      </c>
      <c r="Y38" s="9">
        <f t="shared" si="5"/>
        <v>2.9201664983981848E-3</v>
      </c>
      <c r="AA38" s="9">
        <f t="shared" si="6"/>
        <v>5.8779442281136826E-4</v>
      </c>
      <c r="AB38" s="9">
        <f t="shared" si="7"/>
        <v>5.467997251413931E-3</v>
      </c>
      <c r="AD38" s="9">
        <f t="shared" si="8"/>
        <v>2.9201664983981848E-3</v>
      </c>
      <c r="AE38" s="9">
        <f t="shared" si="9"/>
        <v>-8.1375575144291556E-2</v>
      </c>
    </row>
    <row r="39" spans="1:31" x14ac:dyDescent="0.55000000000000004">
      <c r="A39" s="6">
        <f t="shared" si="10"/>
        <v>27</v>
      </c>
      <c r="B39" s="6">
        <f t="shared" si="11"/>
        <v>0.86400000000000055</v>
      </c>
      <c r="C39" s="9">
        <f t="shared" si="22"/>
        <v>7.390084150438298E-4</v>
      </c>
      <c r="D39" s="6">
        <f t="shared" si="22"/>
        <v>8.0047419052252914E-5</v>
      </c>
      <c r="E39" s="6">
        <f t="shared" si="13"/>
        <v>0.9998404577029224</v>
      </c>
      <c r="F39" s="6">
        <f t="shared" si="14"/>
        <v>1.0001606473791316</v>
      </c>
      <c r="G39" s="6">
        <f t="shared" si="23"/>
        <v>4.725437257264424E-3</v>
      </c>
      <c r="H39" s="7">
        <f t="shared" si="23"/>
        <v>-8.8753721229560378E-2</v>
      </c>
      <c r="I39" s="6">
        <f t="shared" si="16"/>
        <v>2.9174890601980516E-2</v>
      </c>
      <c r="J39" s="9">
        <f t="shared" si="17"/>
        <v>6.3202891491300414E-3</v>
      </c>
      <c r="L39" s="6">
        <f t="shared" si="18"/>
        <v>7.3906737364876486E-4</v>
      </c>
      <c r="M39" s="6">
        <f t="shared" si="19"/>
        <v>7.389490623123632E-4</v>
      </c>
      <c r="N39" s="6">
        <f t="shared" si="20"/>
        <v>-0.9999997268896712</v>
      </c>
      <c r="O39" s="6">
        <f t="shared" si="21"/>
        <v>0.99999972697710438</v>
      </c>
      <c r="Q39" s="6">
        <f t="shared" si="1"/>
        <v>0.86400000000000055</v>
      </c>
      <c r="R39" s="9">
        <f t="shared" si="1"/>
        <v>7.390084150438298E-4</v>
      </c>
      <c r="S39" s="9">
        <f t="shared" si="2"/>
        <v>0.86400000000000055</v>
      </c>
      <c r="T39" s="9">
        <f t="shared" si="0"/>
        <v>8.0047419052252914E-5</v>
      </c>
      <c r="U39" s="9">
        <f t="shared" si="3"/>
        <v>4.725437257264424E-3</v>
      </c>
      <c r="V39" s="9">
        <f t="shared" si="3"/>
        <v>-8.8753721229560378E-2</v>
      </c>
      <c r="X39" s="9">
        <f t="shared" si="4"/>
        <v>7.390084150438298E-4</v>
      </c>
      <c r="Y39" s="9">
        <f t="shared" si="5"/>
        <v>8.0047419052252914E-5</v>
      </c>
      <c r="AA39" s="9">
        <f t="shared" si="6"/>
        <v>7.390084150438298E-4</v>
      </c>
      <c r="AB39" s="9">
        <f t="shared" si="7"/>
        <v>4.725437257264424E-3</v>
      </c>
      <c r="AD39" s="9">
        <f t="shared" si="8"/>
        <v>8.0047419052252914E-5</v>
      </c>
      <c r="AE39" s="9">
        <f t="shared" si="9"/>
        <v>-8.8753721229560378E-2</v>
      </c>
    </row>
    <row r="40" spans="1:31" x14ac:dyDescent="0.55000000000000004">
      <c r="A40" s="6">
        <f t="shared" si="10"/>
        <v>28</v>
      </c>
      <c r="B40" s="6">
        <f t="shared" si="11"/>
        <v>0.89600000000000057</v>
      </c>
      <c r="C40" s="9">
        <f t="shared" si="22"/>
        <v>8.6034731929986326E-4</v>
      </c>
      <c r="D40" s="6">
        <f t="shared" si="22"/>
        <v>-2.7665436363823884E-3</v>
      </c>
      <c r="E40" s="6">
        <f t="shared" si="13"/>
        <v>1.0055414812339665</v>
      </c>
      <c r="F40" s="6">
        <f t="shared" si="14"/>
        <v>0.99447530668843709</v>
      </c>
      <c r="G40" s="6">
        <f t="shared" si="23"/>
        <v>3.7918407580010477E-3</v>
      </c>
      <c r="H40" s="7">
        <f t="shared" si="23"/>
        <v>-8.8955970482332544E-2</v>
      </c>
      <c r="I40" s="6">
        <f t="shared" si="16"/>
        <v>3.3964903363912398E-2</v>
      </c>
      <c r="J40" s="9">
        <f t="shared" si="17"/>
        <v>-0.21843744915095656</v>
      </c>
      <c r="L40" s="6">
        <f t="shared" si="18"/>
        <v>8.5797338184137302E-4</v>
      </c>
      <c r="M40" s="6">
        <f t="shared" si="19"/>
        <v>8.6273378979346779E-4</v>
      </c>
      <c r="N40" s="6">
        <f t="shared" si="20"/>
        <v>-0.99999963194077035</v>
      </c>
      <c r="O40" s="6">
        <f t="shared" si="21"/>
        <v>0.99999962784513474</v>
      </c>
      <c r="Q40" s="6">
        <f t="shared" si="1"/>
        <v>0.89600000000000057</v>
      </c>
      <c r="R40" s="9">
        <f t="shared" si="1"/>
        <v>8.6034731929986326E-4</v>
      </c>
      <c r="S40" s="9">
        <f t="shared" si="2"/>
        <v>0.89600000000000057</v>
      </c>
      <c r="T40" s="9">
        <f t="shared" si="0"/>
        <v>-2.7665436363823884E-3</v>
      </c>
      <c r="U40" s="9">
        <f t="shared" si="3"/>
        <v>3.7918407580010477E-3</v>
      </c>
      <c r="V40" s="9">
        <f t="shared" si="3"/>
        <v>-8.8955970482332544E-2</v>
      </c>
      <c r="X40" s="9">
        <f t="shared" si="4"/>
        <v>8.6034731929986326E-4</v>
      </c>
      <c r="Y40" s="9">
        <f t="shared" si="5"/>
        <v>-2.7665436363823884E-3</v>
      </c>
      <c r="AA40" s="9">
        <f t="shared" si="6"/>
        <v>8.6034731929986326E-4</v>
      </c>
      <c r="AB40" s="9">
        <f t="shared" si="7"/>
        <v>3.7918407580010477E-3</v>
      </c>
      <c r="AD40" s="9">
        <f t="shared" si="8"/>
        <v>-2.7665436363823884E-3</v>
      </c>
      <c r="AE40" s="9">
        <f t="shared" si="9"/>
        <v>-8.8955970482332544E-2</v>
      </c>
    </row>
    <row r="41" spans="1:31" x14ac:dyDescent="0.55000000000000004">
      <c r="A41" s="6">
        <f t="shared" si="10"/>
        <v>29</v>
      </c>
      <c r="B41" s="6">
        <f t="shared" si="11"/>
        <v>0.9280000000000006</v>
      </c>
      <c r="C41" s="9">
        <f t="shared" si="22"/>
        <v>9.469061625112504E-4</v>
      </c>
      <c r="D41" s="6">
        <f t="shared" si="22"/>
        <v>-5.38945474388645E-3</v>
      </c>
      <c r="E41" s="6">
        <f t="shared" si="13"/>
        <v>1.0108088523414898</v>
      </c>
      <c r="F41" s="6">
        <f t="shared" si="14"/>
        <v>0.98925103336594411</v>
      </c>
      <c r="G41" s="6">
        <f t="shared" si="23"/>
        <v>2.7049638503558512E-3</v>
      </c>
      <c r="H41" s="7">
        <f t="shared" si="23"/>
        <v>-8.1965972109501933E-2</v>
      </c>
      <c r="I41" s="6">
        <f t="shared" si="16"/>
        <v>3.7381287829969675E-2</v>
      </c>
      <c r="J41" s="9">
        <f t="shared" si="17"/>
        <v>-0.42553409929336627</v>
      </c>
      <c r="L41" s="6">
        <f t="shared" si="18"/>
        <v>9.4182979348929091E-4</v>
      </c>
      <c r="M41" s="6">
        <f t="shared" si="19"/>
        <v>9.520366920519886E-4</v>
      </c>
      <c r="N41" s="6">
        <f t="shared" si="20"/>
        <v>-0.9999995564782217</v>
      </c>
      <c r="O41" s="6">
        <f t="shared" si="21"/>
        <v>0.99999954681296588</v>
      </c>
      <c r="Q41" s="6">
        <f t="shared" si="1"/>
        <v>0.9280000000000006</v>
      </c>
      <c r="R41" s="9">
        <f t="shared" si="1"/>
        <v>9.469061625112504E-4</v>
      </c>
      <c r="S41" s="9">
        <f t="shared" si="2"/>
        <v>0.9280000000000006</v>
      </c>
      <c r="T41" s="9">
        <f t="shared" si="0"/>
        <v>-5.38945474388645E-3</v>
      </c>
      <c r="U41" s="9">
        <f t="shared" si="3"/>
        <v>2.7049638503558512E-3</v>
      </c>
      <c r="V41" s="9">
        <f t="shared" si="3"/>
        <v>-8.1965972109501933E-2</v>
      </c>
      <c r="X41" s="9">
        <f t="shared" si="4"/>
        <v>9.469061625112504E-4</v>
      </c>
      <c r="Y41" s="9">
        <f t="shared" si="5"/>
        <v>-5.38945474388645E-3</v>
      </c>
      <c r="AA41" s="9">
        <f t="shared" si="6"/>
        <v>9.469061625112504E-4</v>
      </c>
      <c r="AB41" s="9">
        <f t="shared" si="7"/>
        <v>2.7049638503558512E-3</v>
      </c>
      <c r="AD41" s="9">
        <f t="shared" si="8"/>
        <v>-5.38945474388645E-3</v>
      </c>
      <c r="AE41" s="9">
        <f t="shared" si="9"/>
        <v>-8.1965972109501933E-2</v>
      </c>
    </row>
    <row r="42" spans="1:31" x14ac:dyDescent="0.55000000000000004">
      <c r="A42" s="6">
        <f t="shared" si="10"/>
        <v>30</v>
      </c>
      <c r="B42" s="6">
        <f t="shared" si="11"/>
        <v>0.96000000000000063</v>
      </c>
      <c r="C42" s="9">
        <f t="shared" si="22"/>
        <v>9.9518656698474855E-4</v>
      </c>
      <c r="D42" s="6">
        <f t="shared" si="22"/>
        <v>-7.5766189337141054E-3</v>
      </c>
      <c r="E42" s="6">
        <f t="shared" si="13"/>
        <v>1.015211633418198</v>
      </c>
      <c r="F42" s="6">
        <f t="shared" si="14"/>
        <v>0.98490515768334164</v>
      </c>
      <c r="G42" s="6">
        <f t="shared" si="23"/>
        <v>1.5087626397968215E-3</v>
      </c>
      <c r="H42" s="7">
        <f t="shared" si="23"/>
        <v>-6.834888093211422E-2</v>
      </c>
      <c r="I42" s="6">
        <f t="shared" si="16"/>
        <v>3.9286154862272833E-2</v>
      </c>
      <c r="J42" s="9">
        <f t="shared" si="17"/>
        <v>-0.59822555631458396</v>
      </c>
      <c r="L42" s="6">
        <f t="shared" si="18"/>
        <v>9.8770263506853077E-4</v>
      </c>
      <c r="M42" s="6">
        <f t="shared" si="19"/>
        <v>1.0027837771696302E-3</v>
      </c>
      <c r="N42" s="6">
        <f t="shared" si="20"/>
        <v>-0.9999995122216333</v>
      </c>
      <c r="O42" s="6">
        <f t="shared" si="21"/>
        <v>0.9999994972122217</v>
      </c>
      <c r="Q42" s="6">
        <f t="shared" si="1"/>
        <v>0.96000000000000063</v>
      </c>
      <c r="R42" s="9">
        <f t="shared" si="1"/>
        <v>9.9518656698474855E-4</v>
      </c>
      <c r="S42" s="9">
        <f t="shared" si="2"/>
        <v>0.96000000000000063</v>
      </c>
      <c r="T42" s="9">
        <f t="shared" si="0"/>
        <v>-7.5766189337141054E-3</v>
      </c>
      <c r="U42" s="9">
        <f t="shared" si="3"/>
        <v>1.5087626397968215E-3</v>
      </c>
      <c r="V42" s="9">
        <f t="shared" si="3"/>
        <v>-6.834888093211422E-2</v>
      </c>
      <c r="X42" s="9">
        <f t="shared" si="4"/>
        <v>9.9518656698474855E-4</v>
      </c>
      <c r="Y42" s="9">
        <f t="shared" si="5"/>
        <v>-7.5766189337141054E-3</v>
      </c>
      <c r="AA42" s="9">
        <f t="shared" si="6"/>
        <v>9.9518656698474855E-4</v>
      </c>
      <c r="AB42" s="9">
        <f t="shared" si="7"/>
        <v>1.5087626397968215E-3</v>
      </c>
      <c r="AD42" s="9">
        <f t="shared" si="8"/>
        <v>-7.5766189337141054E-3</v>
      </c>
      <c r="AE42" s="9">
        <f t="shared" si="9"/>
        <v>-6.834888093211422E-2</v>
      </c>
    </row>
    <row r="43" spans="1:31" x14ac:dyDescent="0.55000000000000004">
      <c r="A43" s="6">
        <f t="shared" si="10"/>
        <v>31</v>
      </c>
      <c r="B43" s="6">
        <f t="shared" si="11"/>
        <v>0.99200000000000066</v>
      </c>
      <c r="C43" s="9">
        <f t="shared" si="22"/>
        <v>1.0032379488792793E-3</v>
      </c>
      <c r="D43" s="6">
        <f t="shared" si="22"/>
        <v>-9.1512001538756257E-3</v>
      </c>
      <c r="E43" s="6">
        <f t="shared" si="13"/>
        <v>1.0183871512583895</v>
      </c>
      <c r="F43" s="6">
        <f t="shared" si="14"/>
        <v>0.98178235064288721</v>
      </c>
      <c r="G43" s="6">
        <f t="shared" si="23"/>
        <v>2.5160568420409075E-4</v>
      </c>
      <c r="H43" s="7">
        <f t="shared" si="23"/>
        <v>-4.9205663130047532E-2</v>
      </c>
      <c r="I43" s="6">
        <f t="shared" si="16"/>
        <v>3.9602949562272623E-2</v>
      </c>
      <c r="J43" s="9">
        <f t="shared" si="17"/>
        <v>-0.72254943883289602</v>
      </c>
      <c r="L43" s="6">
        <f t="shared" si="18"/>
        <v>9.9413988009832126E-4</v>
      </c>
      <c r="M43" s="6">
        <f t="shared" si="19"/>
        <v>1.0125030527301637E-3</v>
      </c>
      <c r="N43" s="6">
        <f t="shared" si="20"/>
        <v>-0.99999950584282726</v>
      </c>
      <c r="O43" s="6">
        <f t="shared" si="21"/>
        <v>0.99999948741865274</v>
      </c>
      <c r="Q43" s="6">
        <f t="shared" si="1"/>
        <v>0.99200000000000066</v>
      </c>
      <c r="R43" s="9">
        <f t="shared" si="1"/>
        <v>1.0032379488792793E-3</v>
      </c>
      <c r="S43" s="9">
        <f t="shared" si="2"/>
        <v>0.99200000000000066</v>
      </c>
      <c r="T43" s="9">
        <f t="shared" si="0"/>
        <v>-9.1512001538756257E-3</v>
      </c>
      <c r="U43" s="9">
        <f t="shared" si="3"/>
        <v>2.5160568420409075E-4</v>
      </c>
      <c r="V43" s="9">
        <f t="shared" si="3"/>
        <v>-4.9205663130047532E-2</v>
      </c>
      <c r="X43" s="9">
        <f t="shared" si="4"/>
        <v>1.0032379488792793E-3</v>
      </c>
      <c r="Y43" s="9">
        <f t="shared" si="5"/>
        <v>-9.1512001538756257E-3</v>
      </c>
      <c r="AA43" s="9">
        <f t="shared" si="6"/>
        <v>1.0032379488792793E-3</v>
      </c>
      <c r="AB43" s="9">
        <f t="shared" si="7"/>
        <v>2.5160568420409075E-4</v>
      </c>
      <c r="AD43" s="9">
        <f t="shared" si="8"/>
        <v>-9.1512001538756257E-3</v>
      </c>
      <c r="AE43" s="9">
        <f t="shared" si="9"/>
        <v>-4.9205663130047532E-2</v>
      </c>
    </row>
    <row r="44" spans="1:31" x14ac:dyDescent="0.55000000000000004">
      <c r="A44" s="6">
        <f t="shared" si="10"/>
        <v>32</v>
      </c>
      <c r="B44" s="6">
        <f t="shared" si="11"/>
        <v>1.0240000000000007</v>
      </c>
      <c r="C44" s="9">
        <f t="shared" si="22"/>
        <v>9.7073591042204312E-4</v>
      </c>
      <c r="D44" s="6">
        <f t="shared" si="22"/>
        <v>-9.9858907486722621E-3</v>
      </c>
      <c r="E44" s="6">
        <f t="shared" si="13"/>
        <v>1.0200724418395968</v>
      </c>
      <c r="F44" s="6">
        <f t="shared" si="14"/>
        <v>0.98012887884490763</v>
      </c>
      <c r="G44" s="6">
        <f t="shared" si="23"/>
        <v>-1.0156887017886331E-3</v>
      </c>
      <c r="H44" s="7">
        <f t="shared" si="23"/>
        <v>-2.6084081087394857E-2</v>
      </c>
      <c r="I44" s="6">
        <f t="shared" si="16"/>
        <v>3.8319313836162688E-2</v>
      </c>
      <c r="J44" s="9">
        <f t="shared" si="17"/>
        <v>-0.78845395869019397</v>
      </c>
      <c r="L44" s="6">
        <f t="shared" si="18"/>
        <v>9.6113764651350379E-4</v>
      </c>
      <c r="M44" s="6">
        <f t="shared" si="19"/>
        <v>9.8052687805356129E-4</v>
      </c>
      <c r="N44" s="6">
        <f t="shared" si="20"/>
        <v>-0.99999953810710551</v>
      </c>
      <c r="O44" s="6">
        <f t="shared" si="21"/>
        <v>0.99999951928340514</v>
      </c>
      <c r="Q44" s="6">
        <f t="shared" si="1"/>
        <v>1.0240000000000007</v>
      </c>
      <c r="R44" s="9">
        <f t="shared" si="1"/>
        <v>9.7073591042204312E-4</v>
      </c>
      <c r="S44" s="9">
        <f t="shared" si="2"/>
        <v>1.0240000000000007</v>
      </c>
      <c r="T44" s="9">
        <f t="shared" si="0"/>
        <v>-9.9858907486722621E-3</v>
      </c>
      <c r="U44" s="9">
        <f t="shared" si="3"/>
        <v>-1.0156887017886331E-3</v>
      </c>
      <c r="V44" s="9">
        <f t="shared" si="3"/>
        <v>-2.6084081087394857E-2</v>
      </c>
      <c r="X44" s="9">
        <f t="shared" si="4"/>
        <v>9.7073591042204312E-4</v>
      </c>
      <c r="Y44" s="9">
        <f t="shared" si="5"/>
        <v>-9.9858907486722621E-3</v>
      </c>
      <c r="AA44" s="9">
        <f t="shared" si="6"/>
        <v>9.7073591042204312E-4</v>
      </c>
      <c r="AB44" s="9">
        <f t="shared" si="7"/>
        <v>-1.0156887017886331E-3</v>
      </c>
      <c r="AD44" s="9">
        <f t="shared" si="8"/>
        <v>-9.9858907486722621E-3</v>
      </c>
      <c r="AE44" s="9">
        <f t="shared" si="9"/>
        <v>-2.6084081087394857E-2</v>
      </c>
    </row>
    <row r="45" spans="1:31" x14ac:dyDescent="0.55000000000000004">
      <c r="A45" s="6">
        <f t="shared" si="10"/>
        <v>33</v>
      </c>
      <c r="B45" s="6">
        <f t="shared" si="11"/>
        <v>1.0560000000000007</v>
      </c>
      <c r="C45" s="9">
        <f t="shared" si="22"/>
        <v>8.9899489459657636E-4</v>
      </c>
      <c r="D45" s="6">
        <f t="shared" si="22"/>
        <v>-1.0013204489770141E-2</v>
      </c>
      <c r="E45" s="6">
        <f t="shared" si="13"/>
        <v>1.0201274814355146</v>
      </c>
      <c r="F45" s="6">
        <f t="shared" si="14"/>
        <v>0.98007466347643413</v>
      </c>
      <c r="G45" s="6">
        <f t="shared" si="23"/>
        <v>-2.2419067445458392E-3</v>
      </c>
      <c r="H45" s="7">
        <f t="shared" si="23"/>
        <v>-8.535544093086489E-4</v>
      </c>
      <c r="I45" s="6">
        <f t="shared" si="16"/>
        <v>3.5487351398034155E-2</v>
      </c>
      <c r="J45" s="9">
        <f t="shared" si="17"/>
        <v>-0.79061061726361304</v>
      </c>
      <c r="L45" s="6">
        <f t="shared" si="18"/>
        <v>8.9008196574829929E-4</v>
      </c>
      <c r="M45" s="6">
        <f t="shared" si="19"/>
        <v>9.0808738864781079E-4</v>
      </c>
      <c r="N45" s="6">
        <f t="shared" si="20"/>
        <v>-0.99999960387696862</v>
      </c>
      <c r="O45" s="6">
        <f t="shared" si="21"/>
        <v>0.99999958768856234</v>
      </c>
      <c r="Q45" s="6">
        <f t="shared" si="1"/>
        <v>1.0560000000000007</v>
      </c>
      <c r="R45" s="9">
        <f t="shared" si="1"/>
        <v>8.9899489459657636E-4</v>
      </c>
      <c r="S45" s="9">
        <f t="shared" si="2"/>
        <v>1.0560000000000007</v>
      </c>
      <c r="T45" s="9">
        <f t="shared" si="0"/>
        <v>-1.0013204489770141E-2</v>
      </c>
      <c r="U45" s="9">
        <f t="shared" si="3"/>
        <v>-2.2419067445458392E-3</v>
      </c>
      <c r="V45" s="9">
        <f t="shared" si="3"/>
        <v>-8.535544093086489E-4</v>
      </c>
      <c r="X45" s="9">
        <f t="shared" si="4"/>
        <v>8.9899489459657636E-4</v>
      </c>
      <c r="Y45" s="9">
        <f t="shared" si="5"/>
        <v>-1.0013204489770141E-2</v>
      </c>
      <c r="AA45" s="9">
        <f t="shared" si="6"/>
        <v>8.9899489459657636E-4</v>
      </c>
      <c r="AB45" s="9">
        <f t="shared" si="7"/>
        <v>-2.2419067445458392E-3</v>
      </c>
      <c r="AD45" s="9">
        <f t="shared" si="8"/>
        <v>-1.0013204489770141E-2</v>
      </c>
      <c r="AE45" s="9">
        <f t="shared" si="9"/>
        <v>-8.535544093086489E-4</v>
      </c>
    </row>
    <row r="46" spans="1:31" x14ac:dyDescent="0.55000000000000004">
      <c r="A46" s="6">
        <f t="shared" si="10"/>
        <v>34</v>
      </c>
      <c r="B46" s="6">
        <f t="shared" si="11"/>
        <v>1.0880000000000007</v>
      </c>
      <c r="C46" s="9">
        <f t="shared" si="22"/>
        <v>7.9091483093952258E-4</v>
      </c>
      <c r="D46" s="6">
        <f t="shared" si="22"/>
        <v>-9.2309329587900776E-3</v>
      </c>
      <c r="E46" s="6">
        <f t="shared" si="13"/>
        <v>1.0185477015871398</v>
      </c>
      <c r="F46" s="6">
        <f t="shared" si="14"/>
        <v>0.9816239697519793</v>
      </c>
      <c r="G46" s="6">
        <f t="shared" si="23"/>
        <v>-3.3775019892829323E-3</v>
      </c>
      <c r="H46" s="7">
        <f t="shared" si="23"/>
        <v>2.4445985343126968E-2</v>
      </c>
      <c r="I46" s="6">
        <f t="shared" si="16"/>
        <v>3.1221414923106563E-2</v>
      </c>
      <c r="J46" s="9">
        <f t="shared" si="17"/>
        <v>-0.72884502444802723</v>
      </c>
      <c r="L46" s="6">
        <f t="shared" si="18"/>
        <v>7.8368048603955195E-4</v>
      </c>
      <c r="M46" s="6">
        <f t="shared" si="19"/>
        <v>7.9828348021968563E-4</v>
      </c>
      <c r="N46" s="6">
        <f t="shared" si="20"/>
        <v>-0.99999969292240076</v>
      </c>
      <c r="O46" s="6">
        <f t="shared" si="21"/>
        <v>0.99999968137169182</v>
      </c>
      <c r="Q46" s="6">
        <f t="shared" si="1"/>
        <v>1.0880000000000007</v>
      </c>
      <c r="R46" s="9">
        <f t="shared" si="1"/>
        <v>7.9091483093952258E-4</v>
      </c>
      <c r="S46" s="9">
        <f t="shared" si="2"/>
        <v>1.0880000000000007</v>
      </c>
      <c r="T46" s="9">
        <f t="shared" si="0"/>
        <v>-9.2309329587900776E-3</v>
      </c>
      <c r="U46" s="9">
        <f t="shared" si="3"/>
        <v>-3.3775019892829323E-3</v>
      </c>
      <c r="V46" s="9">
        <f t="shared" si="3"/>
        <v>2.4445985343126968E-2</v>
      </c>
      <c r="X46" s="9">
        <f t="shared" si="4"/>
        <v>7.9091483093952258E-4</v>
      </c>
      <c r="Y46" s="9">
        <f t="shared" si="5"/>
        <v>-9.2309329587900776E-3</v>
      </c>
      <c r="AA46" s="9">
        <f t="shared" si="6"/>
        <v>7.9091483093952258E-4</v>
      </c>
      <c r="AB46" s="9">
        <f t="shared" si="7"/>
        <v>-3.3775019892829323E-3</v>
      </c>
      <c r="AD46" s="9">
        <f t="shared" si="8"/>
        <v>-9.2309329587900776E-3</v>
      </c>
      <c r="AE46" s="9">
        <f t="shared" si="9"/>
        <v>2.4445985343126968E-2</v>
      </c>
    </row>
    <row r="47" spans="1:31" x14ac:dyDescent="0.55000000000000004">
      <c r="A47" s="6">
        <f t="shared" si="10"/>
        <v>35</v>
      </c>
      <c r="B47" s="6">
        <f t="shared" si="11"/>
        <v>1.1200000000000008</v>
      </c>
      <c r="C47" s="9">
        <f t="shared" ref="C47:D66" si="24">C46+$B$3*G46-($B$3^2)*I46</f>
        <v>6.5086403840120758E-4</v>
      </c>
      <c r="D47" s="6">
        <f t="shared" si="24"/>
        <v>-7.7023241227752344E-3</v>
      </c>
      <c r="E47" s="6">
        <f t="shared" si="13"/>
        <v>1.0154643976664393</v>
      </c>
      <c r="F47" s="6">
        <f t="shared" si="14"/>
        <v>0.98465510117533817</v>
      </c>
      <c r="G47" s="6">
        <f t="shared" ref="G47:H66" si="25">G46-$B$3*I46</f>
        <v>-4.3765872668223424E-3</v>
      </c>
      <c r="H47" s="7">
        <f t="shared" si="25"/>
        <v>4.776902612546384E-2</v>
      </c>
      <c r="I47" s="6">
        <f t="shared" si="16"/>
        <v>2.5693563284449134E-2</v>
      </c>
      <c r="J47" s="9">
        <f t="shared" si="17"/>
        <v>-0.60815100765716501</v>
      </c>
      <c r="L47" s="6">
        <f t="shared" si="18"/>
        <v>6.4588905578484015E-4</v>
      </c>
      <c r="M47" s="6">
        <f t="shared" si="19"/>
        <v>6.5591597583514107E-4</v>
      </c>
      <c r="N47" s="6">
        <f t="shared" si="20"/>
        <v>-0.99999979141364193</v>
      </c>
      <c r="O47" s="6">
        <f t="shared" si="21"/>
        <v>0.99999978488709318</v>
      </c>
      <c r="Q47" s="6">
        <f t="shared" si="1"/>
        <v>1.1200000000000008</v>
      </c>
      <c r="R47" s="9">
        <f t="shared" si="1"/>
        <v>6.5086403840120758E-4</v>
      </c>
      <c r="S47" s="9">
        <f t="shared" si="2"/>
        <v>1.1200000000000008</v>
      </c>
      <c r="T47" s="9">
        <f t="shared" si="0"/>
        <v>-7.7023241227752344E-3</v>
      </c>
      <c r="U47" s="9">
        <f t="shared" si="3"/>
        <v>-4.3765872668223424E-3</v>
      </c>
      <c r="V47" s="9">
        <f t="shared" si="3"/>
        <v>4.776902612546384E-2</v>
      </c>
      <c r="X47" s="9">
        <f t="shared" si="4"/>
        <v>6.5086403840120758E-4</v>
      </c>
      <c r="Y47" s="9">
        <f t="shared" si="5"/>
        <v>-7.7023241227752344E-3</v>
      </c>
      <c r="AA47" s="9">
        <f t="shared" si="6"/>
        <v>6.5086403840120758E-4</v>
      </c>
      <c r="AB47" s="9">
        <f t="shared" si="7"/>
        <v>-4.3765872668223424E-3</v>
      </c>
      <c r="AD47" s="9">
        <f t="shared" si="8"/>
        <v>-7.7023241227752344E-3</v>
      </c>
      <c r="AE47" s="9">
        <f t="shared" si="9"/>
        <v>4.776902612546384E-2</v>
      </c>
    </row>
    <row r="48" spans="1:31" x14ac:dyDescent="0.55000000000000004">
      <c r="A48" s="6">
        <f t="shared" si="10"/>
        <v>36</v>
      </c>
      <c r="B48" s="6">
        <f t="shared" si="11"/>
        <v>1.1520000000000008</v>
      </c>
      <c r="C48" s="9">
        <f t="shared" si="24"/>
        <v>4.8450303705961667E-4</v>
      </c>
      <c r="D48" s="6">
        <f t="shared" si="24"/>
        <v>-5.5509686549194545E-3</v>
      </c>
      <c r="E48" s="6">
        <f t="shared" si="13"/>
        <v>1.0111329853060398</v>
      </c>
      <c r="F48" s="6">
        <f t="shared" si="14"/>
        <v>0.98892911068636191</v>
      </c>
      <c r="G48" s="6">
        <f t="shared" si="25"/>
        <v>-5.1987812919247148E-3</v>
      </c>
      <c r="H48" s="7">
        <f t="shared" si="25"/>
        <v>6.7229858370493126E-2</v>
      </c>
      <c r="I48" s="6">
        <f t="shared" si="16"/>
        <v>1.9126826077064354E-2</v>
      </c>
      <c r="J48" s="9">
        <f t="shared" si="17"/>
        <v>-0.43828686588963023</v>
      </c>
      <c r="L48" s="6">
        <f t="shared" si="18"/>
        <v>4.8182836665847383E-4</v>
      </c>
      <c r="M48" s="6">
        <f t="shared" si="19"/>
        <v>4.8720745285534651E-4</v>
      </c>
      <c r="N48" s="6">
        <f t="shared" si="20"/>
        <v>-0.99999988392070582</v>
      </c>
      <c r="O48" s="6">
        <f t="shared" si="21"/>
        <v>0.99999988131444195</v>
      </c>
      <c r="Q48" s="6">
        <f t="shared" si="1"/>
        <v>1.1520000000000008</v>
      </c>
      <c r="R48" s="9">
        <f t="shared" si="1"/>
        <v>4.8450303705961667E-4</v>
      </c>
      <c r="S48" s="9">
        <f t="shared" si="2"/>
        <v>1.1520000000000008</v>
      </c>
      <c r="T48" s="9">
        <f t="shared" si="0"/>
        <v>-5.5509686549194545E-3</v>
      </c>
      <c r="U48" s="9">
        <f t="shared" si="3"/>
        <v>-5.1987812919247148E-3</v>
      </c>
      <c r="V48" s="9">
        <f t="shared" si="3"/>
        <v>6.7229858370493126E-2</v>
      </c>
      <c r="X48" s="9">
        <f t="shared" si="4"/>
        <v>4.8450303705961667E-4</v>
      </c>
      <c r="Y48" s="9">
        <f t="shared" si="5"/>
        <v>-5.5509686549194545E-3</v>
      </c>
      <c r="AA48" s="9">
        <f t="shared" si="6"/>
        <v>4.8450303705961667E-4</v>
      </c>
      <c r="AB48" s="9">
        <f t="shared" si="7"/>
        <v>-5.1987812919247148E-3</v>
      </c>
      <c r="AD48" s="9">
        <f t="shared" si="8"/>
        <v>-5.5509686549194545E-3</v>
      </c>
      <c r="AE48" s="9">
        <f t="shared" si="9"/>
        <v>6.7229858370493126E-2</v>
      </c>
    </row>
    <row r="49" spans="1:31" x14ac:dyDescent="0.55000000000000004">
      <c r="A49" s="6">
        <f t="shared" si="10"/>
        <v>37</v>
      </c>
      <c r="B49" s="6">
        <f t="shared" si="11"/>
        <v>1.1840000000000008</v>
      </c>
      <c r="C49" s="9">
        <f t="shared" si="24"/>
        <v>2.9855616581511186E-4</v>
      </c>
      <c r="D49" s="6">
        <f t="shared" si="24"/>
        <v>-2.9508074363926934E-3</v>
      </c>
      <c r="E49" s="6">
        <f t="shared" si="13"/>
        <v>1.0059104112730961</v>
      </c>
      <c r="F49" s="6">
        <f t="shared" si="14"/>
        <v>0.99410718152752553</v>
      </c>
      <c r="G49" s="6">
        <f t="shared" si="25"/>
        <v>-5.8108397263907739E-3</v>
      </c>
      <c r="H49" s="7">
        <f t="shared" si="25"/>
        <v>8.1255038078961297E-2</v>
      </c>
      <c r="I49" s="6">
        <f t="shared" si="16"/>
        <v>1.1786422888448172E-2</v>
      </c>
      <c r="J49" s="9">
        <f t="shared" si="17"/>
        <v>-0.23298640610401455</v>
      </c>
      <c r="L49" s="6">
        <f t="shared" si="18"/>
        <v>2.9767776283106393E-4</v>
      </c>
      <c r="M49" s="6">
        <f t="shared" si="19"/>
        <v>2.9943974144602825E-4</v>
      </c>
      <c r="N49" s="6">
        <f t="shared" si="20"/>
        <v>-0.99999995569397382</v>
      </c>
      <c r="O49" s="6">
        <f t="shared" si="21"/>
        <v>0.99999995516791962</v>
      </c>
      <c r="Q49" s="6">
        <f t="shared" si="1"/>
        <v>1.1840000000000008</v>
      </c>
      <c r="R49" s="9">
        <f t="shared" si="1"/>
        <v>2.9855616581511186E-4</v>
      </c>
      <c r="S49" s="9">
        <f t="shared" si="2"/>
        <v>1.1840000000000008</v>
      </c>
      <c r="T49" s="9">
        <f t="shared" si="0"/>
        <v>-2.9508074363926934E-3</v>
      </c>
      <c r="U49" s="9">
        <f t="shared" si="3"/>
        <v>-5.8108397263907739E-3</v>
      </c>
      <c r="V49" s="9">
        <f t="shared" si="3"/>
        <v>8.1255038078961297E-2</v>
      </c>
      <c r="X49" s="9">
        <f t="shared" si="4"/>
        <v>2.9855616581511186E-4</v>
      </c>
      <c r="Y49" s="9">
        <f t="shared" si="5"/>
        <v>-2.9508074363926934E-3</v>
      </c>
      <c r="AA49" s="9">
        <f t="shared" si="6"/>
        <v>2.9855616581511186E-4</v>
      </c>
      <c r="AB49" s="9">
        <f t="shared" si="7"/>
        <v>-5.8108397263907739E-3</v>
      </c>
      <c r="AD49" s="9">
        <f t="shared" si="8"/>
        <v>-2.9508074363926934E-3</v>
      </c>
      <c r="AE49" s="9">
        <f t="shared" si="9"/>
        <v>8.1255038078961297E-2</v>
      </c>
    </row>
    <row r="50" spans="1:31" x14ac:dyDescent="0.55000000000000004">
      <c r="A50" s="6">
        <f t="shared" si="10"/>
        <v>38</v>
      </c>
      <c r="B50" s="6">
        <f t="shared" si="11"/>
        <v>1.2160000000000009</v>
      </c>
      <c r="C50" s="9">
        <f t="shared" si="24"/>
        <v>1.0053999753283617E-4</v>
      </c>
      <c r="D50" s="6">
        <f t="shared" si="24"/>
        <v>-1.1206813801542103E-4</v>
      </c>
      <c r="E50" s="6">
        <f t="shared" si="13"/>
        <v>1.0002241589435894</v>
      </c>
      <c r="F50" s="6">
        <f t="shared" si="14"/>
        <v>0.9997758863915277</v>
      </c>
      <c r="G50" s="6">
        <f t="shared" si="25"/>
        <v>-6.1880052588211155E-3</v>
      </c>
      <c r="H50" s="7">
        <f t="shared" si="25"/>
        <v>8.8710603074289768E-2</v>
      </c>
      <c r="I50" s="6">
        <f t="shared" si="16"/>
        <v>3.969159978753343E-3</v>
      </c>
      <c r="J50" s="9">
        <f t="shared" si="17"/>
        <v>-8.8485454607115186E-3</v>
      </c>
      <c r="L50" s="6">
        <f t="shared" si="18"/>
        <v>1.0052873095711084E-4</v>
      </c>
      <c r="M50" s="6">
        <f t="shared" si="19"/>
        <v>1.0055126561769136E-4</v>
      </c>
      <c r="N50" s="6">
        <f t="shared" si="20"/>
        <v>-0.99999999494698699</v>
      </c>
      <c r="O50" s="6">
        <f t="shared" si="21"/>
        <v>0.99999999494472147</v>
      </c>
      <c r="Q50" s="6">
        <f t="shared" si="1"/>
        <v>1.2160000000000009</v>
      </c>
      <c r="R50" s="9">
        <f t="shared" si="1"/>
        <v>1.0053999753283617E-4</v>
      </c>
      <c r="S50" s="9">
        <f t="shared" si="2"/>
        <v>1.2160000000000009</v>
      </c>
      <c r="T50" s="9">
        <f t="shared" si="0"/>
        <v>-1.1206813801542103E-4</v>
      </c>
      <c r="U50" s="9">
        <f t="shared" si="3"/>
        <v>-6.1880052588211155E-3</v>
      </c>
      <c r="V50" s="9">
        <f t="shared" si="3"/>
        <v>8.8710603074289768E-2</v>
      </c>
      <c r="X50" s="9">
        <f t="shared" si="4"/>
        <v>1.0053999753283617E-4</v>
      </c>
      <c r="Y50" s="9">
        <f t="shared" si="5"/>
        <v>-1.1206813801542103E-4</v>
      </c>
      <c r="AA50" s="9">
        <f t="shared" si="6"/>
        <v>1.0053999753283617E-4</v>
      </c>
      <c r="AB50" s="9">
        <f t="shared" si="7"/>
        <v>-6.1880052588211155E-3</v>
      </c>
      <c r="AD50" s="9">
        <f t="shared" si="8"/>
        <v>-1.1206813801542103E-4</v>
      </c>
      <c r="AE50" s="9">
        <f t="shared" si="9"/>
        <v>8.8710603074289768E-2</v>
      </c>
    </row>
    <row r="51" spans="1:31" x14ac:dyDescent="0.55000000000000004">
      <c r="A51" s="6">
        <f t="shared" si="10"/>
        <v>39</v>
      </c>
      <c r="B51" s="6">
        <f t="shared" si="11"/>
        <v>1.2480000000000009</v>
      </c>
      <c r="C51" s="9">
        <f t="shared" si="24"/>
        <v>-1.0154059056768295E-4</v>
      </c>
      <c r="D51" s="6">
        <f t="shared" si="24"/>
        <v>2.7357320709136203E-3</v>
      </c>
      <c r="E51" s="6">
        <f t="shared" si="13"/>
        <v>0.99453603039862815</v>
      </c>
      <c r="F51" s="6">
        <f t="shared" si="14"/>
        <v>1.0054789586822825</v>
      </c>
      <c r="G51" s="6">
        <f t="shared" si="25"/>
        <v>-6.3150183781412227E-3</v>
      </c>
      <c r="H51" s="7">
        <f t="shared" si="25"/>
        <v>8.8993756529032533E-2</v>
      </c>
      <c r="I51" s="6">
        <f t="shared" si="16"/>
        <v>-4.008631856919043E-3</v>
      </c>
      <c r="J51" s="9">
        <f t="shared" si="17"/>
        <v>0.21600474518474677</v>
      </c>
      <c r="L51" s="6">
        <f t="shared" si="18"/>
        <v>-1.0181913992787386E-4</v>
      </c>
      <c r="M51" s="6">
        <f t="shared" si="19"/>
        <v>-1.01263560078148E-4</v>
      </c>
      <c r="N51" s="6">
        <f t="shared" si="20"/>
        <v>-0.99999999481643131</v>
      </c>
      <c r="O51" s="6">
        <f t="shared" si="21"/>
        <v>0.99999999487284574</v>
      </c>
      <c r="Q51" s="6">
        <f t="shared" si="1"/>
        <v>1.2480000000000009</v>
      </c>
      <c r="R51" s="9">
        <f t="shared" si="1"/>
        <v>-1.0154059056768295E-4</v>
      </c>
      <c r="S51" s="9">
        <f t="shared" si="2"/>
        <v>1.2480000000000009</v>
      </c>
      <c r="T51" s="9">
        <f t="shared" si="0"/>
        <v>2.7357320709136203E-3</v>
      </c>
      <c r="U51" s="9">
        <f t="shared" si="3"/>
        <v>-6.3150183781412227E-3</v>
      </c>
      <c r="V51" s="9">
        <f t="shared" si="3"/>
        <v>8.8993756529032533E-2</v>
      </c>
      <c r="X51" s="9">
        <f t="shared" si="4"/>
        <v>-1.0154059056768295E-4</v>
      </c>
      <c r="Y51" s="9">
        <f t="shared" si="5"/>
        <v>2.7357320709136203E-3</v>
      </c>
      <c r="AA51" s="9">
        <f t="shared" si="6"/>
        <v>-1.0154059056768295E-4</v>
      </c>
      <c r="AB51" s="9">
        <f t="shared" si="7"/>
        <v>-6.3150183781412227E-3</v>
      </c>
      <c r="AD51" s="9">
        <f t="shared" si="8"/>
        <v>2.7357320709136203E-3</v>
      </c>
      <c r="AE51" s="9">
        <f t="shared" si="9"/>
        <v>8.8993756529032533E-2</v>
      </c>
    </row>
    <row r="52" spans="1:31" x14ac:dyDescent="0.55000000000000004">
      <c r="A52" s="6">
        <f t="shared" si="10"/>
        <v>40</v>
      </c>
      <c r="B52" s="6">
        <f t="shared" si="11"/>
        <v>1.2800000000000009</v>
      </c>
      <c r="C52" s="9">
        <f t="shared" si="24"/>
        <v>-2.99516339646717E-4</v>
      </c>
      <c r="D52" s="6">
        <f t="shared" si="24"/>
        <v>5.3623434207734806E-3</v>
      </c>
      <c r="E52" s="6">
        <f t="shared" si="13"/>
        <v>0.98930415759545309</v>
      </c>
      <c r="F52" s="6">
        <f t="shared" si="14"/>
        <v>1.0107535312785469</v>
      </c>
      <c r="G52" s="6">
        <f t="shared" si="25"/>
        <v>-6.1867421587198136E-3</v>
      </c>
      <c r="H52" s="7">
        <f t="shared" si="25"/>
        <v>8.2081604683120632E-2</v>
      </c>
      <c r="I52" s="6">
        <f t="shared" si="16"/>
        <v>-1.1824091648312288E-2</v>
      </c>
      <c r="J52" s="9">
        <f t="shared" si="17"/>
        <v>0.42339364681413028</v>
      </c>
      <c r="L52" s="6">
        <f t="shared" si="18"/>
        <v>-3.0113109440955282E-4</v>
      </c>
      <c r="M52" s="6">
        <f t="shared" si="19"/>
        <v>-2.9791878352607436E-4</v>
      </c>
      <c r="N52" s="6">
        <f t="shared" si="20"/>
        <v>-0.999999954660031</v>
      </c>
      <c r="O52" s="6">
        <f t="shared" si="21"/>
        <v>0.99999995562219812</v>
      </c>
      <c r="Q52" s="6">
        <f t="shared" si="1"/>
        <v>1.2800000000000009</v>
      </c>
      <c r="R52" s="9">
        <f t="shared" si="1"/>
        <v>-2.99516339646717E-4</v>
      </c>
      <c r="S52" s="9">
        <f t="shared" si="2"/>
        <v>1.2800000000000009</v>
      </c>
      <c r="T52" s="9">
        <f t="shared" si="0"/>
        <v>5.3623434207734806E-3</v>
      </c>
      <c r="U52" s="9">
        <f t="shared" si="3"/>
        <v>-6.1867421587198136E-3</v>
      </c>
      <c r="V52" s="9">
        <f t="shared" si="3"/>
        <v>8.2081604683120632E-2</v>
      </c>
      <c r="X52" s="9">
        <f t="shared" si="4"/>
        <v>-2.99516339646717E-4</v>
      </c>
      <c r="Y52" s="9">
        <f t="shared" si="5"/>
        <v>5.3623434207734806E-3</v>
      </c>
      <c r="AA52" s="9">
        <f t="shared" si="6"/>
        <v>-2.99516339646717E-4</v>
      </c>
      <c r="AB52" s="9">
        <f t="shared" si="7"/>
        <v>-6.1867421587198136E-3</v>
      </c>
      <c r="AD52" s="9">
        <f t="shared" si="8"/>
        <v>5.3623434207734806E-3</v>
      </c>
      <c r="AE52" s="9">
        <f t="shared" si="9"/>
        <v>8.2081604683120632E-2</v>
      </c>
    </row>
    <row r="53" spans="1:31" x14ac:dyDescent="0.55000000000000004">
      <c r="A53" s="6">
        <f t="shared" si="10"/>
        <v>41</v>
      </c>
      <c r="B53" s="6">
        <f t="shared" si="11"/>
        <v>1.3120000000000009</v>
      </c>
      <c r="C53" s="9">
        <f t="shared" si="24"/>
        <v>-4.8538421887787925E-4</v>
      </c>
      <c r="D53" s="6">
        <f t="shared" si="24"/>
        <v>7.5553996762956722E-3</v>
      </c>
      <c r="E53" s="6">
        <f t="shared" si="13"/>
        <v>0.98494652030951702</v>
      </c>
      <c r="F53" s="6">
        <f t="shared" si="14"/>
        <v>1.0151681190146997</v>
      </c>
      <c r="G53" s="6">
        <f t="shared" si="25"/>
        <v>-5.8083712259738201E-3</v>
      </c>
      <c r="H53" s="7">
        <f t="shared" si="25"/>
        <v>6.8533007985068464E-2</v>
      </c>
      <c r="I53" s="6">
        <f t="shared" si="16"/>
        <v>-1.9161109230732616E-2</v>
      </c>
      <c r="J53" s="9">
        <f t="shared" si="17"/>
        <v>0.59655037689625778</v>
      </c>
      <c r="L53" s="6">
        <f t="shared" si="18"/>
        <v>-4.8907935079493922E-4</v>
      </c>
      <c r="M53" s="6">
        <f t="shared" si="19"/>
        <v>-4.817443911376013E-4</v>
      </c>
      <c r="N53" s="6">
        <f t="shared" si="20"/>
        <v>-0.99999988040068721</v>
      </c>
      <c r="O53" s="6">
        <f t="shared" si="21"/>
        <v>0.99999988396116413</v>
      </c>
      <c r="Q53" s="6">
        <f t="shared" si="1"/>
        <v>1.3120000000000009</v>
      </c>
      <c r="R53" s="9">
        <f t="shared" si="1"/>
        <v>-4.8538421887787925E-4</v>
      </c>
      <c r="S53" s="9">
        <f t="shared" si="2"/>
        <v>1.3120000000000009</v>
      </c>
      <c r="T53" s="9">
        <f t="shared" si="0"/>
        <v>7.5553996762956722E-3</v>
      </c>
      <c r="U53" s="9">
        <f t="shared" si="3"/>
        <v>-5.8083712259738201E-3</v>
      </c>
      <c r="V53" s="9">
        <f t="shared" si="3"/>
        <v>6.8533007985068464E-2</v>
      </c>
      <c r="X53" s="9">
        <f t="shared" si="4"/>
        <v>-4.8538421887787925E-4</v>
      </c>
      <c r="Y53" s="9">
        <f t="shared" si="5"/>
        <v>7.5553996762956722E-3</v>
      </c>
      <c r="AA53" s="9">
        <f t="shared" si="6"/>
        <v>-4.8538421887787925E-4</v>
      </c>
      <c r="AB53" s="9">
        <f t="shared" si="7"/>
        <v>-5.8083712259738201E-3</v>
      </c>
      <c r="AD53" s="9">
        <f t="shared" si="8"/>
        <v>7.5553996762956722E-3</v>
      </c>
      <c r="AE53" s="9">
        <f t="shared" si="9"/>
        <v>6.8533007985068464E-2</v>
      </c>
    </row>
    <row r="54" spans="1:31" x14ac:dyDescent="0.55000000000000004">
      <c r="A54" s="6">
        <f t="shared" si="10"/>
        <v>42</v>
      </c>
      <c r="B54" s="6">
        <f t="shared" si="11"/>
        <v>1.344000000000001</v>
      </c>
      <c r="C54" s="9">
        <f t="shared" si="24"/>
        <v>-6.5163112225677128E-4</v>
      </c>
      <c r="D54" s="6">
        <f t="shared" si="24"/>
        <v>9.1375883458760937E-3</v>
      </c>
      <c r="E54" s="6">
        <f t="shared" si="13"/>
        <v>0.98180874345214597</v>
      </c>
      <c r="F54" s="6">
        <f t="shared" si="14"/>
        <v>1.0183590968356506</v>
      </c>
      <c r="G54" s="6">
        <f t="shared" si="25"/>
        <v>-5.1952157305903759E-3</v>
      </c>
      <c r="H54" s="7">
        <f t="shared" si="25"/>
        <v>4.944339592438822E-2</v>
      </c>
      <c r="I54" s="6">
        <f t="shared" si="16"/>
        <v>-2.5723222900821671E-2</v>
      </c>
      <c r="J54" s="9">
        <f t="shared" si="17"/>
        <v>0.72147490402743364</v>
      </c>
      <c r="L54" s="6">
        <f t="shared" si="18"/>
        <v>-6.5764022701875213E-4</v>
      </c>
      <c r="M54" s="6">
        <f t="shared" si="19"/>
        <v>-6.4573056630486245E-4</v>
      </c>
      <c r="N54" s="6">
        <f t="shared" si="20"/>
        <v>-0.99999978375464249</v>
      </c>
      <c r="O54" s="6">
        <f t="shared" si="21"/>
        <v>0.99999979151599605</v>
      </c>
      <c r="Q54" s="6">
        <f t="shared" si="1"/>
        <v>1.344000000000001</v>
      </c>
      <c r="R54" s="9">
        <f t="shared" si="1"/>
        <v>-6.5163112225677128E-4</v>
      </c>
      <c r="S54" s="9">
        <f t="shared" si="2"/>
        <v>1.344000000000001</v>
      </c>
      <c r="T54" s="9">
        <f t="shared" si="0"/>
        <v>9.1375883458760937E-3</v>
      </c>
      <c r="U54" s="9">
        <f t="shared" si="3"/>
        <v>-5.1952157305903759E-3</v>
      </c>
      <c r="V54" s="9">
        <f t="shared" si="3"/>
        <v>4.944339592438822E-2</v>
      </c>
      <c r="X54" s="9">
        <f t="shared" si="4"/>
        <v>-6.5163112225677128E-4</v>
      </c>
      <c r="Y54" s="9">
        <f t="shared" si="5"/>
        <v>9.1375883458760937E-3</v>
      </c>
      <c r="AA54" s="9">
        <f t="shared" si="6"/>
        <v>-6.5163112225677128E-4</v>
      </c>
      <c r="AB54" s="9">
        <f t="shared" si="7"/>
        <v>-5.1952157305903759E-3</v>
      </c>
      <c r="AD54" s="9">
        <f t="shared" si="8"/>
        <v>9.1375883458760937E-3</v>
      </c>
      <c r="AE54" s="9">
        <f t="shared" si="9"/>
        <v>4.944339592438822E-2</v>
      </c>
    </row>
    <row r="55" spans="1:31" x14ac:dyDescent="0.55000000000000004">
      <c r="A55" s="6">
        <f t="shared" si="10"/>
        <v>43</v>
      </c>
      <c r="B55" s="6">
        <f t="shared" si="11"/>
        <v>1.376000000000001</v>
      </c>
      <c r="C55" s="9">
        <f t="shared" si="24"/>
        <v>-7.915374453852219E-4</v>
      </c>
      <c r="D55" s="6">
        <f t="shared" si="24"/>
        <v>9.9809867137324246E-3</v>
      </c>
      <c r="E55" s="6">
        <f t="shared" si="13"/>
        <v>0.98013827319984237</v>
      </c>
      <c r="F55" s="6">
        <f t="shared" si="14"/>
        <v>1.020062220054772</v>
      </c>
      <c r="G55" s="6">
        <f t="shared" si="25"/>
        <v>-4.3720725977640824E-3</v>
      </c>
      <c r="H55" s="7">
        <f t="shared" si="25"/>
        <v>2.6356198995510342E-2</v>
      </c>
      <c r="I55" s="6">
        <f t="shared" si="16"/>
        <v>-3.1245542310145986E-2</v>
      </c>
      <c r="J55" s="9">
        <f t="shared" si="17"/>
        <v>0.78806687625313421</v>
      </c>
      <c r="L55" s="6">
        <f t="shared" si="18"/>
        <v>-7.9951716257592518E-4</v>
      </c>
      <c r="M55" s="6">
        <f t="shared" si="19"/>
        <v>-7.8371495375959422E-4</v>
      </c>
      <c r="N55" s="6">
        <f t="shared" si="20"/>
        <v>-0.99999968038610232</v>
      </c>
      <c r="O55" s="6">
        <f t="shared" si="21"/>
        <v>0.99999969289538837</v>
      </c>
      <c r="Q55" s="6">
        <f t="shared" si="1"/>
        <v>1.376000000000001</v>
      </c>
      <c r="R55" s="9">
        <f t="shared" si="1"/>
        <v>-7.915374453852219E-4</v>
      </c>
      <c r="S55" s="9">
        <f t="shared" si="2"/>
        <v>1.376000000000001</v>
      </c>
      <c r="T55" s="9">
        <f t="shared" si="0"/>
        <v>9.9809867137324246E-3</v>
      </c>
      <c r="U55" s="9">
        <f t="shared" si="3"/>
        <v>-4.3720725977640824E-3</v>
      </c>
      <c r="V55" s="9">
        <f t="shared" si="3"/>
        <v>2.6356198995510342E-2</v>
      </c>
      <c r="X55" s="9">
        <f t="shared" si="4"/>
        <v>-7.915374453852219E-4</v>
      </c>
      <c r="Y55" s="9">
        <f t="shared" si="5"/>
        <v>9.9809867137324246E-3</v>
      </c>
      <c r="AA55" s="9">
        <f t="shared" si="6"/>
        <v>-7.915374453852219E-4</v>
      </c>
      <c r="AB55" s="9">
        <f t="shared" si="7"/>
        <v>-4.3720725977640824E-3</v>
      </c>
      <c r="AD55" s="9">
        <f t="shared" si="8"/>
        <v>9.9809867137324246E-3</v>
      </c>
      <c r="AE55" s="9">
        <f t="shared" si="9"/>
        <v>2.6356198995510342E-2</v>
      </c>
    </row>
    <row r="56" spans="1:31" x14ac:dyDescent="0.55000000000000004">
      <c r="A56" s="6">
        <f t="shared" si="10"/>
        <v>44</v>
      </c>
      <c r="B56" s="6">
        <f t="shared" si="11"/>
        <v>1.408000000000001</v>
      </c>
      <c r="C56" s="9">
        <f t="shared" si="24"/>
        <v>-8.9944833318808298E-4</v>
      </c>
      <c r="D56" s="6">
        <f t="shared" si="24"/>
        <v>1.0017404600305545E-2</v>
      </c>
      <c r="E56" s="6">
        <f t="shared" si="13"/>
        <v>0.9800663482016192</v>
      </c>
      <c r="F56" s="6">
        <f t="shared" si="14"/>
        <v>1.0201359666028416</v>
      </c>
      <c r="G56" s="6">
        <f t="shared" si="25"/>
        <v>-3.3722152438394109E-3</v>
      </c>
      <c r="H56" s="7">
        <f t="shared" si="25"/>
        <v>1.138058955410047E-3</v>
      </c>
      <c r="I56" s="6">
        <f t="shared" si="16"/>
        <v>-3.5505247674843747E-2</v>
      </c>
      <c r="J56" s="9">
        <f t="shared" si="17"/>
        <v>0.7909422442423566</v>
      </c>
      <c r="L56" s="6">
        <f t="shared" si="18"/>
        <v>-9.0854926757046365E-4</v>
      </c>
      <c r="M56" s="6">
        <f t="shared" si="19"/>
        <v>-8.905272052171033E-4</v>
      </c>
      <c r="N56" s="6">
        <f t="shared" si="20"/>
        <v>-0.99999958726902904</v>
      </c>
      <c r="O56" s="6">
        <f t="shared" si="21"/>
        <v>0.99999960348056993</v>
      </c>
      <c r="Q56" s="6">
        <f t="shared" si="1"/>
        <v>1.408000000000001</v>
      </c>
      <c r="R56" s="9">
        <f t="shared" si="1"/>
        <v>-8.9944833318808298E-4</v>
      </c>
      <c r="S56" s="9">
        <f t="shared" si="2"/>
        <v>1.408000000000001</v>
      </c>
      <c r="T56" s="9">
        <f t="shared" si="0"/>
        <v>1.0017404600305545E-2</v>
      </c>
      <c r="U56" s="9">
        <f t="shared" si="3"/>
        <v>-3.3722152438394109E-3</v>
      </c>
      <c r="V56" s="9">
        <f t="shared" si="3"/>
        <v>1.138058955410047E-3</v>
      </c>
      <c r="X56" s="9">
        <f t="shared" si="4"/>
        <v>-8.9944833318808298E-4</v>
      </c>
      <c r="Y56" s="9">
        <f t="shared" si="5"/>
        <v>1.0017404600305545E-2</v>
      </c>
      <c r="AA56" s="9">
        <f t="shared" si="6"/>
        <v>-8.9944833318808298E-4</v>
      </c>
      <c r="AB56" s="9">
        <f t="shared" si="7"/>
        <v>-3.3722152438394109E-3</v>
      </c>
      <c r="AD56" s="9">
        <f t="shared" si="8"/>
        <v>1.0017404600305545E-2</v>
      </c>
      <c r="AE56" s="9">
        <f t="shared" si="9"/>
        <v>1.138058955410047E-3</v>
      </c>
    </row>
    <row r="57" spans="1:31" x14ac:dyDescent="0.55000000000000004">
      <c r="A57" s="6">
        <f t="shared" si="10"/>
        <v>45</v>
      </c>
      <c r="B57" s="6">
        <f t="shared" si="11"/>
        <v>1.4400000000000011</v>
      </c>
      <c r="C57" s="9">
        <f t="shared" si="24"/>
        <v>-9.7100184737190407E-4</v>
      </c>
      <c r="D57" s="6">
        <f t="shared" si="24"/>
        <v>9.2438976287744935E-3</v>
      </c>
      <c r="E57" s="6">
        <f t="shared" si="13"/>
        <v>0.98159859723040988</v>
      </c>
      <c r="F57" s="6">
        <f t="shared" si="14"/>
        <v>1.0185741877455079</v>
      </c>
      <c r="G57" s="6">
        <f t="shared" si="25"/>
        <v>-2.236047318244411E-3</v>
      </c>
      <c r="H57" s="7">
        <f t="shared" si="25"/>
        <v>-2.4172092860345364E-2</v>
      </c>
      <c r="I57" s="6">
        <f t="shared" si="16"/>
        <v>-3.8330358631951354E-2</v>
      </c>
      <c r="J57" s="9">
        <f t="shared" si="17"/>
        <v>0.72986855762658009</v>
      </c>
      <c r="L57" s="6">
        <f t="shared" si="18"/>
        <v>-9.8006096426228942E-4</v>
      </c>
      <c r="M57" s="6">
        <f t="shared" si="19"/>
        <v>-9.6210777221302174E-4</v>
      </c>
      <c r="N57" s="6">
        <f t="shared" si="20"/>
        <v>-0.99999951974013779</v>
      </c>
      <c r="O57" s="6">
        <f t="shared" si="21"/>
        <v>0.99999953717421031</v>
      </c>
      <c r="Q57" s="6">
        <f t="shared" si="1"/>
        <v>1.4400000000000011</v>
      </c>
      <c r="R57" s="9">
        <f t="shared" si="1"/>
        <v>-9.7100184737190407E-4</v>
      </c>
      <c r="S57" s="9">
        <f t="shared" si="2"/>
        <v>1.4400000000000011</v>
      </c>
      <c r="T57" s="9">
        <f t="shared" si="0"/>
        <v>9.2438976287744935E-3</v>
      </c>
      <c r="U57" s="9">
        <f t="shared" si="3"/>
        <v>-2.236047318244411E-3</v>
      </c>
      <c r="V57" s="9">
        <f t="shared" si="3"/>
        <v>-2.4172092860345364E-2</v>
      </c>
      <c r="X57" s="9">
        <f t="shared" si="4"/>
        <v>-9.7100184737190407E-4</v>
      </c>
      <c r="Y57" s="9">
        <f t="shared" si="5"/>
        <v>9.2438976287744935E-3</v>
      </c>
      <c r="AA57" s="9">
        <f t="shared" si="6"/>
        <v>-9.7100184737190407E-4</v>
      </c>
      <c r="AB57" s="9">
        <f t="shared" si="7"/>
        <v>-2.236047318244411E-3</v>
      </c>
      <c r="AD57" s="9">
        <f t="shared" si="8"/>
        <v>9.2438976287744935E-3</v>
      </c>
      <c r="AE57" s="9">
        <f t="shared" si="9"/>
        <v>-2.4172092860345364E-2</v>
      </c>
    </row>
    <row r="58" spans="1:31" x14ac:dyDescent="0.55000000000000004">
      <c r="A58" s="6">
        <f t="shared" si="10"/>
        <v>46</v>
      </c>
      <c r="B58" s="6">
        <f t="shared" si="11"/>
        <v>1.4720000000000011</v>
      </c>
      <c r="C58" s="9">
        <f t="shared" si="24"/>
        <v>-1.003305074316607E-3</v>
      </c>
      <c r="D58" s="6">
        <f t="shared" si="24"/>
        <v>7.723005254233823E-3</v>
      </c>
      <c r="E58" s="6">
        <f t="shared" si="13"/>
        <v>0.98461464092276141</v>
      </c>
      <c r="F58" s="6">
        <f t="shared" si="14"/>
        <v>1.0155066619396966</v>
      </c>
      <c r="G58" s="6">
        <f t="shared" si="25"/>
        <v>-1.0094758420219677E-3</v>
      </c>
      <c r="H58" s="7">
        <f t="shared" si="25"/>
        <v>-4.7527886704395929E-2</v>
      </c>
      <c r="I58" s="6">
        <f t="shared" si="16"/>
        <v>-3.9606554045095353E-2</v>
      </c>
      <c r="J58" s="9">
        <f t="shared" si="17"/>
        <v>0.60978374622768938</v>
      </c>
      <c r="L58" s="6">
        <f t="shared" si="18"/>
        <v>-1.011113395518067E-3</v>
      </c>
      <c r="M58" s="6">
        <f t="shared" si="19"/>
        <v>-9.9561543382672003E-4</v>
      </c>
      <c r="N58" s="6">
        <f t="shared" si="20"/>
        <v>-0.99999948882472001</v>
      </c>
      <c r="O58" s="6">
        <f t="shared" si="21"/>
        <v>0.99999950437483109</v>
      </c>
      <c r="Q58" s="6">
        <f t="shared" si="1"/>
        <v>1.4720000000000011</v>
      </c>
      <c r="R58" s="9">
        <f t="shared" si="1"/>
        <v>-1.003305074316607E-3</v>
      </c>
      <c r="S58" s="9">
        <f t="shared" si="2"/>
        <v>1.4720000000000011</v>
      </c>
      <c r="T58" s="9">
        <f t="shared" si="0"/>
        <v>7.723005254233823E-3</v>
      </c>
      <c r="U58" s="9">
        <f t="shared" si="3"/>
        <v>-1.0094758420219677E-3</v>
      </c>
      <c r="V58" s="9">
        <f t="shared" si="3"/>
        <v>-4.7527886704395929E-2</v>
      </c>
      <c r="X58" s="9">
        <f t="shared" si="4"/>
        <v>-1.003305074316607E-3</v>
      </c>
      <c r="Y58" s="9">
        <f t="shared" si="5"/>
        <v>7.723005254233823E-3</v>
      </c>
      <c r="AA58" s="9">
        <f t="shared" si="6"/>
        <v>-1.003305074316607E-3</v>
      </c>
      <c r="AB58" s="9">
        <f t="shared" si="7"/>
        <v>-1.0094758420219677E-3</v>
      </c>
      <c r="AD58" s="9">
        <f t="shared" si="8"/>
        <v>7.723005254233823E-3</v>
      </c>
      <c r="AE58" s="9">
        <f t="shared" si="9"/>
        <v>-4.7527886704395929E-2</v>
      </c>
    </row>
    <row r="59" spans="1:31" x14ac:dyDescent="0.55000000000000004">
      <c r="A59" s="6">
        <f t="shared" si="10"/>
        <v>47</v>
      </c>
      <c r="B59" s="6">
        <f t="shared" si="11"/>
        <v>1.5040000000000011</v>
      </c>
      <c r="C59" s="9">
        <f t="shared" si="24"/>
        <v>-9.9505118991913256E-4</v>
      </c>
      <c r="D59" s="6">
        <f t="shared" si="24"/>
        <v>5.5776943235559999E-3</v>
      </c>
      <c r="E59" s="6">
        <f t="shared" si="13"/>
        <v>0.98887671215372552</v>
      </c>
      <c r="F59" s="6">
        <f t="shared" si="14"/>
        <v>1.0111874894479493</v>
      </c>
      <c r="G59" s="6">
        <f t="shared" si="25"/>
        <v>2.5793388742108357E-4</v>
      </c>
      <c r="H59" s="7">
        <f t="shared" si="25"/>
        <v>-6.7040966583681985E-2</v>
      </c>
      <c r="I59" s="6">
        <f t="shared" si="16"/>
        <v>-3.9281843704484579E-2</v>
      </c>
      <c r="J59" s="9">
        <f t="shared" si="17"/>
        <v>0.44039687351185308</v>
      </c>
      <c r="L59" s="6">
        <f t="shared" si="18"/>
        <v>-1.0006319106926702E-3</v>
      </c>
      <c r="M59" s="6">
        <f t="shared" si="19"/>
        <v>-9.8953139908801403E-4</v>
      </c>
      <c r="N59" s="6">
        <f t="shared" si="20"/>
        <v>-0.99999949936776433</v>
      </c>
      <c r="O59" s="6">
        <f t="shared" si="21"/>
        <v>0.9999995104136854</v>
      </c>
      <c r="Q59" s="6">
        <f t="shared" si="1"/>
        <v>1.5040000000000011</v>
      </c>
      <c r="R59" s="9">
        <f t="shared" si="1"/>
        <v>-9.9505118991913256E-4</v>
      </c>
      <c r="S59" s="9">
        <f t="shared" si="2"/>
        <v>1.5040000000000011</v>
      </c>
      <c r="T59" s="9">
        <f t="shared" si="0"/>
        <v>5.5776943235559999E-3</v>
      </c>
      <c r="U59" s="9">
        <f t="shared" si="3"/>
        <v>2.5793388742108357E-4</v>
      </c>
      <c r="V59" s="9">
        <f t="shared" si="3"/>
        <v>-6.7040966583681985E-2</v>
      </c>
      <c r="X59" s="9">
        <f t="shared" si="4"/>
        <v>-9.9505118991913256E-4</v>
      </c>
      <c r="Y59" s="9">
        <f t="shared" si="5"/>
        <v>5.5776943235559999E-3</v>
      </c>
      <c r="AA59" s="9">
        <f t="shared" si="6"/>
        <v>-9.9505118991913256E-4</v>
      </c>
      <c r="AB59" s="9">
        <f t="shared" si="7"/>
        <v>2.5793388742108357E-4</v>
      </c>
      <c r="AD59" s="9">
        <f t="shared" si="8"/>
        <v>5.5776943235559999E-3</v>
      </c>
      <c r="AE59" s="9">
        <f t="shared" si="9"/>
        <v>-6.7040966583681985E-2</v>
      </c>
    </row>
    <row r="60" spans="1:31" x14ac:dyDescent="0.55000000000000004">
      <c r="A60" s="6">
        <f t="shared" si="10"/>
        <v>48</v>
      </c>
      <c r="B60" s="6">
        <f t="shared" si="11"/>
        <v>1.5360000000000011</v>
      </c>
      <c r="C60" s="9">
        <f t="shared" si="24"/>
        <v>-9.4657269756826565E-4</v>
      </c>
      <c r="D60" s="6">
        <f t="shared" si="24"/>
        <v>2.9814169944020388E-3</v>
      </c>
      <c r="E60" s="6">
        <f t="shared" si="13"/>
        <v>0.99404695085836225</v>
      </c>
      <c r="F60" s="6">
        <f t="shared" si="14"/>
        <v>1.0059726188359703</v>
      </c>
      <c r="G60" s="6">
        <f t="shared" si="25"/>
        <v>1.5149528859645901E-3</v>
      </c>
      <c r="H60" s="7">
        <f t="shared" si="25"/>
        <v>-8.1133666536061286E-2</v>
      </c>
      <c r="I60" s="6">
        <f t="shared" si="16"/>
        <v>-3.7368876817764463E-2</v>
      </c>
      <c r="J60" s="9">
        <f t="shared" si="17"/>
        <v>0.23540314485309108</v>
      </c>
      <c r="L60" s="6">
        <f t="shared" si="18"/>
        <v>-9.4940283671598503E-4</v>
      </c>
      <c r="M60" s="6">
        <f t="shared" si="19"/>
        <v>-9.4375853827677162E-4</v>
      </c>
      <c r="N60" s="6">
        <f t="shared" si="20"/>
        <v>-0.99999954931702528</v>
      </c>
      <c r="O60" s="6">
        <f t="shared" si="21"/>
        <v>0.9999995546598115</v>
      </c>
      <c r="Q60" s="6">
        <f t="shared" si="1"/>
        <v>1.5360000000000011</v>
      </c>
      <c r="R60" s="9">
        <f t="shared" si="1"/>
        <v>-9.4657269756826565E-4</v>
      </c>
      <c r="S60" s="9">
        <f t="shared" si="2"/>
        <v>1.5360000000000011</v>
      </c>
      <c r="T60" s="9">
        <f t="shared" si="0"/>
        <v>2.9814169944020388E-3</v>
      </c>
      <c r="U60" s="9">
        <f t="shared" si="3"/>
        <v>1.5149528859645901E-3</v>
      </c>
      <c r="V60" s="9">
        <f t="shared" si="3"/>
        <v>-8.1133666536061286E-2</v>
      </c>
      <c r="X60" s="9">
        <f t="shared" si="4"/>
        <v>-9.4657269756826565E-4</v>
      </c>
      <c r="Y60" s="9">
        <f t="shared" si="5"/>
        <v>2.9814169944020388E-3</v>
      </c>
      <c r="AA60" s="9">
        <f t="shared" si="6"/>
        <v>-9.4657269756826565E-4</v>
      </c>
      <c r="AB60" s="9">
        <f t="shared" si="7"/>
        <v>1.5149528859645901E-3</v>
      </c>
      <c r="AD60" s="9">
        <f t="shared" si="8"/>
        <v>2.9814169944020388E-3</v>
      </c>
      <c r="AE60" s="9">
        <f t="shared" si="9"/>
        <v>-8.1133666536061286E-2</v>
      </c>
    </row>
    <row r="61" spans="1:31" x14ac:dyDescent="0.55000000000000004">
      <c r="A61" s="6">
        <f t="shared" si="10"/>
        <v>49</v>
      </c>
      <c r="B61" s="6">
        <f t="shared" si="11"/>
        <v>1.5680000000000012</v>
      </c>
      <c r="C61" s="9">
        <f t="shared" si="24"/>
        <v>-8.598284753560079E-4</v>
      </c>
      <c r="D61" s="6">
        <f t="shared" si="24"/>
        <v>1.4408684491851235E-4</v>
      </c>
      <c r="E61" s="6">
        <f t="shared" si="13"/>
        <v>0.99971258637618887</v>
      </c>
      <c r="F61" s="6">
        <f t="shared" si="14"/>
        <v>1.0002889337558629</v>
      </c>
      <c r="G61" s="6">
        <f t="shared" si="25"/>
        <v>2.7107569441330529E-3</v>
      </c>
      <c r="H61" s="7">
        <f t="shared" si="25"/>
        <v>-8.8666567171360205E-2</v>
      </c>
      <c r="I61" s="6">
        <f t="shared" si="16"/>
        <v>-3.3944679461222503E-2</v>
      </c>
      <c r="J61" s="9">
        <f t="shared" si="17"/>
        <v>1.1376637064573019E-2</v>
      </c>
      <c r="L61" s="6">
        <f t="shared" si="18"/>
        <v>-8.5995206520668021E-4</v>
      </c>
      <c r="M61" s="6">
        <f t="shared" si="19"/>
        <v>-8.5970428553194301E-4</v>
      </c>
      <c r="N61" s="6">
        <f t="shared" si="20"/>
        <v>-0.99999963024115435</v>
      </c>
      <c r="O61" s="6">
        <f t="shared" si="21"/>
        <v>0.99999963045420248</v>
      </c>
      <c r="Q61" s="6">
        <f t="shared" si="1"/>
        <v>1.5680000000000012</v>
      </c>
      <c r="R61" s="9">
        <f t="shared" si="1"/>
        <v>-8.598284753560079E-4</v>
      </c>
      <c r="S61" s="9">
        <f t="shared" si="2"/>
        <v>1.5680000000000012</v>
      </c>
      <c r="T61" s="9">
        <f t="shared" si="0"/>
        <v>1.4408684491851235E-4</v>
      </c>
      <c r="U61" s="9">
        <f t="shared" si="3"/>
        <v>2.7107569441330529E-3</v>
      </c>
      <c r="V61" s="9">
        <f t="shared" si="3"/>
        <v>-8.8666567171360205E-2</v>
      </c>
      <c r="X61" s="9">
        <f t="shared" si="4"/>
        <v>-8.598284753560079E-4</v>
      </c>
      <c r="Y61" s="9">
        <f t="shared" si="5"/>
        <v>1.4408684491851235E-4</v>
      </c>
      <c r="AA61" s="9">
        <f t="shared" si="6"/>
        <v>-8.598284753560079E-4</v>
      </c>
      <c r="AB61" s="9">
        <f t="shared" si="7"/>
        <v>2.7107569441330529E-3</v>
      </c>
      <c r="AD61" s="9">
        <f t="shared" si="8"/>
        <v>1.4408684491851235E-4</v>
      </c>
      <c r="AE61" s="9">
        <f t="shared" si="9"/>
        <v>-8.8666567171360205E-2</v>
      </c>
    </row>
    <row r="62" spans="1:31" x14ac:dyDescent="0.55000000000000004">
      <c r="A62" s="6">
        <f t="shared" si="10"/>
        <v>50</v>
      </c>
      <c r="B62" s="6">
        <f t="shared" si="11"/>
        <v>1.6000000000000012</v>
      </c>
      <c r="C62" s="9">
        <f t="shared" si="24"/>
        <v>-7.3832490137545827E-4</v>
      </c>
      <c r="D62" s="6">
        <f t="shared" si="24"/>
        <v>-2.7048929809191371E-3</v>
      </c>
      <c r="E62" s="6">
        <f t="shared" si="13"/>
        <v>1.0054176475315362</v>
      </c>
      <c r="F62" s="6">
        <f t="shared" si="14"/>
        <v>0.99459807560785995</v>
      </c>
      <c r="G62" s="6">
        <f t="shared" si="25"/>
        <v>3.7969866868921729E-3</v>
      </c>
      <c r="H62" s="7">
        <f t="shared" si="25"/>
        <v>-8.9030619557426541E-2</v>
      </c>
      <c r="I62" s="6">
        <f t="shared" si="16"/>
        <v>-2.9147693468557608E-2</v>
      </c>
      <c r="J62" s="9">
        <f t="shared" si="17"/>
        <v>-0.21356973113986391</v>
      </c>
      <c r="L62" s="6">
        <f t="shared" si="18"/>
        <v>-7.3633299925929773E-4</v>
      </c>
      <c r="M62" s="6">
        <f t="shared" si="19"/>
        <v>-7.4032720490338792E-4</v>
      </c>
      <c r="N62" s="6">
        <f t="shared" si="20"/>
        <v>-0.99999972890682043</v>
      </c>
      <c r="O62" s="6">
        <f t="shared" si="21"/>
        <v>0.99999972595777731</v>
      </c>
      <c r="Q62" s="6">
        <f t="shared" si="1"/>
        <v>1.6000000000000012</v>
      </c>
      <c r="R62" s="9">
        <f t="shared" si="1"/>
        <v>-7.3832490137545827E-4</v>
      </c>
      <c r="S62" s="9">
        <f t="shared" si="2"/>
        <v>1.6000000000000012</v>
      </c>
      <c r="T62" s="9">
        <f t="shared" si="0"/>
        <v>-2.7048929809191371E-3</v>
      </c>
      <c r="U62" s="9">
        <f t="shared" si="3"/>
        <v>3.7969866868921729E-3</v>
      </c>
      <c r="V62" s="9">
        <f t="shared" si="3"/>
        <v>-8.9030619557426541E-2</v>
      </c>
      <c r="X62" s="9">
        <f t="shared" si="4"/>
        <v>-7.3832490137545827E-4</v>
      </c>
      <c r="Y62" s="9">
        <f t="shared" si="5"/>
        <v>-2.7048929809191371E-3</v>
      </c>
      <c r="AA62" s="9">
        <f t="shared" si="6"/>
        <v>-7.3832490137545827E-4</v>
      </c>
      <c r="AB62" s="9">
        <f t="shared" si="7"/>
        <v>3.7969866868921729E-3</v>
      </c>
      <c r="AD62" s="9">
        <f t="shared" si="8"/>
        <v>-2.7048929809191371E-3</v>
      </c>
      <c r="AE62" s="9">
        <f t="shared" si="9"/>
        <v>-8.9030619557426541E-2</v>
      </c>
    </row>
    <row r="63" spans="1:31" x14ac:dyDescent="0.55000000000000004">
      <c r="A63" s="6">
        <f t="shared" si="10"/>
        <v>51</v>
      </c>
      <c r="B63" s="6">
        <f t="shared" si="11"/>
        <v>1.6320000000000012</v>
      </c>
      <c r="C63" s="9">
        <f t="shared" si="24"/>
        <v>-5.8697408928310574E-4</v>
      </c>
      <c r="D63" s="6">
        <f t="shared" si="24"/>
        <v>-5.3351774020695651E-3</v>
      </c>
      <c r="E63" s="6">
        <f t="shared" si="13"/>
        <v>1.0106991634606322</v>
      </c>
      <c r="F63" s="6">
        <f t="shared" si="14"/>
        <v>0.98935845385235388</v>
      </c>
      <c r="G63" s="6">
        <f t="shared" si="25"/>
        <v>4.7297128778860161E-3</v>
      </c>
      <c r="H63" s="7">
        <f t="shared" si="25"/>
        <v>-8.2196388160950901E-2</v>
      </c>
      <c r="I63" s="6">
        <f t="shared" si="16"/>
        <v>-2.3172152599979064E-2</v>
      </c>
      <c r="J63" s="9">
        <f t="shared" si="17"/>
        <v>-0.42124865037215403</v>
      </c>
      <c r="L63" s="6">
        <f t="shared" si="18"/>
        <v>-5.8385899790429439E-4</v>
      </c>
      <c r="M63" s="6">
        <f t="shared" si="19"/>
        <v>-5.9012239474275183E-4</v>
      </c>
      <c r="N63" s="6">
        <f t="shared" si="20"/>
        <v>-0.99999982955432076</v>
      </c>
      <c r="O63" s="6">
        <f t="shared" si="21"/>
        <v>0.99999982587776448</v>
      </c>
      <c r="Q63" s="6">
        <f t="shared" si="1"/>
        <v>1.6320000000000012</v>
      </c>
      <c r="R63" s="9">
        <f t="shared" si="1"/>
        <v>-5.8697408928310574E-4</v>
      </c>
      <c r="S63" s="9">
        <f t="shared" si="2"/>
        <v>1.6320000000000012</v>
      </c>
      <c r="T63" s="9">
        <f t="shared" si="0"/>
        <v>-5.3351774020695651E-3</v>
      </c>
      <c r="U63" s="9">
        <f t="shared" si="3"/>
        <v>4.7297128778860161E-3</v>
      </c>
      <c r="V63" s="9">
        <f t="shared" si="3"/>
        <v>-8.2196388160950901E-2</v>
      </c>
      <c r="X63" s="9">
        <f t="shared" si="4"/>
        <v>-5.8697408928310574E-4</v>
      </c>
      <c r="Y63" s="9">
        <f t="shared" si="5"/>
        <v>-5.3351774020695651E-3</v>
      </c>
      <c r="AA63" s="9">
        <f t="shared" si="6"/>
        <v>-5.8697408928310574E-4</v>
      </c>
      <c r="AB63" s="9">
        <f t="shared" si="7"/>
        <v>4.7297128778860161E-3</v>
      </c>
      <c r="AD63" s="9">
        <f t="shared" si="8"/>
        <v>-5.3351774020695651E-3</v>
      </c>
      <c r="AE63" s="9">
        <f t="shared" si="9"/>
        <v>-8.2196388160950901E-2</v>
      </c>
    </row>
    <row r="64" spans="1:31" x14ac:dyDescent="0.55000000000000004">
      <c r="A64" s="6">
        <f t="shared" si="10"/>
        <v>52</v>
      </c>
      <c r="B64" s="6">
        <f t="shared" si="11"/>
        <v>1.6640000000000013</v>
      </c>
      <c r="C64" s="9">
        <f t="shared" si="24"/>
        <v>-4.1189499292837466E-4</v>
      </c>
      <c r="D64" s="6">
        <f t="shared" si="24"/>
        <v>-7.5341032052389087E-3</v>
      </c>
      <c r="E64" s="6">
        <f t="shared" si="13"/>
        <v>1.0151251387790703</v>
      </c>
      <c r="F64" s="6">
        <f t="shared" si="14"/>
        <v>0.98498872595811449</v>
      </c>
      <c r="G64" s="6">
        <f t="shared" si="25"/>
        <v>5.4712217610853459E-3</v>
      </c>
      <c r="H64" s="7">
        <f t="shared" si="25"/>
        <v>-6.871643134904197E-2</v>
      </c>
      <c r="I64" s="6">
        <f t="shared" si="16"/>
        <v>-1.6260040851122048E-2</v>
      </c>
      <c r="J64" s="9">
        <f t="shared" si="17"/>
        <v>-0.59486889475379778</v>
      </c>
      <c r="L64" s="6">
        <f t="shared" si="18"/>
        <v>-4.0881490482366366E-4</v>
      </c>
      <c r="M64" s="6">
        <f t="shared" si="19"/>
        <v>-4.1502177433560931E-4</v>
      </c>
      <c r="N64" s="6">
        <f t="shared" si="20"/>
        <v>-0.99999991643518338</v>
      </c>
      <c r="O64" s="6">
        <f t="shared" si="21"/>
        <v>0.99999991387845977</v>
      </c>
      <c r="Q64" s="6">
        <f t="shared" si="1"/>
        <v>1.6640000000000013</v>
      </c>
      <c r="R64" s="9">
        <f t="shared" si="1"/>
        <v>-4.1189499292837466E-4</v>
      </c>
      <c r="S64" s="9">
        <f t="shared" si="2"/>
        <v>1.6640000000000013</v>
      </c>
      <c r="T64" s="9">
        <f t="shared" si="0"/>
        <v>-7.5341032052389087E-3</v>
      </c>
      <c r="U64" s="9">
        <f t="shared" si="3"/>
        <v>5.4712217610853459E-3</v>
      </c>
      <c r="V64" s="9">
        <f t="shared" si="3"/>
        <v>-6.871643134904197E-2</v>
      </c>
      <c r="X64" s="9">
        <f t="shared" si="4"/>
        <v>-4.1189499292837466E-4</v>
      </c>
      <c r="Y64" s="9">
        <f t="shared" si="5"/>
        <v>-7.5341032052389087E-3</v>
      </c>
      <c r="AA64" s="9">
        <f t="shared" si="6"/>
        <v>-4.1189499292837466E-4</v>
      </c>
      <c r="AB64" s="9">
        <f t="shared" si="7"/>
        <v>5.4712217610853459E-3</v>
      </c>
      <c r="AD64" s="9">
        <f t="shared" si="8"/>
        <v>-7.5341032052389087E-3</v>
      </c>
      <c r="AE64" s="9">
        <f t="shared" si="9"/>
        <v>-6.871643134904197E-2</v>
      </c>
    </row>
    <row r="65" spans="1:31" x14ac:dyDescent="0.55000000000000004">
      <c r="A65" s="6">
        <f t="shared" si="10"/>
        <v>53</v>
      </c>
      <c r="B65" s="6">
        <f t="shared" si="11"/>
        <v>1.6960000000000013</v>
      </c>
      <c r="C65" s="9">
        <f t="shared" si="24"/>
        <v>-2.2016561474209461E-4</v>
      </c>
      <c r="D65" s="6">
        <f t="shared" si="24"/>
        <v>-9.1238832601803627E-3</v>
      </c>
      <c r="E65" s="6">
        <f t="shared" si="13"/>
        <v>1.0183310602390039</v>
      </c>
      <c r="F65" s="6">
        <f t="shared" si="14"/>
        <v>0.98183552719828271</v>
      </c>
      <c r="G65" s="6">
        <f t="shared" si="25"/>
        <v>5.9915430683212516E-3</v>
      </c>
      <c r="H65" s="7">
        <f t="shared" si="25"/>
        <v>-4.9680626716920445E-2</v>
      </c>
      <c r="I65" s="6">
        <f t="shared" si="16"/>
        <v>-8.691066681233461E-3</v>
      </c>
      <c r="J65" s="9">
        <f t="shared" si="17"/>
        <v>-0.72039292957494028</v>
      </c>
      <c r="L65" s="6">
        <f t="shared" si="18"/>
        <v>-2.1817500621512036E-4</v>
      </c>
      <c r="M65" s="6">
        <f t="shared" si="19"/>
        <v>-2.2219287112472876E-4</v>
      </c>
      <c r="N65" s="6">
        <f t="shared" si="20"/>
        <v>-0.99999997619983305</v>
      </c>
      <c r="O65" s="6">
        <f t="shared" si="21"/>
        <v>0.99999997531516371</v>
      </c>
      <c r="Q65" s="6">
        <f t="shared" si="1"/>
        <v>1.6960000000000013</v>
      </c>
      <c r="R65" s="9">
        <f t="shared" si="1"/>
        <v>-2.2016561474209461E-4</v>
      </c>
      <c r="S65" s="9">
        <f t="shared" si="2"/>
        <v>1.6960000000000013</v>
      </c>
      <c r="T65" s="9">
        <f t="shared" si="0"/>
        <v>-9.1238832601803627E-3</v>
      </c>
      <c r="U65" s="9">
        <f t="shared" si="3"/>
        <v>5.9915430683212516E-3</v>
      </c>
      <c r="V65" s="9">
        <f t="shared" si="3"/>
        <v>-4.9680626716920445E-2</v>
      </c>
      <c r="X65" s="9">
        <f t="shared" si="4"/>
        <v>-2.2016561474209461E-4</v>
      </c>
      <c r="Y65" s="9">
        <f t="shared" si="5"/>
        <v>-9.1238832601803627E-3</v>
      </c>
      <c r="AA65" s="9">
        <f t="shared" si="6"/>
        <v>-2.2016561474209461E-4</v>
      </c>
      <c r="AB65" s="9">
        <f t="shared" si="7"/>
        <v>5.9915430683212516E-3</v>
      </c>
      <c r="AD65" s="9">
        <f t="shared" si="8"/>
        <v>-9.1238832601803627E-3</v>
      </c>
      <c r="AE65" s="9">
        <f t="shared" si="9"/>
        <v>-4.9680626716920445E-2</v>
      </c>
    </row>
    <row r="66" spans="1:31" x14ac:dyDescent="0.55000000000000004">
      <c r="A66" s="6">
        <f t="shared" si="10"/>
        <v>54</v>
      </c>
      <c r="B66" s="6">
        <f t="shared" si="11"/>
        <v>1.7280000000000013</v>
      </c>
      <c r="C66" s="9">
        <f t="shared" si="24"/>
        <v>-1.9536584274231489E-5</v>
      </c>
      <c r="D66" s="6">
        <f t="shared" si="24"/>
        <v>-9.9759809552370793E-3</v>
      </c>
      <c r="E66" s="6">
        <f t="shared" si="13"/>
        <v>1.0200514824881715</v>
      </c>
      <c r="F66" s="6">
        <f t="shared" si="14"/>
        <v>0.98014755866722314</v>
      </c>
      <c r="G66" s="6">
        <f t="shared" si="25"/>
        <v>6.2696572021207226E-3</v>
      </c>
      <c r="H66" s="7">
        <f t="shared" si="25"/>
        <v>-2.6628052970522356E-2</v>
      </c>
      <c r="I66" s="6">
        <f t="shared" si="16"/>
        <v>-7.7119666776525892E-4</v>
      </c>
      <c r="J66" s="9">
        <f t="shared" si="17"/>
        <v>-0.78767188417758238</v>
      </c>
      <c r="L66" s="6">
        <f t="shared" si="18"/>
        <v>-1.9343612758096187E-5</v>
      </c>
      <c r="M66" s="6">
        <f t="shared" si="19"/>
        <v>-1.9733444739328395E-5</v>
      </c>
      <c r="N66" s="6">
        <f t="shared" si="20"/>
        <v>-0.99999999981291243</v>
      </c>
      <c r="O66" s="6">
        <f t="shared" si="21"/>
        <v>0.99999999980529564</v>
      </c>
      <c r="Q66" s="6">
        <f t="shared" si="1"/>
        <v>1.7280000000000013</v>
      </c>
      <c r="R66" s="9">
        <f t="shared" si="1"/>
        <v>-1.9536584274231489E-5</v>
      </c>
      <c r="S66" s="9">
        <f t="shared" si="2"/>
        <v>1.7280000000000013</v>
      </c>
      <c r="T66" s="9">
        <f t="shared" si="0"/>
        <v>-9.9759809552370793E-3</v>
      </c>
      <c r="U66" s="9">
        <f t="shared" si="3"/>
        <v>6.2696572021207226E-3</v>
      </c>
      <c r="V66" s="9">
        <f t="shared" si="3"/>
        <v>-2.6628052970522356E-2</v>
      </c>
      <c r="X66" s="9">
        <f t="shared" si="4"/>
        <v>-1.9536584274231489E-5</v>
      </c>
      <c r="Y66" s="9">
        <f t="shared" si="5"/>
        <v>-9.9759809552370793E-3</v>
      </c>
      <c r="AA66" s="9">
        <f t="shared" si="6"/>
        <v>-1.9536584274231489E-5</v>
      </c>
      <c r="AB66" s="9">
        <f t="shared" si="7"/>
        <v>6.2696572021207226E-3</v>
      </c>
      <c r="AD66" s="9">
        <f t="shared" si="8"/>
        <v>-9.9759809552370793E-3</v>
      </c>
      <c r="AE66" s="9">
        <f t="shared" si="9"/>
        <v>-2.6628052970522356E-2</v>
      </c>
    </row>
    <row r="67" spans="1:31" x14ac:dyDescent="0.55000000000000004">
      <c r="A67" s="6">
        <f t="shared" si="10"/>
        <v>55</v>
      </c>
      <c r="B67" s="6">
        <f t="shared" si="11"/>
        <v>1.7600000000000013</v>
      </c>
      <c r="C67" s="9">
        <f t="shared" ref="C67:D87" si="26">C66+$B$3*G66-($B$3^2)*I66</f>
        <v>1.8188215158142324E-4</v>
      </c>
      <c r="D67" s="6">
        <f t="shared" si="26"/>
        <v>-1.0021502640895949E-2</v>
      </c>
      <c r="E67" s="6">
        <f t="shared" si="13"/>
        <v>1.0201434688780902</v>
      </c>
      <c r="F67" s="6">
        <f t="shared" si="14"/>
        <v>0.98005745831450664</v>
      </c>
      <c r="G67" s="6">
        <f t="shared" ref="G67:H87" si="27">G66-$B$3*I66</f>
        <v>6.2943354954892112E-3</v>
      </c>
      <c r="H67" s="7">
        <f t="shared" si="27"/>
        <v>-1.4225526768397202E-3</v>
      </c>
      <c r="I67" s="6">
        <f t="shared" si="16"/>
        <v>7.1796984480860318E-3</v>
      </c>
      <c r="J67" s="9">
        <f t="shared" si="17"/>
        <v>-0.79126611947030756</v>
      </c>
      <c r="L67" s="6">
        <f t="shared" si="18"/>
        <v>1.8007750147578899E-4</v>
      </c>
      <c r="M67" s="6">
        <f t="shared" si="19"/>
        <v>1.8372333237233783E-4</v>
      </c>
      <c r="N67" s="6">
        <f t="shared" si="20"/>
        <v>-0.99999998378604671</v>
      </c>
      <c r="O67" s="6">
        <f t="shared" si="21"/>
        <v>0.99999998312286842</v>
      </c>
      <c r="Q67" s="6">
        <f t="shared" si="1"/>
        <v>1.7600000000000013</v>
      </c>
      <c r="R67" s="9">
        <f t="shared" si="1"/>
        <v>1.8188215158142324E-4</v>
      </c>
      <c r="S67" s="9">
        <f t="shared" si="2"/>
        <v>1.7600000000000013</v>
      </c>
      <c r="T67" s="9">
        <f t="shared" si="0"/>
        <v>-1.0021502640895949E-2</v>
      </c>
      <c r="U67" s="9">
        <f t="shared" si="3"/>
        <v>6.2943354954892112E-3</v>
      </c>
      <c r="V67" s="9">
        <f t="shared" si="3"/>
        <v>-1.4225526768397202E-3</v>
      </c>
      <c r="X67" s="9">
        <f t="shared" si="4"/>
        <v>1.8188215158142324E-4</v>
      </c>
      <c r="Y67" s="9">
        <f t="shared" si="5"/>
        <v>-1.0021502640895949E-2</v>
      </c>
      <c r="AA67" s="9">
        <f t="shared" si="6"/>
        <v>1.8188215158142324E-4</v>
      </c>
      <c r="AB67" s="9">
        <f t="shared" si="7"/>
        <v>6.2943354954892112E-3</v>
      </c>
      <c r="AD67" s="9">
        <f t="shared" si="8"/>
        <v>-1.0021502640895949E-2</v>
      </c>
      <c r="AE67" s="9">
        <f t="shared" si="9"/>
        <v>-1.4225526768397202E-3</v>
      </c>
    </row>
    <row r="68" spans="1:31" x14ac:dyDescent="0.55000000000000004">
      <c r="A68" s="6">
        <f t="shared" si="10"/>
        <v>56</v>
      </c>
      <c r="B68" s="6">
        <f t="shared" si="11"/>
        <v>1.7920000000000014</v>
      </c>
      <c r="C68" s="9">
        <f t="shared" si="26"/>
        <v>3.7594887622623786E-4</v>
      </c>
      <c r="D68" s="6">
        <f t="shared" si="26"/>
        <v>-9.2567678202172248E-3</v>
      </c>
      <c r="E68" s="6">
        <f t="shared" si="13"/>
        <v>1.018599364728469</v>
      </c>
      <c r="F68" s="6">
        <f t="shared" si="14"/>
        <v>0.98157229344760055</v>
      </c>
      <c r="G68" s="6">
        <f t="shared" si="27"/>
        <v>6.0645851451504584E-3</v>
      </c>
      <c r="H68" s="7">
        <f t="shared" si="27"/>
        <v>2.3897963146210122E-2</v>
      </c>
      <c r="I68" s="6">
        <f t="shared" si="16"/>
        <v>1.4840595907786743E-2</v>
      </c>
      <c r="J68" s="9">
        <f t="shared" si="17"/>
        <v>-0.73088503968662477</v>
      </c>
      <c r="L68" s="6">
        <f t="shared" si="18"/>
        <v>3.7250069767228984E-4</v>
      </c>
      <c r="M68" s="6">
        <f t="shared" si="19"/>
        <v>3.7946143556536805E-4</v>
      </c>
      <c r="N68" s="6">
        <f t="shared" si="20"/>
        <v>-0.99999993062161274</v>
      </c>
      <c r="O68" s="6">
        <f t="shared" si="21"/>
        <v>0.99999992800450677</v>
      </c>
      <c r="Q68" s="6">
        <f t="shared" si="1"/>
        <v>1.7920000000000014</v>
      </c>
      <c r="R68" s="9">
        <f t="shared" si="1"/>
        <v>3.7594887622623786E-4</v>
      </c>
      <c r="S68" s="9">
        <f t="shared" si="2"/>
        <v>1.7920000000000014</v>
      </c>
      <c r="T68" s="9">
        <f t="shared" si="0"/>
        <v>-9.2567678202172248E-3</v>
      </c>
      <c r="U68" s="9">
        <f t="shared" si="3"/>
        <v>6.0645851451504584E-3</v>
      </c>
      <c r="V68" s="9">
        <f t="shared" si="3"/>
        <v>2.3897963146210122E-2</v>
      </c>
      <c r="X68" s="9">
        <f t="shared" si="4"/>
        <v>3.7594887622623786E-4</v>
      </c>
      <c r="Y68" s="9">
        <f t="shared" si="5"/>
        <v>-9.2567678202172248E-3</v>
      </c>
      <c r="AA68" s="9">
        <f t="shared" si="6"/>
        <v>3.7594887622623786E-4</v>
      </c>
      <c r="AB68" s="9">
        <f t="shared" si="7"/>
        <v>6.0645851451504584E-3</v>
      </c>
      <c r="AD68" s="9">
        <f t="shared" si="8"/>
        <v>-9.2567678202172248E-3</v>
      </c>
      <c r="AE68" s="9">
        <f t="shared" si="9"/>
        <v>2.3897963146210122E-2</v>
      </c>
    </row>
    <row r="69" spans="1:31" x14ac:dyDescent="0.55000000000000004">
      <c r="A69" s="6">
        <f t="shared" si="10"/>
        <v>57</v>
      </c>
      <c r="B69" s="6">
        <f t="shared" si="11"/>
        <v>1.8240000000000014</v>
      </c>
      <c r="C69" s="9">
        <f t="shared" si="26"/>
        <v>5.5481883066147895E-4</v>
      </c>
      <c r="D69" s="6">
        <f t="shared" si="26"/>
        <v>-7.7436067188993967E-3</v>
      </c>
      <c r="E69" s="6">
        <f t="shared" si="13"/>
        <v>1.0155474847067505</v>
      </c>
      <c r="F69" s="6">
        <f t="shared" si="14"/>
        <v>0.98457305783115312</v>
      </c>
      <c r="G69" s="6">
        <f t="shared" si="27"/>
        <v>5.5896860761012824E-3</v>
      </c>
      <c r="H69" s="7">
        <f t="shared" si="27"/>
        <v>4.7286284416182114E-2</v>
      </c>
      <c r="I69" s="6">
        <f t="shared" si="16"/>
        <v>2.1902059383765122E-2</v>
      </c>
      <c r="J69" s="9">
        <f t="shared" si="17"/>
        <v>-0.6114105855105697</v>
      </c>
      <c r="L69" s="6">
        <f t="shared" si="18"/>
        <v>5.505554616039366E-4</v>
      </c>
      <c r="M69" s="6">
        <f t="shared" si="19"/>
        <v>5.5914857055805261E-4</v>
      </c>
      <c r="N69" s="6">
        <f t="shared" si="20"/>
        <v>-0.99999984844433054</v>
      </c>
      <c r="O69" s="6">
        <f t="shared" si="21"/>
        <v>0.9999998436764258</v>
      </c>
      <c r="Q69" s="6">
        <f t="shared" si="1"/>
        <v>1.8240000000000014</v>
      </c>
      <c r="R69" s="9">
        <f t="shared" si="1"/>
        <v>5.5481883066147895E-4</v>
      </c>
      <c r="S69" s="9">
        <f t="shared" si="2"/>
        <v>1.8240000000000014</v>
      </c>
      <c r="T69" s="9">
        <f t="shared" si="0"/>
        <v>-7.7436067188993967E-3</v>
      </c>
      <c r="U69" s="9">
        <f t="shared" si="3"/>
        <v>5.5896860761012824E-3</v>
      </c>
      <c r="V69" s="9">
        <f t="shared" si="3"/>
        <v>4.7286284416182114E-2</v>
      </c>
      <c r="X69" s="9">
        <f t="shared" si="4"/>
        <v>5.5481883066147895E-4</v>
      </c>
      <c r="Y69" s="9">
        <f t="shared" si="5"/>
        <v>-7.7436067188993967E-3</v>
      </c>
      <c r="AA69" s="9">
        <f t="shared" si="6"/>
        <v>5.5481883066147895E-4</v>
      </c>
      <c r="AB69" s="9">
        <f t="shared" si="7"/>
        <v>5.5896860761012824E-3</v>
      </c>
      <c r="AD69" s="9">
        <f t="shared" si="8"/>
        <v>-7.7436067188993967E-3</v>
      </c>
      <c r="AE69" s="9">
        <f t="shared" si="9"/>
        <v>4.7286284416182114E-2</v>
      </c>
    </row>
    <row r="70" spans="1:31" x14ac:dyDescent="0.55000000000000004">
      <c r="A70" s="6">
        <f t="shared" si="10"/>
        <v>58</v>
      </c>
      <c r="B70" s="6">
        <f t="shared" si="11"/>
        <v>1.8560000000000014</v>
      </c>
      <c r="C70" s="9">
        <f t="shared" si="26"/>
        <v>7.1126107628774449E-4</v>
      </c>
      <c r="D70" s="6">
        <f t="shared" si="26"/>
        <v>-5.6043611780187451E-3</v>
      </c>
      <c r="E70" s="6">
        <f t="shared" si="13"/>
        <v>1.01124063711257</v>
      </c>
      <c r="F70" s="6">
        <f t="shared" si="14"/>
        <v>0.98882319240049477</v>
      </c>
      <c r="G70" s="6">
        <f t="shared" si="27"/>
        <v>4.8888201758207983E-3</v>
      </c>
      <c r="H70" s="7">
        <f t="shared" si="27"/>
        <v>6.6851423152520351E-2</v>
      </c>
      <c r="I70" s="6">
        <f t="shared" si="16"/>
        <v>2.8078586927635787E-2</v>
      </c>
      <c r="J70" s="9">
        <f t="shared" si="17"/>
        <v>-0.44250251004666286</v>
      </c>
      <c r="L70" s="6">
        <f t="shared" si="18"/>
        <v>7.0729695080437767E-4</v>
      </c>
      <c r="M70" s="6">
        <f t="shared" si="19"/>
        <v>7.1526952309043516E-4</v>
      </c>
      <c r="N70" s="6">
        <f t="shared" si="20"/>
        <v>-0.99999974986548035</v>
      </c>
      <c r="O70" s="6">
        <f t="shared" si="21"/>
        <v>0.99999974419472204</v>
      </c>
      <c r="Q70" s="6">
        <f t="shared" si="1"/>
        <v>1.8560000000000014</v>
      </c>
      <c r="R70" s="9">
        <f t="shared" si="1"/>
        <v>7.1126107628774449E-4</v>
      </c>
      <c r="S70" s="9">
        <f t="shared" si="2"/>
        <v>1.8560000000000014</v>
      </c>
      <c r="T70" s="9">
        <f t="shared" si="0"/>
        <v>-5.6043611780187451E-3</v>
      </c>
      <c r="U70" s="9">
        <f t="shared" si="3"/>
        <v>4.8888201758207983E-3</v>
      </c>
      <c r="V70" s="9">
        <f t="shared" si="3"/>
        <v>6.6851423152520351E-2</v>
      </c>
      <c r="X70" s="9">
        <f t="shared" si="4"/>
        <v>7.1126107628774449E-4</v>
      </c>
      <c r="Y70" s="9">
        <f t="shared" si="5"/>
        <v>-5.6043611780187451E-3</v>
      </c>
      <c r="AA70" s="9">
        <f t="shared" si="6"/>
        <v>7.1126107628774449E-4</v>
      </c>
      <c r="AB70" s="9">
        <f t="shared" si="7"/>
        <v>4.8888201758207983E-3</v>
      </c>
      <c r="AD70" s="9">
        <f t="shared" si="8"/>
        <v>-5.6043611780187451E-3</v>
      </c>
      <c r="AE70" s="9">
        <f t="shared" si="9"/>
        <v>6.6851423152520351E-2</v>
      </c>
    </row>
    <row r="71" spans="1:31" x14ac:dyDescent="0.55000000000000004">
      <c r="A71" s="6">
        <f t="shared" si="10"/>
        <v>59</v>
      </c>
      <c r="B71" s="6">
        <f t="shared" si="11"/>
        <v>1.8880000000000015</v>
      </c>
      <c r="C71" s="9">
        <f t="shared" si="26"/>
        <v>8.38950848900111E-4</v>
      </c>
      <c r="D71" s="6">
        <f t="shared" si="26"/>
        <v>-3.011993066850311E-3</v>
      </c>
      <c r="E71" s="6">
        <f t="shared" si="13"/>
        <v>1.0060337620744624</v>
      </c>
      <c r="F71" s="6">
        <f t="shared" si="14"/>
        <v>0.99398578980706109</v>
      </c>
      <c r="G71" s="6">
        <f t="shared" si="27"/>
        <v>3.9903053941364531E-3</v>
      </c>
      <c r="H71" s="7">
        <f t="shared" si="27"/>
        <v>8.1011503474013563E-2</v>
      </c>
      <c r="I71" s="6">
        <f t="shared" si="16"/>
        <v>3.3120163143909927E-2</v>
      </c>
      <c r="J71" s="9">
        <f t="shared" si="17"/>
        <v>-0.23781735653512215</v>
      </c>
      <c r="L71" s="6">
        <f t="shared" si="18"/>
        <v>8.3643123036109175E-4</v>
      </c>
      <c r="M71" s="6">
        <f t="shared" si="19"/>
        <v>8.4148509915520987E-4</v>
      </c>
      <c r="N71" s="6">
        <f t="shared" si="20"/>
        <v>-0.9999996501913373</v>
      </c>
      <c r="O71" s="6">
        <f t="shared" si="21"/>
        <v>0.99999964595135127</v>
      </c>
      <c r="Q71" s="6">
        <f t="shared" si="1"/>
        <v>1.8880000000000015</v>
      </c>
      <c r="R71" s="9">
        <f t="shared" si="1"/>
        <v>8.38950848900111E-4</v>
      </c>
      <c r="S71" s="9">
        <f t="shared" si="2"/>
        <v>1.8880000000000015</v>
      </c>
      <c r="T71" s="9">
        <f t="shared" si="0"/>
        <v>-3.011993066850311E-3</v>
      </c>
      <c r="U71" s="9">
        <f t="shared" si="3"/>
        <v>3.9903053941364531E-3</v>
      </c>
      <c r="V71" s="9">
        <f t="shared" si="3"/>
        <v>8.1011503474013563E-2</v>
      </c>
      <c r="X71" s="9">
        <f t="shared" si="4"/>
        <v>8.38950848900111E-4</v>
      </c>
      <c r="Y71" s="9">
        <f t="shared" si="5"/>
        <v>-3.011993066850311E-3</v>
      </c>
      <c r="AA71" s="9">
        <f t="shared" si="6"/>
        <v>8.38950848900111E-4</v>
      </c>
      <c r="AB71" s="9">
        <f t="shared" si="7"/>
        <v>3.9903053941364531E-3</v>
      </c>
      <c r="AD71" s="9">
        <f t="shared" si="8"/>
        <v>-3.011993066850311E-3</v>
      </c>
      <c r="AE71" s="9">
        <f t="shared" si="9"/>
        <v>8.1011503474013563E-2</v>
      </c>
    </row>
    <row r="72" spans="1:31" x14ac:dyDescent="0.55000000000000004">
      <c r="A72" s="6">
        <f t="shared" si="10"/>
        <v>60</v>
      </c>
      <c r="B72" s="6">
        <f t="shared" si="11"/>
        <v>1.9200000000000015</v>
      </c>
      <c r="C72" s="9">
        <f t="shared" si="26"/>
        <v>9.3272557445311368E-4</v>
      </c>
      <c r="D72" s="6">
        <f t="shared" si="26"/>
        <v>-1.7609998258991184E-4</v>
      </c>
      <c r="E72" s="6">
        <f t="shared" si="13"/>
        <v>1.000353100953381</v>
      </c>
      <c r="F72" s="6">
        <f t="shared" si="14"/>
        <v>0.99964870102302117</v>
      </c>
      <c r="G72" s="6">
        <f t="shared" si="27"/>
        <v>2.9304601735313353E-3</v>
      </c>
      <c r="H72" s="7">
        <f t="shared" si="27"/>
        <v>8.8621658883137472E-2</v>
      </c>
      <c r="I72" s="6">
        <f t="shared" si="16"/>
        <v>3.6822544613982641E-2</v>
      </c>
      <c r="J72" s="9">
        <f t="shared" si="17"/>
        <v>-1.3904291257407941E-2</v>
      </c>
      <c r="L72" s="6">
        <f t="shared" si="18"/>
        <v>9.3256094490517768E-4</v>
      </c>
      <c r="M72" s="6">
        <f t="shared" si="19"/>
        <v>9.3288945040152131E-4</v>
      </c>
      <c r="N72" s="6">
        <f t="shared" si="20"/>
        <v>-0.99999956516494748</v>
      </c>
      <c r="O72" s="6">
        <f t="shared" si="21"/>
        <v>0.99999956485854202</v>
      </c>
      <c r="Q72" s="6">
        <f t="shared" si="1"/>
        <v>1.9200000000000015</v>
      </c>
      <c r="R72" s="9">
        <f t="shared" si="1"/>
        <v>9.3272557445311368E-4</v>
      </c>
      <c r="S72" s="9">
        <f t="shared" si="2"/>
        <v>1.9200000000000015</v>
      </c>
      <c r="T72" s="9">
        <f t="shared" si="0"/>
        <v>-1.7609998258991184E-4</v>
      </c>
      <c r="U72" s="9">
        <f t="shared" si="3"/>
        <v>2.9304601735313353E-3</v>
      </c>
      <c r="V72" s="9">
        <f t="shared" si="3"/>
        <v>8.8621658883137472E-2</v>
      </c>
      <c r="X72" s="9">
        <f t="shared" si="4"/>
        <v>9.3272557445311368E-4</v>
      </c>
      <c r="Y72" s="9">
        <f t="shared" si="5"/>
        <v>-1.7609998258991184E-4</v>
      </c>
      <c r="AA72" s="9">
        <f t="shared" si="6"/>
        <v>9.3272557445311368E-4</v>
      </c>
      <c r="AB72" s="9">
        <f t="shared" si="7"/>
        <v>2.9304601735313353E-3</v>
      </c>
      <c r="AD72" s="9">
        <f t="shared" si="8"/>
        <v>-1.7609998258991184E-4</v>
      </c>
      <c r="AE72" s="9">
        <f t="shared" si="9"/>
        <v>8.8621658883137472E-2</v>
      </c>
    </row>
    <row r="73" spans="1:31" x14ac:dyDescent="0.55000000000000004">
      <c r="A73" s="6">
        <f t="shared" si="10"/>
        <v>61</v>
      </c>
      <c r="B73" s="6">
        <f t="shared" si="11"/>
        <v>1.9520000000000015</v>
      </c>
      <c r="C73" s="9">
        <f t="shared" si="26"/>
        <v>9.887940143213981E-4</v>
      </c>
      <c r="D73" s="6">
        <f t="shared" si="26"/>
        <v>2.6740310959180733E-3</v>
      </c>
      <c r="E73" s="6">
        <f t="shared" si="13"/>
        <v>0.99466006596406842</v>
      </c>
      <c r="F73" s="6">
        <f t="shared" si="14"/>
        <v>1.005356190347741</v>
      </c>
      <c r="G73" s="6">
        <f t="shared" si="27"/>
        <v>1.7521387458838908E-3</v>
      </c>
      <c r="H73" s="7">
        <f t="shared" si="27"/>
        <v>8.9066596203374523E-2</v>
      </c>
      <c r="I73" s="6">
        <f t="shared" si="16"/>
        <v>3.9035762979073026E-2</v>
      </c>
      <c r="J73" s="9">
        <f t="shared" si="17"/>
        <v>0.21113292936824068</v>
      </c>
      <c r="L73" s="6">
        <f t="shared" si="18"/>
        <v>9.9144468225777194E-4</v>
      </c>
      <c r="M73" s="6">
        <f t="shared" si="19"/>
        <v>9.8615652031710621E-4</v>
      </c>
      <c r="N73" s="6">
        <f t="shared" si="20"/>
        <v>-0.9999995085186002</v>
      </c>
      <c r="O73" s="6">
        <f t="shared" si="21"/>
        <v>0.99999951374754037</v>
      </c>
      <c r="Q73" s="6">
        <f t="shared" si="1"/>
        <v>1.9520000000000015</v>
      </c>
      <c r="R73" s="9">
        <f t="shared" si="1"/>
        <v>9.887940143213981E-4</v>
      </c>
      <c r="S73" s="9">
        <f t="shared" si="2"/>
        <v>1.9520000000000015</v>
      </c>
      <c r="T73" s="9">
        <f t="shared" si="0"/>
        <v>2.6740310959180733E-3</v>
      </c>
      <c r="U73" s="9">
        <f t="shared" si="3"/>
        <v>1.7521387458838908E-3</v>
      </c>
      <c r="V73" s="9">
        <f t="shared" si="3"/>
        <v>8.9066596203374523E-2</v>
      </c>
      <c r="X73" s="9">
        <f t="shared" si="4"/>
        <v>9.887940143213981E-4</v>
      </c>
      <c r="Y73" s="9">
        <f t="shared" si="5"/>
        <v>2.6740310959180733E-3</v>
      </c>
      <c r="AA73" s="9">
        <f t="shared" si="6"/>
        <v>9.887940143213981E-4</v>
      </c>
      <c r="AB73" s="9">
        <f t="shared" si="7"/>
        <v>1.7521387458838908E-3</v>
      </c>
      <c r="AD73" s="9">
        <f t="shared" si="8"/>
        <v>2.6740310959180733E-3</v>
      </c>
      <c r="AE73" s="9">
        <f t="shared" si="9"/>
        <v>8.9066596203374523E-2</v>
      </c>
    </row>
    <row r="74" spans="1:31" x14ac:dyDescent="0.55000000000000004">
      <c r="A74" s="6">
        <f t="shared" si="10"/>
        <v>62</v>
      </c>
      <c r="B74" s="6">
        <f t="shared" si="11"/>
        <v>1.9840000000000015</v>
      </c>
      <c r="C74" s="9">
        <f t="shared" si="26"/>
        <v>1.0048898328991118E-3</v>
      </c>
      <c r="D74" s="6">
        <f t="shared" si="26"/>
        <v>5.3079620547529793E-3</v>
      </c>
      <c r="E74" s="6">
        <f t="shared" si="13"/>
        <v>0.98941326015524511</v>
      </c>
      <c r="F74" s="6">
        <f t="shared" si="14"/>
        <v>1.0106451083742569</v>
      </c>
      <c r="G74" s="6">
        <f t="shared" si="27"/>
        <v>5.0299433055355381E-4</v>
      </c>
      <c r="H74" s="7">
        <f t="shared" si="27"/>
        <v>8.2310342463590827E-2</v>
      </c>
      <c r="I74" s="6">
        <f t="shared" si="16"/>
        <v>3.9670362749611672E-2</v>
      </c>
      <c r="J74" s="9">
        <f t="shared" si="17"/>
        <v>0.41909967363535749</v>
      </c>
      <c r="L74" s="6">
        <f t="shared" si="18"/>
        <v>1.010251697776982E-3</v>
      </c>
      <c r="M74" s="6">
        <f t="shared" si="19"/>
        <v>9.9958357916368496E-4</v>
      </c>
      <c r="N74" s="6">
        <f t="shared" si="20"/>
        <v>-0.99999948969562336</v>
      </c>
      <c r="O74" s="6">
        <f t="shared" si="21"/>
        <v>0.99999950041620933</v>
      </c>
      <c r="Q74" s="6">
        <f t="shared" si="1"/>
        <v>1.9840000000000015</v>
      </c>
      <c r="R74" s="9">
        <f t="shared" si="1"/>
        <v>1.0048898328991118E-3</v>
      </c>
      <c r="S74" s="9">
        <f t="shared" si="2"/>
        <v>1.9840000000000015</v>
      </c>
      <c r="T74" s="9">
        <f t="shared" si="0"/>
        <v>5.3079620547529793E-3</v>
      </c>
      <c r="U74" s="9">
        <f t="shared" si="3"/>
        <v>5.0299433055355381E-4</v>
      </c>
      <c r="V74" s="9">
        <f t="shared" si="3"/>
        <v>8.2310342463590827E-2</v>
      </c>
      <c r="X74" s="9">
        <f t="shared" si="4"/>
        <v>1.0048898328991118E-3</v>
      </c>
      <c r="Y74" s="9">
        <f t="shared" si="5"/>
        <v>5.3079620547529793E-3</v>
      </c>
      <c r="AA74" s="9">
        <f t="shared" si="6"/>
        <v>1.0048898328991118E-3</v>
      </c>
      <c r="AB74" s="9">
        <f t="shared" si="7"/>
        <v>5.0299433055355381E-4</v>
      </c>
      <c r="AD74" s="9">
        <f t="shared" si="8"/>
        <v>5.3079620547529793E-3</v>
      </c>
      <c r="AE74" s="9">
        <f t="shared" si="9"/>
        <v>8.2310342463590827E-2</v>
      </c>
    </row>
    <row r="75" spans="1:31" x14ac:dyDescent="0.55000000000000004">
      <c r="A75" s="6">
        <f t="shared" si="10"/>
        <v>63</v>
      </c>
      <c r="B75" s="6">
        <f t="shared" si="11"/>
        <v>2.0160000000000013</v>
      </c>
      <c r="C75" s="9">
        <f t="shared" si="26"/>
        <v>9.8036320002122305E-4</v>
      </c>
      <c r="D75" s="6">
        <f t="shared" si="26"/>
        <v>7.51273494778528E-3</v>
      </c>
      <c r="E75" s="6">
        <f t="shared" si="13"/>
        <v>0.98503193240282916</v>
      </c>
      <c r="F75" s="6">
        <f t="shared" si="14"/>
        <v>1.0150828721939702</v>
      </c>
      <c r="G75" s="6">
        <f t="shared" si="27"/>
        <v>-7.6645727743401967E-4</v>
      </c>
      <c r="H75" s="7">
        <f t="shared" si="27"/>
        <v>6.8899152907259384E-2</v>
      </c>
      <c r="I75" s="6">
        <f t="shared" si="16"/>
        <v>3.8701021842579557E-2</v>
      </c>
      <c r="J75" s="9">
        <f t="shared" si="17"/>
        <v>0.59318149015020283</v>
      </c>
      <c r="L75" s="6">
        <f t="shared" si="18"/>
        <v>9.8778367870665565E-4</v>
      </c>
      <c r="M75" s="6">
        <f t="shared" si="19"/>
        <v>9.73052450749172E-4</v>
      </c>
      <c r="N75" s="6">
        <f t="shared" si="20"/>
        <v>-0.999999512141583</v>
      </c>
      <c r="O75" s="6">
        <f t="shared" si="21"/>
        <v>0.99999952658435198</v>
      </c>
      <c r="Q75" s="6">
        <f t="shared" si="1"/>
        <v>2.0160000000000013</v>
      </c>
      <c r="R75" s="9">
        <f t="shared" si="1"/>
        <v>9.8036320002122305E-4</v>
      </c>
      <c r="S75" s="9">
        <f t="shared" si="2"/>
        <v>2.0160000000000013</v>
      </c>
      <c r="T75" s="9">
        <f t="shared" si="0"/>
        <v>7.51273494778528E-3</v>
      </c>
      <c r="U75" s="9">
        <f t="shared" si="3"/>
        <v>-7.6645727743401967E-4</v>
      </c>
      <c r="V75" s="9">
        <f t="shared" si="3"/>
        <v>6.8899152907259384E-2</v>
      </c>
      <c r="X75" s="9">
        <f t="shared" si="4"/>
        <v>9.8036320002122305E-4</v>
      </c>
      <c r="Y75" s="9">
        <f t="shared" si="5"/>
        <v>7.51273494778528E-3</v>
      </c>
      <c r="AA75" s="9">
        <f t="shared" si="6"/>
        <v>9.8036320002122305E-4</v>
      </c>
      <c r="AB75" s="9">
        <f t="shared" si="7"/>
        <v>-7.6645727743401967E-4</v>
      </c>
      <c r="AD75" s="9">
        <f t="shared" si="8"/>
        <v>7.51273494778528E-3</v>
      </c>
      <c r="AE75" s="9">
        <f t="shared" si="9"/>
        <v>6.8899152907259384E-2</v>
      </c>
    </row>
    <row r="76" spans="1:31" x14ac:dyDescent="0.55000000000000004">
      <c r="A76" s="6">
        <f t="shared" si="10"/>
        <v>64</v>
      </c>
      <c r="B76" s="6">
        <f t="shared" si="11"/>
        <v>2.0480000000000014</v>
      </c>
      <c r="C76" s="9">
        <f t="shared" si="26"/>
        <v>9.16206720776533E-4</v>
      </c>
      <c r="D76" s="6">
        <f t="shared" si="26"/>
        <v>9.1100899949037722E-3</v>
      </c>
      <c r="E76" s="6">
        <f t="shared" si="13"/>
        <v>0.98186365318466273</v>
      </c>
      <c r="F76" s="6">
        <f t="shared" si="14"/>
        <v>1.018304013164278</v>
      </c>
      <c r="G76" s="6">
        <f t="shared" si="27"/>
        <v>-2.0048899763965653E-3</v>
      </c>
      <c r="H76" s="7">
        <f t="shared" si="27"/>
        <v>4.9917345222452891E-2</v>
      </c>
      <c r="I76" s="6">
        <f t="shared" si="16"/>
        <v>3.6167404558407147E-2</v>
      </c>
      <c r="J76" s="9">
        <f t="shared" si="17"/>
        <v>0.71930357251010746</v>
      </c>
      <c r="L76" s="6">
        <f t="shared" si="18"/>
        <v>9.2462978972178314E-4</v>
      </c>
      <c r="M76" s="6">
        <f t="shared" si="19"/>
        <v>9.079349738198016E-4</v>
      </c>
      <c r="N76" s="6">
        <f t="shared" si="20"/>
        <v>-0.99999957252978466</v>
      </c>
      <c r="O76" s="6">
        <f t="shared" si="21"/>
        <v>0.99999958782695664</v>
      </c>
      <c r="Q76" s="6">
        <f t="shared" si="1"/>
        <v>2.0480000000000014</v>
      </c>
      <c r="R76" s="9">
        <f t="shared" si="1"/>
        <v>9.16206720776533E-4</v>
      </c>
      <c r="S76" s="9">
        <f t="shared" si="2"/>
        <v>2.0480000000000014</v>
      </c>
      <c r="T76" s="9">
        <f t="shared" ref="T76:T139" si="28">D76</f>
        <v>9.1100899949037722E-3</v>
      </c>
      <c r="U76" s="9">
        <f t="shared" si="3"/>
        <v>-2.0048899763965653E-3</v>
      </c>
      <c r="V76" s="9">
        <f t="shared" si="3"/>
        <v>4.9917345222452891E-2</v>
      </c>
      <c r="X76" s="9">
        <f t="shared" si="4"/>
        <v>9.16206720776533E-4</v>
      </c>
      <c r="Y76" s="9">
        <f t="shared" si="5"/>
        <v>9.1100899949037722E-3</v>
      </c>
      <c r="AA76" s="9">
        <f t="shared" si="6"/>
        <v>9.16206720776533E-4</v>
      </c>
      <c r="AB76" s="9">
        <f t="shared" si="7"/>
        <v>-2.0048899763965653E-3</v>
      </c>
      <c r="AD76" s="9">
        <f t="shared" si="8"/>
        <v>9.1100899949037722E-3</v>
      </c>
      <c r="AE76" s="9">
        <f t="shared" si="9"/>
        <v>4.9917345222452891E-2</v>
      </c>
    </row>
    <row r="77" spans="1:31" x14ac:dyDescent="0.55000000000000004">
      <c r="A77" s="6">
        <f t="shared" si="10"/>
        <v>65</v>
      </c>
      <c r="B77" s="6">
        <f t="shared" si="11"/>
        <v>2.0800000000000014</v>
      </c>
      <c r="C77" s="9">
        <f t="shared" si="26"/>
        <v>8.1501481926403408E-4</v>
      </c>
      <c r="D77" s="6">
        <f t="shared" si="26"/>
        <v>9.9708781837719151E-3</v>
      </c>
      <c r="E77" s="6">
        <f t="shared" si="13"/>
        <v>0.9801583262933673</v>
      </c>
      <c r="F77" s="6">
        <f t="shared" si="14"/>
        <v>1.0200418390284551</v>
      </c>
      <c r="G77" s="6">
        <f t="shared" si="27"/>
        <v>-3.1622469222655943E-3</v>
      </c>
      <c r="H77" s="7">
        <f t="shared" si="27"/>
        <v>2.6899630902129452E-2</v>
      </c>
      <c r="I77" s="6">
        <f t="shared" si="16"/>
        <v>3.2172306926585112E-2</v>
      </c>
      <c r="J77" s="9">
        <f t="shared" si="17"/>
        <v>0.78726872411913063</v>
      </c>
      <c r="L77" s="6">
        <f t="shared" si="18"/>
        <v>8.2322279732820137E-4</v>
      </c>
      <c r="M77" s="6">
        <f t="shared" si="19"/>
        <v>8.06968370574842E-4</v>
      </c>
      <c r="N77" s="6">
        <f t="shared" si="20"/>
        <v>-0.99999966115205552</v>
      </c>
      <c r="O77" s="6">
        <f t="shared" si="21"/>
        <v>0.99999967440097148</v>
      </c>
      <c r="Q77" s="6">
        <f t="shared" ref="Q77:R140" si="29">B77</f>
        <v>2.0800000000000014</v>
      </c>
      <c r="R77" s="9">
        <f t="shared" si="29"/>
        <v>8.1501481926403408E-4</v>
      </c>
      <c r="S77" s="9">
        <f t="shared" ref="S77:S140" si="30">Q77</f>
        <v>2.0800000000000014</v>
      </c>
      <c r="T77" s="9">
        <f t="shared" si="28"/>
        <v>9.9708781837719151E-3</v>
      </c>
      <c r="U77" s="9">
        <f t="shared" ref="U77:V140" si="31">G77</f>
        <v>-3.1622469222655943E-3</v>
      </c>
      <c r="V77" s="9">
        <f t="shared" si="31"/>
        <v>2.6899630902129452E-2</v>
      </c>
      <c r="X77" s="9">
        <f t="shared" ref="X77:X140" si="32">R77</f>
        <v>8.1501481926403408E-4</v>
      </c>
      <c r="Y77" s="9">
        <f t="shared" ref="Y77:Y140" si="33">T77</f>
        <v>9.9708781837719151E-3</v>
      </c>
      <c r="AA77" s="9">
        <f t="shared" ref="AA77:AA140" si="34">R77</f>
        <v>8.1501481926403408E-4</v>
      </c>
      <c r="AB77" s="9">
        <f t="shared" ref="AB77:AB140" si="35">U77</f>
        <v>-3.1622469222655943E-3</v>
      </c>
      <c r="AD77" s="9">
        <f t="shared" ref="AD77:AD140" si="36">T77</f>
        <v>9.9708781837719151E-3</v>
      </c>
      <c r="AE77" s="9">
        <f t="shared" ref="AE77:AE140" si="37">V77</f>
        <v>2.6899630902129452E-2</v>
      </c>
    </row>
    <row r="78" spans="1:31" x14ac:dyDescent="0.55000000000000004">
      <c r="A78" s="6">
        <f t="shared" ref="A78:A141" si="38">A77+1</f>
        <v>66</v>
      </c>
      <c r="B78" s="6">
        <f t="shared" ref="B78:B141" si="39">B77+$B$3</f>
        <v>2.1120000000000014</v>
      </c>
      <c r="C78" s="9">
        <f t="shared" si="26"/>
        <v>6.8087847545871189E-4</v>
      </c>
      <c r="D78" s="6">
        <f t="shared" si="26"/>
        <v>1.0025503199142069E-2</v>
      </c>
      <c r="E78" s="6">
        <f t="shared" si="13"/>
        <v>0.98004996791161014</v>
      </c>
      <c r="F78" s="6">
        <f t="shared" si="14"/>
        <v>1.0201519807081787</v>
      </c>
      <c r="G78" s="6">
        <f t="shared" si="27"/>
        <v>-4.1917607439163175E-3</v>
      </c>
      <c r="H78" s="7">
        <f t="shared" si="27"/>
        <v>1.7070317303172697E-3</v>
      </c>
      <c r="I78" s="6">
        <f t="shared" si="16"/>
        <v>2.6877309026393605E-2</v>
      </c>
      <c r="J78" s="9">
        <f t="shared" si="17"/>
        <v>0.7915818204554167</v>
      </c>
      <c r="L78" s="6">
        <f t="shared" si="18"/>
        <v>6.8777359075425728E-4</v>
      </c>
      <c r="M78" s="6">
        <f t="shared" si="19"/>
        <v>6.7411992924304562E-4</v>
      </c>
      <c r="N78" s="6">
        <f t="shared" si="20"/>
        <v>-0.999999763483716</v>
      </c>
      <c r="O78" s="6">
        <f t="shared" si="21"/>
        <v>0.99999977278113461</v>
      </c>
      <c r="Q78" s="6">
        <f t="shared" si="29"/>
        <v>2.1120000000000014</v>
      </c>
      <c r="R78" s="9">
        <f t="shared" si="29"/>
        <v>6.8087847545871189E-4</v>
      </c>
      <c r="S78" s="9">
        <f t="shared" si="30"/>
        <v>2.1120000000000014</v>
      </c>
      <c r="T78" s="9">
        <f t="shared" si="28"/>
        <v>1.0025503199142069E-2</v>
      </c>
      <c r="U78" s="9">
        <f t="shared" si="31"/>
        <v>-4.1917607439163175E-3</v>
      </c>
      <c r="V78" s="9">
        <f t="shared" si="31"/>
        <v>1.7070317303172697E-3</v>
      </c>
      <c r="X78" s="9">
        <f t="shared" si="32"/>
        <v>6.8087847545871189E-4</v>
      </c>
      <c r="Y78" s="9">
        <f t="shared" si="33"/>
        <v>1.0025503199142069E-2</v>
      </c>
      <c r="AA78" s="9">
        <f t="shared" si="34"/>
        <v>6.8087847545871189E-4</v>
      </c>
      <c r="AB78" s="9">
        <f t="shared" si="35"/>
        <v>-4.1917607439163175E-3</v>
      </c>
      <c r="AD78" s="9">
        <f t="shared" si="36"/>
        <v>1.0025503199142069E-2</v>
      </c>
      <c r="AE78" s="9">
        <f t="shared" si="37"/>
        <v>1.7070317303172697E-3</v>
      </c>
    </row>
    <row r="79" spans="1:31" x14ac:dyDescent="0.55000000000000004">
      <c r="A79" s="6">
        <f t="shared" si="38"/>
        <v>67</v>
      </c>
      <c r="B79" s="6">
        <f t="shared" si="39"/>
        <v>2.1440000000000015</v>
      </c>
      <c r="C79" s="9">
        <f t="shared" si="26"/>
        <v>5.1921976721036264E-4</v>
      </c>
      <c r="D79" s="6">
        <f t="shared" si="26"/>
        <v>9.2695484303658739E-3</v>
      </c>
      <c r="E79" s="6">
        <f t="shared" ref="E79:E142" si="40">C79^2+((D79-1)^2)</f>
        <v>0.98154709725653777</v>
      </c>
      <c r="F79" s="6">
        <f t="shared" ref="F79:F142" si="41">C79^2+((D79+1)^2)</f>
        <v>1.0186252909780016</v>
      </c>
      <c r="G79" s="6">
        <f t="shared" si="27"/>
        <v>-5.0518346327609129E-3</v>
      </c>
      <c r="H79" s="7">
        <f t="shared" si="27"/>
        <v>-2.3623586524256064E-2</v>
      </c>
      <c r="I79" s="6">
        <f t="shared" ref="I79:I93" si="42">$E$3*(C79-($B$5/2)*((L79)+(M79)))</f>
        <v>2.0496216132646464E-2</v>
      </c>
      <c r="J79" s="9">
        <f t="shared" ref="J79:J93" si="43">$E$3*(D79-($B$5/2)*(N79+O79))</f>
        <v>0.73189410920330777</v>
      </c>
      <c r="L79" s="6">
        <f t="shared" ref="L79:L93" si="44">C79/SQRT(E79)</f>
        <v>5.2407765914934152E-4</v>
      </c>
      <c r="M79" s="6">
        <f t="shared" ref="M79:M93" si="45">C79/SQRT(F79)</f>
        <v>5.1445097031764975E-4</v>
      </c>
      <c r="N79" s="6">
        <f t="shared" ref="N79:N93" si="46">(D79-1)/SQRT(E79)</f>
        <v>-0.99999986267129415</v>
      </c>
      <c r="O79" s="6">
        <f t="shared" ref="O79:O93" si="47">(D79+1)/SQRT(F79)</f>
        <v>0.99999986767009086</v>
      </c>
      <c r="Q79" s="6">
        <f t="shared" si="29"/>
        <v>2.1440000000000015</v>
      </c>
      <c r="R79" s="9">
        <f t="shared" si="29"/>
        <v>5.1921976721036264E-4</v>
      </c>
      <c r="S79" s="9">
        <f t="shared" si="30"/>
        <v>2.1440000000000015</v>
      </c>
      <c r="T79" s="9">
        <f t="shared" si="28"/>
        <v>9.2695484303658739E-3</v>
      </c>
      <c r="U79" s="9">
        <f t="shared" si="31"/>
        <v>-5.0518346327609129E-3</v>
      </c>
      <c r="V79" s="9">
        <f t="shared" si="31"/>
        <v>-2.3623586524256064E-2</v>
      </c>
      <c r="X79" s="9">
        <f t="shared" si="32"/>
        <v>5.1921976721036264E-4</v>
      </c>
      <c r="Y79" s="9">
        <f t="shared" si="33"/>
        <v>9.2695484303658739E-3</v>
      </c>
      <c r="AA79" s="9">
        <f t="shared" si="34"/>
        <v>5.1921976721036264E-4</v>
      </c>
      <c r="AB79" s="9">
        <f t="shared" si="35"/>
        <v>-5.0518346327609129E-3</v>
      </c>
      <c r="AD79" s="9">
        <f t="shared" si="36"/>
        <v>9.2695484303658739E-3</v>
      </c>
      <c r="AE79" s="9">
        <f t="shared" si="37"/>
        <v>-2.3623586524256064E-2</v>
      </c>
    </row>
    <row r="80" spans="1:31" x14ac:dyDescent="0.55000000000000004">
      <c r="A80" s="6">
        <f t="shared" si="38"/>
        <v>68</v>
      </c>
      <c r="B80" s="6">
        <f t="shared" si="39"/>
        <v>2.1760000000000015</v>
      </c>
      <c r="C80" s="9">
        <f t="shared" si="26"/>
        <v>3.3657293364218341E-4</v>
      </c>
      <c r="D80" s="6">
        <f t="shared" si="26"/>
        <v>7.7641340937654934E-3</v>
      </c>
      <c r="E80" s="6">
        <f t="shared" si="40"/>
        <v>0.98453212687203451</v>
      </c>
      <c r="F80" s="6">
        <f t="shared" si="41"/>
        <v>1.0155886632470967</v>
      </c>
      <c r="G80" s="6">
        <f t="shared" si="27"/>
        <v>-5.7077135490055993E-3</v>
      </c>
      <c r="H80" s="7">
        <f t="shared" si="27"/>
        <v>-4.7044198018761918E-2</v>
      </c>
      <c r="I80" s="6">
        <f t="shared" si="42"/>
        <v>1.3286566547139193E-2</v>
      </c>
      <c r="J80" s="9">
        <f t="shared" si="43"/>
        <v>0.6130314214531134</v>
      </c>
      <c r="L80" s="6">
        <f t="shared" si="44"/>
        <v>3.3920655949234193E-4</v>
      </c>
      <c r="M80" s="6">
        <f t="shared" si="45"/>
        <v>3.3397985052697565E-4</v>
      </c>
      <c r="N80" s="6">
        <f t="shared" si="46"/>
        <v>-0.99999994246945334</v>
      </c>
      <c r="O80" s="6">
        <f t="shared" si="47"/>
        <v>0.99999994422872818</v>
      </c>
      <c r="Q80" s="6">
        <f t="shared" si="29"/>
        <v>2.1760000000000015</v>
      </c>
      <c r="R80" s="9">
        <f t="shared" si="29"/>
        <v>3.3657293364218341E-4</v>
      </c>
      <c r="S80" s="9">
        <f t="shared" si="30"/>
        <v>2.1760000000000015</v>
      </c>
      <c r="T80" s="9">
        <f t="shared" si="28"/>
        <v>7.7641340937654934E-3</v>
      </c>
      <c r="U80" s="9">
        <f t="shared" si="31"/>
        <v>-5.7077135490055993E-3</v>
      </c>
      <c r="V80" s="9">
        <f t="shared" si="31"/>
        <v>-4.7044198018761918E-2</v>
      </c>
      <c r="X80" s="9">
        <f t="shared" si="32"/>
        <v>3.3657293364218341E-4</v>
      </c>
      <c r="Y80" s="9">
        <f t="shared" si="33"/>
        <v>7.7641340937654934E-3</v>
      </c>
      <c r="AA80" s="9">
        <f t="shared" si="34"/>
        <v>3.3657293364218341E-4</v>
      </c>
      <c r="AB80" s="9">
        <f t="shared" si="35"/>
        <v>-5.7077135490055993E-3</v>
      </c>
      <c r="AD80" s="9">
        <f t="shared" si="36"/>
        <v>7.7641340937654934E-3</v>
      </c>
      <c r="AE80" s="9">
        <f t="shared" si="37"/>
        <v>-4.7044198018761918E-2</v>
      </c>
    </row>
    <row r="81" spans="1:31" x14ac:dyDescent="0.55000000000000004">
      <c r="A81" s="6">
        <f t="shared" si="38"/>
        <v>69</v>
      </c>
      <c r="B81" s="6">
        <f t="shared" si="39"/>
        <v>2.2080000000000015</v>
      </c>
      <c r="C81" s="9">
        <f t="shared" si="26"/>
        <v>1.4032065592973369E-4</v>
      </c>
      <c r="D81" s="6">
        <f t="shared" si="26"/>
        <v>5.6309755815971245E-3</v>
      </c>
      <c r="E81" s="6">
        <f t="shared" si="40"/>
        <v>0.98876977641269292</v>
      </c>
      <c r="F81" s="6">
        <f t="shared" si="41"/>
        <v>1.0112936787390812</v>
      </c>
      <c r="G81" s="6">
        <f t="shared" si="27"/>
        <v>-6.1328836785140535E-3</v>
      </c>
      <c r="H81" s="7">
        <f t="shared" si="27"/>
        <v>-6.6661203505261543E-2</v>
      </c>
      <c r="I81" s="6">
        <f t="shared" si="42"/>
        <v>5.5394618520966457E-3</v>
      </c>
      <c r="J81" s="9">
        <f t="shared" si="43"/>
        <v>0.44460400668308253</v>
      </c>
      <c r="L81" s="6">
        <f t="shared" si="44"/>
        <v>1.4111527117879283E-4</v>
      </c>
      <c r="M81" s="6">
        <f t="shared" si="45"/>
        <v>1.3953493674213752E-4</v>
      </c>
      <c r="N81" s="6">
        <f t="shared" si="46"/>
        <v>-0.99999999004324003</v>
      </c>
      <c r="O81" s="6">
        <f t="shared" si="47"/>
        <v>0.99999999026500064</v>
      </c>
      <c r="Q81" s="6">
        <f t="shared" si="29"/>
        <v>2.2080000000000015</v>
      </c>
      <c r="R81" s="9">
        <f t="shared" si="29"/>
        <v>1.4032065592973369E-4</v>
      </c>
      <c r="S81" s="9">
        <f t="shared" si="30"/>
        <v>2.2080000000000015</v>
      </c>
      <c r="T81" s="9">
        <f t="shared" si="28"/>
        <v>5.6309755815971245E-3</v>
      </c>
      <c r="U81" s="9">
        <f t="shared" si="31"/>
        <v>-6.1328836785140535E-3</v>
      </c>
      <c r="V81" s="9">
        <f t="shared" si="31"/>
        <v>-6.6661203505261543E-2</v>
      </c>
      <c r="X81" s="9">
        <f t="shared" si="32"/>
        <v>1.4032065592973369E-4</v>
      </c>
      <c r="Y81" s="9">
        <f t="shared" si="33"/>
        <v>5.6309755815971245E-3</v>
      </c>
      <c r="AA81" s="9">
        <f t="shared" si="34"/>
        <v>1.4032065592973369E-4</v>
      </c>
      <c r="AB81" s="9">
        <f t="shared" si="35"/>
        <v>-6.1328836785140535E-3</v>
      </c>
      <c r="AD81" s="9">
        <f t="shared" si="36"/>
        <v>5.6309755815971245E-3</v>
      </c>
      <c r="AE81" s="9">
        <f t="shared" si="37"/>
        <v>-6.6661203505261543E-2</v>
      </c>
    </row>
    <row r="82" spans="1:31" x14ac:dyDescent="0.55000000000000004">
      <c r="A82" s="6">
        <f t="shared" si="38"/>
        <v>70</v>
      </c>
      <c r="B82" s="6">
        <f t="shared" si="39"/>
        <v>2.2400000000000015</v>
      </c>
      <c r="C82" s="9">
        <f t="shared" si="26"/>
        <v>-6.1604030719262991E-5</v>
      </c>
      <c r="D82" s="6">
        <f t="shared" si="26"/>
        <v>3.0425425665852788E-3</v>
      </c>
      <c r="E82" s="6">
        <f t="shared" si="40"/>
        <v>0.99392417572715541</v>
      </c>
      <c r="F82" s="6">
        <f t="shared" si="41"/>
        <v>1.0060943459934963</v>
      </c>
      <c r="G82" s="6">
        <f t="shared" si="27"/>
        <v>-6.3101464577811463E-3</v>
      </c>
      <c r="H82" s="7">
        <f t="shared" si="27"/>
        <v>-8.088853171912018E-2</v>
      </c>
      <c r="I82" s="6">
        <f t="shared" si="42"/>
        <v>-2.432007141796204E-3</v>
      </c>
      <c r="J82" s="9">
        <f t="shared" si="43"/>
        <v>0.24022953158952629</v>
      </c>
      <c r="L82" s="6">
        <f t="shared" si="44"/>
        <v>-6.1792035499937537E-5</v>
      </c>
      <c r="M82" s="6">
        <f t="shared" si="45"/>
        <v>-6.1417166260409342E-5</v>
      </c>
      <c r="N82" s="6">
        <f t="shared" si="46"/>
        <v>-0.99999999809087226</v>
      </c>
      <c r="O82" s="6">
        <f t="shared" si="47"/>
        <v>0.99999999811396578</v>
      </c>
      <c r="Q82" s="6">
        <f t="shared" si="29"/>
        <v>2.2400000000000015</v>
      </c>
      <c r="R82" s="9">
        <f t="shared" si="29"/>
        <v>-6.1604030719262991E-5</v>
      </c>
      <c r="S82" s="9">
        <f t="shared" si="30"/>
        <v>2.2400000000000015</v>
      </c>
      <c r="T82" s="9">
        <f t="shared" si="28"/>
        <v>3.0425425665852788E-3</v>
      </c>
      <c r="U82" s="9">
        <f t="shared" si="31"/>
        <v>-6.3101464577811463E-3</v>
      </c>
      <c r="V82" s="9">
        <f t="shared" si="31"/>
        <v>-8.088853171912018E-2</v>
      </c>
      <c r="X82" s="9">
        <f t="shared" si="32"/>
        <v>-6.1604030719262991E-5</v>
      </c>
      <c r="Y82" s="9">
        <f t="shared" si="33"/>
        <v>3.0425425665852788E-3</v>
      </c>
      <c r="AA82" s="9">
        <f t="shared" si="34"/>
        <v>-6.1604030719262991E-5</v>
      </c>
      <c r="AB82" s="9">
        <f t="shared" si="35"/>
        <v>-6.3101464577811463E-3</v>
      </c>
      <c r="AD82" s="9">
        <f t="shared" si="36"/>
        <v>3.0425425665852788E-3</v>
      </c>
      <c r="AE82" s="9">
        <f t="shared" si="37"/>
        <v>-8.088853171912018E-2</v>
      </c>
    </row>
    <row r="83" spans="1:31" x14ac:dyDescent="0.55000000000000004">
      <c r="A83" s="6">
        <f t="shared" si="38"/>
        <v>71</v>
      </c>
      <c r="B83" s="6">
        <f t="shared" si="39"/>
        <v>2.2720000000000016</v>
      </c>
      <c r="C83" s="9">
        <f t="shared" si="26"/>
        <v>-2.6103834205506039E-4</v>
      </c>
      <c r="D83" s="6">
        <f t="shared" si="26"/>
        <v>2.0811451122575814E-4</v>
      </c>
      <c r="E83" s="6">
        <f t="shared" si="40"/>
        <v>0.99958388243021445</v>
      </c>
      <c r="F83" s="6">
        <f t="shared" si="41"/>
        <v>1.0004163404751174</v>
      </c>
      <c r="G83" s="6">
        <f t="shared" si="27"/>
        <v>-6.2323222292436677E-3</v>
      </c>
      <c r="H83" s="7">
        <f t="shared" si="27"/>
        <v>-8.8575876729985015E-2</v>
      </c>
      <c r="I83" s="6">
        <f t="shared" si="42"/>
        <v>-1.0305380583165344E-2</v>
      </c>
      <c r="J83" s="9">
        <f t="shared" si="43"/>
        <v>1.6432062607544817E-2</v>
      </c>
      <c r="L83" s="6">
        <f t="shared" si="44"/>
        <v>-2.6109267033111948E-4</v>
      </c>
      <c r="M83" s="6">
        <f t="shared" si="45"/>
        <v>-2.6098401860358316E-4</v>
      </c>
      <c r="N83" s="6">
        <f t="shared" si="46"/>
        <v>-0.99999996591530815</v>
      </c>
      <c r="O83" s="6">
        <f t="shared" si="47"/>
        <v>0.99999996594367047</v>
      </c>
      <c r="Q83" s="6">
        <f t="shared" si="29"/>
        <v>2.2720000000000016</v>
      </c>
      <c r="R83" s="9">
        <f t="shared" si="29"/>
        <v>-2.6103834205506039E-4</v>
      </c>
      <c r="S83" s="9">
        <f t="shared" si="30"/>
        <v>2.2720000000000016</v>
      </c>
      <c r="T83" s="9">
        <f t="shared" si="28"/>
        <v>2.0811451122575814E-4</v>
      </c>
      <c r="U83" s="9">
        <f t="shared" si="31"/>
        <v>-6.2323222292436677E-3</v>
      </c>
      <c r="V83" s="9">
        <f t="shared" si="31"/>
        <v>-8.8575876729985015E-2</v>
      </c>
      <c r="X83" s="9">
        <f t="shared" si="32"/>
        <v>-2.6103834205506039E-4</v>
      </c>
      <c r="Y83" s="9">
        <f t="shared" si="33"/>
        <v>2.0811451122575814E-4</v>
      </c>
      <c r="AA83" s="9">
        <f t="shared" si="34"/>
        <v>-2.6103834205506039E-4</v>
      </c>
      <c r="AB83" s="9">
        <f t="shared" si="35"/>
        <v>-6.2323222292436677E-3</v>
      </c>
      <c r="AD83" s="9">
        <f t="shared" si="36"/>
        <v>2.0811451122575814E-4</v>
      </c>
      <c r="AE83" s="9">
        <f t="shared" si="37"/>
        <v>-8.8575876729985015E-2</v>
      </c>
    </row>
    <row r="84" spans="1:31" x14ac:dyDescent="0.55000000000000004">
      <c r="A84" s="6">
        <f t="shared" si="38"/>
        <v>72</v>
      </c>
      <c r="B84" s="6">
        <f t="shared" si="39"/>
        <v>2.3040000000000016</v>
      </c>
      <c r="C84" s="9">
        <f t="shared" si="26"/>
        <v>-4.4991994367369644E-4</v>
      </c>
      <c r="D84" s="6">
        <f t="shared" si="26"/>
        <v>-2.6431399762438888E-3</v>
      </c>
      <c r="E84" s="6">
        <f t="shared" si="40"/>
        <v>1.0052934685693775</v>
      </c>
      <c r="F84" s="6">
        <f t="shared" si="41"/>
        <v>0.99472090866440199</v>
      </c>
      <c r="G84" s="6">
        <f t="shared" si="27"/>
        <v>-5.9025500505823763E-3</v>
      </c>
      <c r="H84" s="7">
        <f t="shared" si="27"/>
        <v>-8.9101702733426449E-2</v>
      </c>
      <c r="I84" s="6">
        <f t="shared" si="42"/>
        <v>-1.776200513228484E-2</v>
      </c>
      <c r="J84" s="9">
        <f t="shared" si="43"/>
        <v>-0.20869394641481817</v>
      </c>
      <c r="L84" s="6">
        <f t="shared" si="44"/>
        <v>-4.4873383204512105E-4</v>
      </c>
      <c r="M84" s="6">
        <f t="shared" si="45"/>
        <v>-4.5111225071747552E-4</v>
      </c>
      <c r="N84" s="6">
        <f t="shared" si="46"/>
        <v>-0.99999989931896893</v>
      </c>
      <c r="O84" s="6">
        <f t="shared" si="47"/>
        <v>0.99999989824886337</v>
      </c>
      <c r="Q84" s="6">
        <f t="shared" si="29"/>
        <v>2.3040000000000016</v>
      </c>
      <c r="R84" s="9">
        <f t="shared" si="29"/>
        <v>-4.4991994367369644E-4</v>
      </c>
      <c r="S84" s="9">
        <f t="shared" si="30"/>
        <v>2.3040000000000016</v>
      </c>
      <c r="T84" s="9">
        <f t="shared" si="28"/>
        <v>-2.6431399762438888E-3</v>
      </c>
      <c r="U84" s="9">
        <f t="shared" si="31"/>
        <v>-5.9025500505823763E-3</v>
      </c>
      <c r="V84" s="9">
        <f t="shared" si="31"/>
        <v>-8.9101702733426449E-2</v>
      </c>
      <c r="X84" s="9">
        <f t="shared" si="32"/>
        <v>-4.4991994367369644E-4</v>
      </c>
      <c r="Y84" s="9">
        <f t="shared" si="33"/>
        <v>-2.6431399762438888E-3</v>
      </c>
      <c r="AA84" s="9">
        <f t="shared" si="34"/>
        <v>-4.4991994367369644E-4</v>
      </c>
      <c r="AB84" s="9">
        <f t="shared" si="35"/>
        <v>-5.9025500505823763E-3</v>
      </c>
      <c r="AD84" s="9">
        <f t="shared" si="36"/>
        <v>-2.6431399762438888E-3</v>
      </c>
      <c r="AE84" s="9">
        <f t="shared" si="37"/>
        <v>-8.9101702733426449E-2</v>
      </c>
    </row>
    <row r="85" spans="1:31" x14ac:dyDescent="0.55000000000000004">
      <c r="A85" s="6">
        <f t="shared" si="38"/>
        <v>73</v>
      </c>
      <c r="B85" s="6">
        <f t="shared" si="39"/>
        <v>2.3360000000000016</v>
      </c>
      <c r="C85" s="9">
        <f t="shared" si="26"/>
        <v>-6.2061325203687282E-4</v>
      </c>
      <c r="D85" s="6">
        <f t="shared" si="26"/>
        <v>-5.2806918625847611E-3</v>
      </c>
      <c r="E85" s="6">
        <f t="shared" si="40"/>
        <v>1.0105896545925257</v>
      </c>
      <c r="F85" s="6">
        <f t="shared" si="41"/>
        <v>0.98946688714218667</v>
      </c>
      <c r="G85" s="6">
        <f t="shared" si="27"/>
        <v>-5.3341658863492614E-3</v>
      </c>
      <c r="H85" s="7">
        <f t="shared" si="27"/>
        <v>-8.2423496448152264E-2</v>
      </c>
      <c r="I85" s="6">
        <f t="shared" si="42"/>
        <v>-2.4500150611893614E-2</v>
      </c>
      <c r="J85" s="9">
        <f t="shared" si="43"/>
        <v>-0.41694663688190842</v>
      </c>
      <c r="L85" s="6">
        <f t="shared" si="44"/>
        <v>-6.1735308237287389E-4</v>
      </c>
      <c r="M85" s="6">
        <f t="shared" si="45"/>
        <v>-6.2390779606831385E-4</v>
      </c>
      <c r="N85" s="6">
        <f t="shared" si="46"/>
        <v>-0.99999980943756761</v>
      </c>
      <c r="O85" s="6">
        <f t="shared" si="47"/>
        <v>0.99999980536951205</v>
      </c>
      <c r="Q85" s="6">
        <f t="shared" si="29"/>
        <v>2.3360000000000016</v>
      </c>
      <c r="R85" s="9">
        <f t="shared" si="29"/>
        <v>-6.2061325203687282E-4</v>
      </c>
      <c r="S85" s="9">
        <f t="shared" si="30"/>
        <v>2.3360000000000016</v>
      </c>
      <c r="T85" s="9">
        <f t="shared" si="28"/>
        <v>-5.2806918625847611E-3</v>
      </c>
      <c r="U85" s="9">
        <f t="shared" si="31"/>
        <v>-5.3341658863492614E-3</v>
      </c>
      <c r="V85" s="9">
        <f t="shared" si="31"/>
        <v>-8.2423496448152264E-2</v>
      </c>
      <c r="X85" s="9">
        <f t="shared" si="32"/>
        <v>-6.2061325203687282E-4</v>
      </c>
      <c r="Y85" s="9">
        <f t="shared" si="33"/>
        <v>-5.2806918625847611E-3</v>
      </c>
      <c r="AA85" s="9">
        <f t="shared" si="34"/>
        <v>-6.2061325203687282E-4</v>
      </c>
      <c r="AB85" s="9">
        <f t="shared" si="35"/>
        <v>-5.3341658863492614E-3</v>
      </c>
      <c r="AD85" s="9">
        <f t="shared" si="36"/>
        <v>-5.2806918625847611E-3</v>
      </c>
      <c r="AE85" s="9">
        <f t="shared" si="37"/>
        <v>-8.2423496448152264E-2</v>
      </c>
    </row>
    <row r="86" spans="1:31" x14ac:dyDescent="0.55000000000000004">
      <c r="A86" s="6">
        <f t="shared" si="38"/>
        <v>74</v>
      </c>
      <c r="B86" s="6">
        <f t="shared" si="39"/>
        <v>2.3680000000000017</v>
      </c>
      <c r="C86" s="9">
        <f t="shared" si="26"/>
        <v>-7.6621840617347012E-4</v>
      </c>
      <c r="D86" s="6">
        <f t="shared" si="26"/>
        <v>-7.4912903927585595E-3</v>
      </c>
      <c r="E86" s="6">
        <f t="shared" si="40"/>
        <v>1.0150392873079117</v>
      </c>
      <c r="F86" s="6">
        <f t="shared" si="41"/>
        <v>0.98507412573687758</v>
      </c>
      <c r="G86" s="6">
        <f t="shared" si="27"/>
        <v>-4.5501610667686657E-3</v>
      </c>
      <c r="H86" s="7">
        <f t="shared" si="27"/>
        <v>-6.9081204067931196E-2</v>
      </c>
      <c r="I86" s="6">
        <f t="shared" si="42"/>
        <v>-3.024740144050142E-2</v>
      </c>
      <c r="J86" s="9">
        <f t="shared" si="43"/>
        <v>-0.59148840739362407</v>
      </c>
      <c r="L86" s="6">
        <f t="shared" si="44"/>
        <v>-7.605209016620111E-4</v>
      </c>
      <c r="M86" s="6">
        <f t="shared" si="45"/>
        <v>-7.720014650035911E-4</v>
      </c>
      <c r="N86" s="6">
        <f t="shared" si="46"/>
        <v>-0.99999971080393724</v>
      </c>
      <c r="O86" s="6">
        <f t="shared" si="47"/>
        <v>0.99999970200682464</v>
      </c>
      <c r="Q86" s="6">
        <f t="shared" si="29"/>
        <v>2.3680000000000017</v>
      </c>
      <c r="R86" s="9">
        <f t="shared" si="29"/>
        <v>-7.6621840617347012E-4</v>
      </c>
      <c r="S86" s="9">
        <f t="shared" si="30"/>
        <v>2.3680000000000017</v>
      </c>
      <c r="T86" s="9">
        <f t="shared" si="28"/>
        <v>-7.4912903927585595E-3</v>
      </c>
      <c r="U86" s="9">
        <f t="shared" si="31"/>
        <v>-4.5501610667686657E-3</v>
      </c>
      <c r="V86" s="9">
        <f t="shared" si="31"/>
        <v>-6.9081204067931196E-2</v>
      </c>
      <c r="X86" s="9">
        <f t="shared" si="32"/>
        <v>-7.6621840617347012E-4</v>
      </c>
      <c r="Y86" s="9">
        <f t="shared" si="33"/>
        <v>-7.4912903927585595E-3</v>
      </c>
      <c r="AA86" s="9">
        <f t="shared" si="34"/>
        <v>-7.6621840617347012E-4</v>
      </c>
      <c r="AB86" s="9">
        <f t="shared" si="35"/>
        <v>-4.5501610667686657E-3</v>
      </c>
      <c r="AD86" s="9">
        <f t="shared" si="36"/>
        <v>-7.4912903927585595E-3</v>
      </c>
      <c r="AE86" s="9">
        <f t="shared" si="37"/>
        <v>-6.9081204067931196E-2</v>
      </c>
    </row>
    <row r="87" spans="1:31" x14ac:dyDescent="0.55000000000000004">
      <c r="A87" s="6">
        <f t="shared" si="38"/>
        <v>75</v>
      </c>
      <c r="B87" s="6">
        <f t="shared" si="39"/>
        <v>2.4000000000000017</v>
      </c>
      <c r="C87" s="9">
        <f t="shared" si="26"/>
        <v>-8.8085022123499395E-4</v>
      </c>
      <c r="D87" s="6">
        <f t="shared" si="26"/>
        <v>-9.096204793761286E-3</v>
      </c>
      <c r="E87" s="6">
        <f t="shared" si="40"/>
        <v>1.0182759264262848</v>
      </c>
      <c r="F87" s="6">
        <f t="shared" si="41"/>
        <v>0.98189110725123974</v>
      </c>
      <c r="G87" s="6">
        <f t="shared" si="27"/>
        <v>-3.5822442206726204E-3</v>
      </c>
      <c r="H87" s="7">
        <f t="shared" si="27"/>
        <v>-5.0153575031335225E-2</v>
      </c>
      <c r="I87" s="6">
        <f t="shared" si="42"/>
        <v>-3.4771708859247741E-2</v>
      </c>
      <c r="J87" s="9">
        <f t="shared" si="43"/>
        <v>-0.71820726425236636</v>
      </c>
      <c r="L87" s="6">
        <f t="shared" si="44"/>
        <v>-8.7290972006343905E-4</v>
      </c>
      <c r="M87" s="6">
        <f t="shared" si="45"/>
        <v>-8.889358154336647E-4</v>
      </c>
      <c r="N87" s="6">
        <f t="shared" si="46"/>
        <v>-0.99999961901423762</v>
      </c>
      <c r="O87" s="6">
        <f t="shared" si="47"/>
        <v>0.99999960489647999</v>
      </c>
      <c r="Q87" s="6">
        <f t="shared" si="29"/>
        <v>2.4000000000000017</v>
      </c>
      <c r="R87" s="9">
        <f t="shared" si="29"/>
        <v>-8.8085022123499395E-4</v>
      </c>
      <c r="S87" s="9">
        <f t="shared" si="30"/>
        <v>2.4000000000000017</v>
      </c>
      <c r="T87" s="9">
        <f t="shared" si="28"/>
        <v>-9.096204793761286E-3</v>
      </c>
      <c r="U87" s="9">
        <f t="shared" si="31"/>
        <v>-3.5822442206726204E-3</v>
      </c>
      <c r="V87" s="9">
        <f t="shared" si="31"/>
        <v>-5.0153575031335225E-2</v>
      </c>
      <c r="X87" s="9">
        <f t="shared" si="32"/>
        <v>-8.8085022123499395E-4</v>
      </c>
      <c r="Y87" s="9">
        <f t="shared" si="33"/>
        <v>-9.096204793761286E-3</v>
      </c>
      <c r="AA87" s="9">
        <f t="shared" si="34"/>
        <v>-8.8085022123499395E-4</v>
      </c>
      <c r="AB87" s="9">
        <f t="shared" si="35"/>
        <v>-3.5822442206726204E-3</v>
      </c>
      <c r="AD87" s="9">
        <f t="shared" si="36"/>
        <v>-9.096204793761286E-3</v>
      </c>
      <c r="AE87" s="9">
        <f t="shared" si="37"/>
        <v>-5.0153575031335225E-2</v>
      </c>
    </row>
    <row r="88" spans="1:31" x14ac:dyDescent="0.55000000000000004">
      <c r="A88" s="6">
        <f t="shared" si="38"/>
        <v>76</v>
      </c>
      <c r="B88" s="6">
        <f t="shared" si="39"/>
        <v>2.4320000000000017</v>
      </c>
      <c r="C88" s="9">
        <f t="shared" ref="C88:D108" si="48">C87+$B$3*G87-($B$3^2)*I87</f>
        <v>-9.598758064246482E-4</v>
      </c>
      <c r="D88" s="6">
        <f t="shared" si="48"/>
        <v>-9.9656749561695887E-3</v>
      </c>
      <c r="E88" s="6">
        <f t="shared" si="40"/>
        <v>1.020031585951235</v>
      </c>
      <c r="F88" s="6">
        <f t="shared" si="41"/>
        <v>0.9801688861265565</v>
      </c>
      <c r="G88" s="6">
        <f t="shared" ref="G88:H108" si="49">G87-$B$3*I87</f>
        <v>-2.4695495371766926E-3</v>
      </c>
      <c r="H88" s="7">
        <f t="shared" si="49"/>
        <v>-2.71709425752595E-2</v>
      </c>
      <c r="I88" s="6">
        <f t="shared" si="42"/>
        <v>-3.7890631560234346E-2</v>
      </c>
      <c r="J88" s="9">
        <f t="shared" si="43"/>
        <v>-0.78685779269595924</v>
      </c>
      <c r="L88" s="6">
        <f t="shared" si="44"/>
        <v>-9.5040395600950566E-4</v>
      </c>
      <c r="M88" s="6">
        <f t="shared" si="45"/>
        <v>-9.6953745036975529E-4</v>
      </c>
      <c r="N88" s="6">
        <f t="shared" si="46"/>
        <v>-0.9999995483660582</v>
      </c>
      <c r="O88" s="6">
        <f t="shared" si="47"/>
        <v>0.99999952999845576</v>
      </c>
      <c r="Q88" s="6">
        <f t="shared" si="29"/>
        <v>2.4320000000000017</v>
      </c>
      <c r="R88" s="9">
        <f t="shared" si="29"/>
        <v>-9.598758064246482E-4</v>
      </c>
      <c r="S88" s="9">
        <f t="shared" si="30"/>
        <v>2.4320000000000017</v>
      </c>
      <c r="T88" s="9">
        <f t="shared" si="28"/>
        <v>-9.9656749561695887E-3</v>
      </c>
      <c r="U88" s="9">
        <f t="shared" si="31"/>
        <v>-2.4695495371766926E-3</v>
      </c>
      <c r="V88" s="9">
        <f t="shared" si="31"/>
        <v>-2.71709425752595E-2</v>
      </c>
      <c r="X88" s="9">
        <f t="shared" si="32"/>
        <v>-9.598758064246482E-4</v>
      </c>
      <c r="Y88" s="9">
        <f t="shared" si="33"/>
        <v>-9.9656749561695887E-3</v>
      </c>
      <c r="AA88" s="9">
        <f t="shared" si="34"/>
        <v>-9.598758064246482E-4</v>
      </c>
      <c r="AB88" s="9">
        <f t="shared" si="35"/>
        <v>-2.4695495371766926E-3</v>
      </c>
      <c r="AD88" s="9">
        <f t="shared" si="36"/>
        <v>-9.9656749561695887E-3</v>
      </c>
      <c r="AE88" s="9">
        <f t="shared" si="37"/>
        <v>-2.71709425752595E-2</v>
      </c>
    </row>
    <row r="89" spans="1:31" x14ac:dyDescent="0.55000000000000004">
      <c r="A89" s="6">
        <f t="shared" si="38"/>
        <v>77</v>
      </c>
      <c r="B89" s="6">
        <f t="shared" si="39"/>
        <v>2.4640000000000017</v>
      </c>
      <c r="C89" s="9">
        <f t="shared" si="48"/>
        <v>-1.0001013848966226E-3</v>
      </c>
      <c r="D89" s="6">
        <f t="shared" si="48"/>
        <v>-1.002940273885723E-2</v>
      </c>
      <c r="E89" s="6">
        <f t="shared" si="40"/>
        <v>1.0201603945997928</v>
      </c>
      <c r="F89" s="6">
        <f t="shared" si="41"/>
        <v>0.98004278364436381</v>
      </c>
      <c r="G89" s="6">
        <f t="shared" si="49"/>
        <v>-1.2570493272491936E-3</v>
      </c>
      <c r="H89" s="7">
        <f t="shared" si="49"/>
        <v>-1.9914932089888024E-3</v>
      </c>
      <c r="I89" s="6">
        <f t="shared" si="42"/>
        <v>-3.9478467983263724E-2</v>
      </c>
      <c r="J89" s="9">
        <f t="shared" si="43"/>
        <v>-0.79188950318945739</v>
      </c>
      <c r="L89" s="6">
        <f t="shared" si="44"/>
        <v>-9.9017008011496833E-4</v>
      </c>
      <c r="M89" s="6">
        <f t="shared" si="45"/>
        <v>-1.0102329072463137E-3</v>
      </c>
      <c r="N89" s="6">
        <f t="shared" si="46"/>
        <v>-0.999999509781486</v>
      </c>
      <c r="O89" s="6">
        <f t="shared" si="47"/>
        <v>0.99999948971460639</v>
      </c>
      <c r="Q89" s="6">
        <f t="shared" si="29"/>
        <v>2.4640000000000017</v>
      </c>
      <c r="R89" s="9">
        <f t="shared" si="29"/>
        <v>-1.0001013848966226E-3</v>
      </c>
      <c r="S89" s="9">
        <f t="shared" si="30"/>
        <v>2.4640000000000017</v>
      </c>
      <c r="T89" s="9">
        <f t="shared" si="28"/>
        <v>-1.002940273885723E-2</v>
      </c>
      <c r="U89" s="9">
        <f t="shared" si="31"/>
        <v>-1.2570493272491936E-3</v>
      </c>
      <c r="V89" s="9">
        <f t="shared" si="31"/>
        <v>-1.9914932089888024E-3</v>
      </c>
      <c r="X89" s="9">
        <f t="shared" si="32"/>
        <v>-1.0001013848966226E-3</v>
      </c>
      <c r="Y89" s="9">
        <f t="shared" si="33"/>
        <v>-1.002940273885723E-2</v>
      </c>
      <c r="AA89" s="9">
        <f t="shared" si="34"/>
        <v>-1.0001013848966226E-3</v>
      </c>
      <c r="AB89" s="9">
        <f t="shared" si="35"/>
        <v>-1.2570493272491936E-3</v>
      </c>
      <c r="AD89" s="9">
        <f t="shared" si="36"/>
        <v>-1.002940273885723E-2</v>
      </c>
      <c r="AE89" s="9">
        <f t="shared" si="37"/>
        <v>-1.9914932089888024E-3</v>
      </c>
    </row>
    <row r="90" spans="1:31" x14ac:dyDescent="0.55000000000000004">
      <c r="A90" s="6">
        <f t="shared" si="38"/>
        <v>78</v>
      </c>
      <c r="B90" s="6">
        <f t="shared" si="39"/>
        <v>2.4960000000000018</v>
      </c>
      <c r="C90" s="9">
        <f t="shared" si="48"/>
        <v>-9.999010121537347E-4</v>
      </c>
      <c r="D90" s="6">
        <f t="shared" si="48"/>
        <v>-9.2822356702788669E-3</v>
      </c>
      <c r="E90" s="6">
        <f t="shared" si="40"/>
        <v>1.0186516310416305</v>
      </c>
      <c r="F90" s="6">
        <f t="shared" si="41"/>
        <v>0.98152268836051493</v>
      </c>
      <c r="G90" s="6">
        <f t="shared" si="49"/>
        <v>6.2616482152456129E-6</v>
      </c>
      <c r="H90" s="7">
        <f t="shared" si="49"/>
        <v>2.3348970893073834E-2</v>
      </c>
      <c r="I90" s="6">
        <f t="shared" si="42"/>
        <v>-3.9471128051523564E-2</v>
      </c>
      <c r="J90" s="9">
        <f t="shared" si="43"/>
        <v>-0.732895585748642</v>
      </c>
      <c r="L90" s="6">
        <f t="shared" si="44"/>
        <v>-9.9070456817301777E-4</v>
      </c>
      <c r="M90" s="6">
        <f t="shared" si="45"/>
        <v>-1.0092687735025964E-3</v>
      </c>
      <c r="N90" s="6">
        <f t="shared" si="46"/>
        <v>-0.99999950925210879</v>
      </c>
      <c r="O90" s="6">
        <f t="shared" si="47"/>
        <v>0.99999949068814176</v>
      </c>
      <c r="Q90" s="6">
        <f t="shared" si="29"/>
        <v>2.4960000000000018</v>
      </c>
      <c r="R90" s="9">
        <f t="shared" si="29"/>
        <v>-9.999010121537347E-4</v>
      </c>
      <c r="S90" s="9">
        <f t="shared" si="30"/>
        <v>2.4960000000000018</v>
      </c>
      <c r="T90" s="9">
        <f t="shared" si="28"/>
        <v>-9.2822356702788669E-3</v>
      </c>
      <c r="U90" s="9">
        <f t="shared" si="31"/>
        <v>6.2616482152456129E-6</v>
      </c>
      <c r="V90" s="9">
        <f t="shared" si="31"/>
        <v>2.3348970893073834E-2</v>
      </c>
      <c r="X90" s="9">
        <f t="shared" si="32"/>
        <v>-9.999010121537347E-4</v>
      </c>
      <c r="Y90" s="9">
        <f t="shared" si="33"/>
        <v>-9.2822356702788669E-3</v>
      </c>
      <c r="AA90" s="9">
        <f t="shared" si="34"/>
        <v>-9.999010121537347E-4</v>
      </c>
      <c r="AB90" s="9">
        <f t="shared" si="35"/>
        <v>6.2616482152456129E-6</v>
      </c>
      <c r="AD90" s="9">
        <f t="shared" si="36"/>
        <v>-9.2822356702788669E-3</v>
      </c>
      <c r="AE90" s="9">
        <f t="shared" si="37"/>
        <v>2.3348970893073834E-2</v>
      </c>
    </row>
    <row r="91" spans="1:31" x14ac:dyDescent="0.55000000000000004">
      <c r="A91" s="6">
        <f t="shared" si="38"/>
        <v>79</v>
      </c>
      <c r="B91" s="6">
        <f t="shared" si="39"/>
        <v>2.5280000000000018</v>
      </c>
      <c r="C91" s="9">
        <f t="shared" si="48"/>
        <v>-9.5928220428608674E-4</v>
      </c>
      <c r="D91" s="6">
        <f t="shared" si="48"/>
        <v>-7.7845835218938939E-3</v>
      </c>
      <c r="E91" s="6">
        <f t="shared" si="40"/>
        <v>1.0156306870067446</v>
      </c>
      <c r="F91" s="6">
        <f t="shared" si="41"/>
        <v>0.98449235291916892</v>
      </c>
      <c r="G91" s="6">
        <f t="shared" si="49"/>
        <v>1.2693377458639996E-3</v>
      </c>
      <c r="H91" s="7">
        <f t="shared" si="49"/>
        <v>4.6801629637030377E-2</v>
      </c>
      <c r="I91" s="6">
        <f t="shared" si="42"/>
        <v>-3.7868665783970107E-2</v>
      </c>
      <c r="J91" s="9">
        <f t="shared" si="43"/>
        <v>-0.61464579546723652</v>
      </c>
      <c r="L91" s="6">
        <f t="shared" si="44"/>
        <v>-9.5187184383191902E-4</v>
      </c>
      <c r="M91" s="6">
        <f t="shared" si="45"/>
        <v>-9.6680795321845358E-4</v>
      </c>
      <c r="N91" s="6">
        <f t="shared" si="46"/>
        <v>-0.99999954696989379</v>
      </c>
      <c r="O91" s="6">
        <f t="shared" si="47"/>
        <v>0.99999953264108155</v>
      </c>
      <c r="Q91" s="6">
        <f t="shared" si="29"/>
        <v>2.5280000000000018</v>
      </c>
      <c r="R91" s="9">
        <f t="shared" si="29"/>
        <v>-9.5928220428608674E-4</v>
      </c>
      <c r="S91" s="9">
        <f t="shared" si="30"/>
        <v>2.5280000000000018</v>
      </c>
      <c r="T91" s="9">
        <f t="shared" si="28"/>
        <v>-7.7845835218938939E-3</v>
      </c>
      <c r="U91" s="9">
        <f t="shared" si="31"/>
        <v>1.2693377458639996E-3</v>
      </c>
      <c r="V91" s="9">
        <f t="shared" si="31"/>
        <v>4.6801629637030377E-2</v>
      </c>
      <c r="X91" s="9">
        <f t="shared" si="32"/>
        <v>-9.5928220428608674E-4</v>
      </c>
      <c r="Y91" s="9">
        <f t="shared" si="33"/>
        <v>-7.7845835218938939E-3</v>
      </c>
      <c r="AA91" s="9">
        <f t="shared" si="34"/>
        <v>-9.5928220428608674E-4</v>
      </c>
      <c r="AB91" s="9">
        <f t="shared" si="35"/>
        <v>1.2693377458639996E-3</v>
      </c>
      <c r="AD91" s="9">
        <f t="shared" si="36"/>
        <v>-7.7845835218938939E-3</v>
      </c>
      <c r="AE91" s="9">
        <f t="shared" si="37"/>
        <v>4.6801629637030377E-2</v>
      </c>
    </row>
    <row r="92" spans="1:31" x14ac:dyDescent="0.55000000000000004">
      <c r="A92" s="6">
        <f t="shared" si="38"/>
        <v>80</v>
      </c>
      <c r="B92" s="6">
        <f t="shared" si="39"/>
        <v>2.5600000000000018</v>
      </c>
      <c r="C92" s="9">
        <f t="shared" si="48"/>
        <v>-8.7988588265565338E-4</v>
      </c>
      <c r="D92" s="6">
        <f t="shared" si="48"/>
        <v>-5.6575340789504717E-3</v>
      </c>
      <c r="E92" s="6">
        <f t="shared" si="40"/>
        <v>1.0113478500489219</v>
      </c>
      <c r="F92" s="6">
        <f t="shared" si="41"/>
        <v>0.98871771373312012</v>
      </c>
      <c r="G92" s="6">
        <f t="shared" si="49"/>
        <v>2.4811350509510431E-3</v>
      </c>
      <c r="H92" s="7">
        <f t="shared" si="49"/>
        <v>6.6470295091981949E-2</v>
      </c>
      <c r="I92" s="6">
        <f t="shared" si="42"/>
        <v>-3.473540389786807E-2</v>
      </c>
      <c r="J92" s="9">
        <f t="shared" si="43"/>
        <v>-0.44670081303074843</v>
      </c>
      <c r="L92" s="6">
        <f t="shared" si="44"/>
        <v>-8.7493556808057691E-4</v>
      </c>
      <c r="M92" s="6">
        <f t="shared" si="45"/>
        <v>-8.8489184392870357E-4</v>
      </c>
      <c r="N92" s="6">
        <f t="shared" si="46"/>
        <v>-0.99999961724380249</v>
      </c>
      <c r="O92" s="6">
        <f t="shared" si="47"/>
        <v>0.99999960848313563</v>
      </c>
      <c r="Q92" s="6">
        <f t="shared" si="29"/>
        <v>2.5600000000000018</v>
      </c>
      <c r="R92" s="9">
        <f t="shared" si="29"/>
        <v>-8.7988588265565338E-4</v>
      </c>
      <c r="S92" s="9">
        <f t="shared" si="30"/>
        <v>2.5600000000000018</v>
      </c>
      <c r="T92" s="9">
        <f t="shared" si="28"/>
        <v>-5.6575340789504717E-3</v>
      </c>
      <c r="U92" s="9">
        <f t="shared" si="31"/>
        <v>2.4811350509510431E-3</v>
      </c>
      <c r="V92" s="9">
        <f t="shared" si="31"/>
        <v>6.6470295091981949E-2</v>
      </c>
      <c r="X92" s="9">
        <f t="shared" si="32"/>
        <v>-8.7988588265565338E-4</v>
      </c>
      <c r="Y92" s="9">
        <f t="shared" si="33"/>
        <v>-5.6575340789504717E-3</v>
      </c>
      <c r="AA92" s="9">
        <f t="shared" si="34"/>
        <v>-8.7988588265565338E-4</v>
      </c>
      <c r="AB92" s="9">
        <f t="shared" si="35"/>
        <v>2.4811350509510431E-3</v>
      </c>
      <c r="AD92" s="9">
        <f t="shared" si="36"/>
        <v>-5.6575340789504717E-3</v>
      </c>
      <c r="AE92" s="9">
        <f t="shared" si="37"/>
        <v>6.6470295091981949E-2</v>
      </c>
    </row>
    <row r="93" spans="1:31" x14ac:dyDescent="0.55000000000000004">
      <c r="A93" s="6">
        <f t="shared" si="38"/>
        <v>81</v>
      </c>
      <c r="B93" s="6">
        <f t="shared" si="39"/>
        <v>2.5920000000000019</v>
      </c>
      <c r="C93" s="9">
        <f t="shared" si="48"/>
        <v>-7.6492050743380308E-4</v>
      </c>
      <c r="D93" s="6">
        <f t="shared" si="48"/>
        <v>-3.0730630034635628E-3</v>
      </c>
      <c r="E93" s="6">
        <f t="shared" si="40"/>
        <v>1.0061561548265332</v>
      </c>
      <c r="F93" s="6">
        <f t="shared" si="41"/>
        <v>0.99386390281267889</v>
      </c>
      <c r="G93" s="6">
        <f t="shared" si="49"/>
        <v>3.5926679756828213E-3</v>
      </c>
      <c r="H93" s="7">
        <f t="shared" si="49"/>
        <v>8.0764721108965903E-2</v>
      </c>
      <c r="I93" s="6">
        <f t="shared" si="42"/>
        <v>-3.0197574878907115E-2</v>
      </c>
      <c r="J93" s="9">
        <f t="shared" si="43"/>
        <v>-0.24263925816464588</v>
      </c>
      <c r="L93" s="6">
        <f t="shared" si="44"/>
        <v>-7.6257683835492373E-4</v>
      </c>
      <c r="M93" s="6">
        <f t="shared" si="45"/>
        <v>-7.6727817645079162E-4</v>
      </c>
      <c r="N93" s="6">
        <f t="shared" si="46"/>
        <v>-0.99999970923824055</v>
      </c>
      <c r="O93" s="6">
        <f t="shared" si="47"/>
        <v>0.99999970564205665</v>
      </c>
      <c r="Q93" s="6">
        <f t="shared" si="29"/>
        <v>2.5920000000000019</v>
      </c>
      <c r="R93" s="9">
        <f t="shared" si="29"/>
        <v>-7.6492050743380308E-4</v>
      </c>
      <c r="S93" s="9">
        <f t="shared" si="30"/>
        <v>2.5920000000000019</v>
      </c>
      <c r="T93" s="9">
        <f t="shared" si="28"/>
        <v>-3.0730630034635628E-3</v>
      </c>
      <c r="U93" s="9">
        <f t="shared" si="31"/>
        <v>3.5926679756828213E-3</v>
      </c>
      <c r="V93" s="9">
        <f t="shared" si="31"/>
        <v>8.0764721108965903E-2</v>
      </c>
      <c r="X93" s="9">
        <f t="shared" si="32"/>
        <v>-7.6492050743380308E-4</v>
      </c>
      <c r="Y93" s="9">
        <f t="shared" si="33"/>
        <v>-3.0730630034635628E-3</v>
      </c>
      <c r="AA93" s="9">
        <f t="shared" si="34"/>
        <v>-7.6492050743380308E-4</v>
      </c>
      <c r="AB93" s="9">
        <f t="shared" si="35"/>
        <v>3.5926679756828213E-3</v>
      </c>
      <c r="AD93" s="9">
        <f t="shared" si="36"/>
        <v>-3.0730630034635628E-3</v>
      </c>
      <c r="AE93" s="9">
        <f t="shared" si="37"/>
        <v>8.0764721108965903E-2</v>
      </c>
    </row>
    <row r="94" spans="1:31" x14ac:dyDescent="0.55000000000000004">
      <c r="A94" s="6">
        <f t="shared" si="38"/>
        <v>82</v>
      </c>
      <c r="B94" s="6">
        <f t="shared" si="39"/>
        <v>2.6240000000000019</v>
      </c>
      <c r="C94" s="9">
        <f t="shared" si="48"/>
        <v>-6.1903281553595186E-4</v>
      </c>
      <c r="D94" s="6">
        <f t="shared" si="48"/>
        <v>-2.4012932761605652E-4</v>
      </c>
      <c r="E94" s="6">
        <f t="shared" si="40"/>
        <v>1.0004806995189526</v>
      </c>
      <c r="F94" s="6">
        <f t="shared" si="41"/>
        <v>0.99952018220848859</v>
      </c>
      <c r="G94" s="6">
        <f t="shared" si="49"/>
        <v>4.558990371807849E-3</v>
      </c>
      <c r="H94" s="7">
        <f t="shared" si="49"/>
        <v>8.8529177370234566E-2</v>
      </c>
      <c r="I94" s="6">
        <f t="shared" ref="I94:I111" si="50">$E$3*(C94-($B$5/2)*((L94)+(M94)))</f>
        <v>-2.4438439275782479E-2</v>
      </c>
      <c r="J94" s="9">
        <f t="shared" ref="J94:J111" si="51">$E$3*(D94-($B$5/2)*(N94+O94))</f>
        <v>-1.8959848116639658E-2</v>
      </c>
      <c r="L94" s="6">
        <f t="shared" ref="L94:L114" si="52">C94/SQRT(E94)</f>
        <v>-6.1888408476658936E-4</v>
      </c>
      <c r="M94" s="6">
        <f t="shared" ref="M94:M114" si="53">C94/SQRT(F94)</f>
        <v>-6.1918138048037952E-4</v>
      </c>
      <c r="N94" s="6">
        <f t="shared" ref="N94:N114" si="54">(D94-1)/SQRT(E94)</f>
        <v>-0.99999980849122638</v>
      </c>
      <c r="O94" s="6">
        <f t="shared" ref="O94:O114" si="55">(D94+1)/SQRT(F94)</f>
        <v>0.9999998083071906</v>
      </c>
      <c r="Q94" s="6">
        <f t="shared" si="29"/>
        <v>2.6240000000000019</v>
      </c>
      <c r="R94" s="9">
        <f t="shared" si="29"/>
        <v>-6.1903281553595186E-4</v>
      </c>
      <c r="S94" s="9">
        <f t="shared" si="30"/>
        <v>2.6240000000000019</v>
      </c>
      <c r="T94" s="9">
        <f t="shared" si="28"/>
        <v>-2.4012932761605652E-4</v>
      </c>
      <c r="U94" s="9">
        <f t="shared" si="31"/>
        <v>4.558990371807849E-3</v>
      </c>
      <c r="V94" s="9">
        <f t="shared" si="31"/>
        <v>8.8529177370234566E-2</v>
      </c>
      <c r="X94" s="9">
        <f t="shared" si="32"/>
        <v>-6.1903281553595186E-4</v>
      </c>
      <c r="Y94" s="9">
        <f t="shared" si="33"/>
        <v>-2.4012932761605652E-4</v>
      </c>
      <c r="AA94" s="9">
        <f t="shared" si="34"/>
        <v>-6.1903281553595186E-4</v>
      </c>
      <c r="AB94" s="9">
        <f t="shared" si="35"/>
        <v>4.558990371807849E-3</v>
      </c>
      <c r="AD94" s="9">
        <f t="shared" si="36"/>
        <v>-2.4012932761605652E-4</v>
      </c>
      <c r="AE94" s="9">
        <f t="shared" si="37"/>
        <v>8.8529177370234566E-2</v>
      </c>
    </row>
    <row r="95" spans="1:31" x14ac:dyDescent="0.55000000000000004">
      <c r="A95" s="6">
        <f t="shared" si="38"/>
        <v>83</v>
      </c>
      <c r="B95" s="6">
        <f t="shared" si="39"/>
        <v>2.6560000000000019</v>
      </c>
      <c r="C95" s="9">
        <f t="shared" si="48"/>
        <v>-4.4812016181969944E-4</v>
      </c>
      <c r="D95" s="6">
        <f t="shared" si="48"/>
        <v>2.6122192327028885E-3</v>
      </c>
      <c r="E95" s="6">
        <f t="shared" si="40"/>
        <v>0.99478258603559322</v>
      </c>
      <c r="F95" s="6">
        <f t="shared" si="41"/>
        <v>1.0052314629664052</v>
      </c>
      <c r="G95" s="6">
        <f t="shared" si="49"/>
        <v>5.341020428632888E-3</v>
      </c>
      <c r="H95" s="7">
        <f t="shared" si="49"/>
        <v>8.9135892509967035E-2</v>
      </c>
      <c r="I95" s="6">
        <f t="shared" si="50"/>
        <v>-1.769095594238751E-2</v>
      </c>
      <c r="J95" s="9">
        <f t="shared" si="51"/>
        <v>0.20625254277632027</v>
      </c>
      <c r="L95" s="6">
        <f t="shared" si="52"/>
        <v>-4.4929377041805278E-4</v>
      </c>
      <c r="M95" s="6">
        <f t="shared" si="53"/>
        <v>-4.4695257893716906E-4</v>
      </c>
      <c r="N95" s="6">
        <f t="shared" si="54"/>
        <v>-0.99999989906754883</v>
      </c>
      <c r="O95" s="6">
        <f t="shared" si="55"/>
        <v>0.99999990011669104</v>
      </c>
      <c r="Q95" s="6">
        <f t="shared" si="29"/>
        <v>2.6560000000000019</v>
      </c>
      <c r="R95" s="9">
        <f t="shared" si="29"/>
        <v>-4.4812016181969944E-4</v>
      </c>
      <c r="S95" s="9">
        <f t="shared" si="30"/>
        <v>2.6560000000000019</v>
      </c>
      <c r="T95" s="9">
        <f t="shared" si="28"/>
        <v>2.6122192327028885E-3</v>
      </c>
      <c r="U95" s="9">
        <f t="shared" si="31"/>
        <v>5.341020428632888E-3</v>
      </c>
      <c r="V95" s="9">
        <f t="shared" si="31"/>
        <v>8.9135892509967035E-2</v>
      </c>
      <c r="X95" s="9">
        <f t="shared" si="32"/>
        <v>-4.4812016181969944E-4</v>
      </c>
      <c r="Y95" s="9">
        <f t="shared" si="33"/>
        <v>2.6122192327028885E-3</v>
      </c>
      <c r="AA95" s="9">
        <f t="shared" si="34"/>
        <v>-4.4812016181969944E-4</v>
      </c>
      <c r="AB95" s="9">
        <f t="shared" si="35"/>
        <v>5.341020428632888E-3</v>
      </c>
      <c r="AD95" s="9">
        <f t="shared" si="36"/>
        <v>2.6122192327028885E-3</v>
      </c>
      <c r="AE95" s="9">
        <f t="shared" si="37"/>
        <v>8.9135892509967035E-2</v>
      </c>
    </row>
    <row r="96" spans="1:31" x14ac:dyDescent="0.55000000000000004">
      <c r="A96" s="6">
        <f t="shared" si="38"/>
        <v>84</v>
      </c>
      <c r="B96" s="6">
        <f t="shared" si="39"/>
        <v>2.6880000000000019</v>
      </c>
      <c r="C96" s="9">
        <f t="shared" si="48"/>
        <v>-2.5909196921844224E-4</v>
      </c>
      <c r="D96" s="6">
        <f t="shared" si="48"/>
        <v>5.2533651892188822E-3</v>
      </c>
      <c r="E96" s="6">
        <f t="shared" si="40"/>
        <v>0.98952093459602197</v>
      </c>
      <c r="F96" s="6">
        <f t="shared" si="41"/>
        <v>1.0105343953528974</v>
      </c>
      <c r="G96" s="6">
        <f t="shared" si="49"/>
        <v>5.9071310187892882E-3</v>
      </c>
      <c r="H96" s="7">
        <f t="shared" si="49"/>
        <v>8.2535811141124793E-2</v>
      </c>
      <c r="I96" s="6">
        <f t="shared" si="50"/>
        <v>-1.0228259008624936E-2</v>
      </c>
      <c r="J96" s="9">
        <f t="shared" si="51"/>
        <v>0.41478907561347006</v>
      </c>
      <c r="L96" s="6">
        <f t="shared" si="52"/>
        <v>-2.6046025325774101E-4</v>
      </c>
      <c r="M96" s="6">
        <f t="shared" si="53"/>
        <v>-2.5773796893888644E-4</v>
      </c>
      <c r="N96" s="6">
        <f t="shared" si="54"/>
        <v>-0.99999996608022768</v>
      </c>
      <c r="O96" s="6">
        <f t="shared" si="55"/>
        <v>0.99999996678556924</v>
      </c>
      <c r="Q96" s="6">
        <f t="shared" si="29"/>
        <v>2.6880000000000019</v>
      </c>
      <c r="R96" s="9">
        <f t="shared" si="29"/>
        <v>-2.5909196921844224E-4</v>
      </c>
      <c r="S96" s="9">
        <f t="shared" si="30"/>
        <v>2.6880000000000019</v>
      </c>
      <c r="T96" s="9">
        <f t="shared" si="28"/>
        <v>5.2533651892188822E-3</v>
      </c>
      <c r="U96" s="9">
        <f t="shared" si="31"/>
        <v>5.9071310187892882E-3</v>
      </c>
      <c r="V96" s="9">
        <f t="shared" si="31"/>
        <v>8.2535811141124793E-2</v>
      </c>
      <c r="X96" s="9">
        <f t="shared" si="32"/>
        <v>-2.5909196921844224E-4</v>
      </c>
      <c r="Y96" s="9">
        <f t="shared" si="33"/>
        <v>5.2533651892188822E-3</v>
      </c>
      <c r="AA96" s="9">
        <f t="shared" si="34"/>
        <v>-2.5909196921844224E-4</v>
      </c>
      <c r="AB96" s="9">
        <f t="shared" si="35"/>
        <v>5.9071310187892882E-3</v>
      </c>
      <c r="AD96" s="9">
        <f t="shared" si="36"/>
        <v>5.2533651892188822E-3</v>
      </c>
      <c r="AE96" s="9">
        <f t="shared" si="37"/>
        <v>8.2535811141124793E-2</v>
      </c>
    </row>
    <row r="97" spans="1:31" x14ac:dyDescent="0.55000000000000004">
      <c r="A97" s="6">
        <f t="shared" si="38"/>
        <v>85</v>
      </c>
      <c r="B97" s="6">
        <f t="shared" si="39"/>
        <v>2.720000000000002</v>
      </c>
      <c r="C97" s="9">
        <f t="shared" si="48"/>
        <v>-5.9590039392353078E-5</v>
      </c>
      <c r="D97" s="6">
        <f t="shared" si="48"/>
        <v>7.4697671323066825E-3</v>
      </c>
      <c r="E97" s="6">
        <f t="shared" si="40"/>
        <v>0.98511626670737029</v>
      </c>
      <c r="F97" s="6">
        <f t="shared" si="41"/>
        <v>1.0149953352365972</v>
      </c>
      <c r="G97" s="6">
        <f t="shared" si="49"/>
        <v>6.2344353070652864E-3</v>
      </c>
      <c r="H97" s="7">
        <f t="shared" si="49"/>
        <v>6.9262560721493754E-2</v>
      </c>
      <c r="I97" s="6">
        <f t="shared" si="50"/>
        <v>-2.3523891924705038E-3</v>
      </c>
      <c r="J97" s="9">
        <f t="shared" si="51"/>
        <v>0.58978917146573195</v>
      </c>
      <c r="L97" s="6">
        <f t="shared" si="52"/>
        <v>-6.003851299600338E-5</v>
      </c>
      <c r="M97" s="6">
        <f t="shared" si="53"/>
        <v>-5.9148215889131642E-5</v>
      </c>
      <c r="N97" s="6">
        <f t="shared" si="54"/>
        <v>-0.99999999819768837</v>
      </c>
      <c r="O97" s="6">
        <f t="shared" si="55"/>
        <v>0.99999999825074426</v>
      </c>
      <c r="Q97" s="6">
        <f t="shared" si="29"/>
        <v>2.720000000000002</v>
      </c>
      <c r="R97" s="9">
        <f t="shared" si="29"/>
        <v>-5.9590039392353078E-5</v>
      </c>
      <c r="S97" s="9">
        <f t="shared" si="30"/>
        <v>2.720000000000002</v>
      </c>
      <c r="T97" s="9">
        <f t="shared" si="28"/>
        <v>7.4697671323066825E-3</v>
      </c>
      <c r="U97" s="9">
        <f t="shared" si="31"/>
        <v>6.2344353070652864E-3</v>
      </c>
      <c r="V97" s="9">
        <f t="shared" si="31"/>
        <v>6.9262560721493754E-2</v>
      </c>
      <c r="X97" s="9">
        <f t="shared" si="32"/>
        <v>-5.9590039392353078E-5</v>
      </c>
      <c r="Y97" s="9">
        <f t="shared" si="33"/>
        <v>7.4697671323066825E-3</v>
      </c>
      <c r="AA97" s="9">
        <f t="shared" si="34"/>
        <v>-5.9590039392353078E-5</v>
      </c>
      <c r="AB97" s="9">
        <f t="shared" si="35"/>
        <v>6.2344353070652864E-3</v>
      </c>
      <c r="AD97" s="9">
        <f t="shared" si="36"/>
        <v>7.4697671323066825E-3</v>
      </c>
      <c r="AE97" s="9">
        <f t="shared" si="37"/>
        <v>6.9262560721493754E-2</v>
      </c>
    </row>
    <row r="98" spans="1:31" x14ac:dyDescent="0.55000000000000004">
      <c r="A98" s="6">
        <f t="shared" si="38"/>
        <v>86</v>
      </c>
      <c r="B98" s="6">
        <f t="shared" si="39"/>
        <v>2.752000000000002</v>
      </c>
      <c r="C98" s="9">
        <f t="shared" si="48"/>
        <v>1.4232073696682587E-4</v>
      </c>
      <c r="D98" s="6">
        <f t="shared" si="48"/>
        <v>9.0822249638135739E-3</v>
      </c>
      <c r="E98" s="6">
        <f t="shared" si="40"/>
        <v>0.98191805713785829</v>
      </c>
      <c r="F98" s="6">
        <f t="shared" si="41"/>
        <v>1.0182469569931127</v>
      </c>
      <c r="G98" s="6">
        <f t="shared" si="49"/>
        <v>6.3097117612243422E-3</v>
      </c>
      <c r="H98" s="7">
        <f t="shared" si="49"/>
        <v>5.0389307234590328E-2</v>
      </c>
      <c r="I98" s="6">
        <f t="shared" si="50"/>
        <v>5.6181340462497231E-3</v>
      </c>
      <c r="J98" s="9">
        <f t="shared" si="51"/>
        <v>0.7171037325325702</v>
      </c>
      <c r="L98" s="6">
        <f t="shared" si="52"/>
        <v>1.4362517161801744E-4</v>
      </c>
      <c r="M98" s="6">
        <f t="shared" si="53"/>
        <v>1.410397805356168E-4</v>
      </c>
      <c r="N98" s="6">
        <f t="shared" si="54"/>
        <v>-0.99999998968590498</v>
      </c>
      <c r="O98" s="6">
        <f t="shared" si="55"/>
        <v>0.99999999005389006</v>
      </c>
      <c r="Q98" s="6">
        <f t="shared" si="29"/>
        <v>2.752000000000002</v>
      </c>
      <c r="R98" s="9">
        <f t="shared" si="29"/>
        <v>1.4232073696682587E-4</v>
      </c>
      <c r="S98" s="9">
        <f t="shared" si="30"/>
        <v>2.752000000000002</v>
      </c>
      <c r="T98" s="9">
        <f t="shared" si="28"/>
        <v>9.0822249638135739E-3</v>
      </c>
      <c r="U98" s="9">
        <f t="shared" si="31"/>
        <v>6.3097117612243422E-3</v>
      </c>
      <c r="V98" s="9">
        <f t="shared" si="31"/>
        <v>5.0389307234590328E-2</v>
      </c>
      <c r="X98" s="9">
        <f t="shared" si="32"/>
        <v>1.4232073696682587E-4</v>
      </c>
      <c r="Y98" s="9">
        <f t="shared" si="33"/>
        <v>9.0822249638135739E-3</v>
      </c>
      <c r="AA98" s="9">
        <f t="shared" si="34"/>
        <v>1.4232073696682587E-4</v>
      </c>
      <c r="AB98" s="9">
        <f t="shared" si="35"/>
        <v>6.3097117612243422E-3</v>
      </c>
      <c r="AD98" s="9">
        <f t="shared" si="36"/>
        <v>9.0822249638135739E-3</v>
      </c>
      <c r="AE98" s="9">
        <f t="shared" si="37"/>
        <v>5.0389307234590328E-2</v>
      </c>
    </row>
    <row r="99" spans="1:31" x14ac:dyDescent="0.55000000000000004">
      <c r="A99" s="6">
        <f t="shared" si="38"/>
        <v>87</v>
      </c>
      <c r="B99" s="6">
        <f t="shared" si="39"/>
        <v>2.784000000000002</v>
      </c>
      <c r="C99" s="9">
        <f t="shared" si="48"/>
        <v>3.3847854406264511E-4</v>
      </c>
      <c r="D99" s="6">
        <f t="shared" si="48"/>
        <v>9.9603685732071127E-3</v>
      </c>
      <c r="E99" s="6">
        <f t="shared" si="40"/>
        <v>0.98017858636342459</v>
      </c>
      <c r="F99" s="6">
        <f t="shared" si="41"/>
        <v>1.0200200606562531</v>
      </c>
      <c r="G99" s="6">
        <f t="shared" si="49"/>
        <v>6.129931471744351E-3</v>
      </c>
      <c r="H99" s="7">
        <f t="shared" si="49"/>
        <v>2.7441987793548079E-2</v>
      </c>
      <c r="I99" s="6">
        <f t="shared" si="50"/>
        <v>1.3361272257860327E-2</v>
      </c>
      <c r="J99" s="9">
        <f t="shared" si="51"/>
        <v>0.78643913499357332</v>
      </c>
      <c r="L99" s="6">
        <f t="shared" si="52"/>
        <v>3.4188381306856616E-4</v>
      </c>
      <c r="M99" s="6">
        <f t="shared" si="53"/>
        <v>3.3514040311504454E-4</v>
      </c>
      <c r="N99" s="6">
        <f t="shared" si="54"/>
        <v>-0.99999994155772753</v>
      </c>
      <c r="O99" s="6">
        <f t="shared" si="55"/>
        <v>0.99999994384045343</v>
      </c>
      <c r="Q99" s="6">
        <f t="shared" si="29"/>
        <v>2.784000000000002</v>
      </c>
      <c r="R99" s="9">
        <f t="shared" si="29"/>
        <v>3.3847854406264511E-4</v>
      </c>
      <c r="S99" s="9">
        <f t="shared" si="30"/>
        <v>2.784000000000002</v>
      </c>
      <c r="T99" s="9">
        <f t="shared" si="28"/>
        <v>9.9603685732071127E-3</v>
      </c>
      <c r="U99" s="9">
        <f t="shared" si="31"/>
        <v>6.129931471744351E-3</v>
      </c>
      <c r="V99" s="9">
        <f t="shared" si="31"/>
        <v>2.7441987793548079E-2</v>
      </c>
      <c r="X99" s="9">
        <f t="shared" si="32"/>
        <v>3.3847854406264511E-4</v>
      </c>
      <c r="Y99" s="9">
        <f t="shared" si="33"/>
        <v>9.9603685732071127E-3</v>
      </c>
      <c r="AA99" s="9">
        <f t="shared" si="34"/>
        <v>3.3847854406264511E-4</v>
      </c>
      <c r="AB99" s="9">
        <f t="shared" si="35"/>
        <v>6.129931471744351E-3</v>
      </c>
      <c r="AD99" s="9">
        <f t="shared" si="36"/>
        <v>9.9603685732071127E-3</v>
      </c>
      <c r="AE99" s="9">
        <f t="shared" si="37"/>
        <v>2.7441987793548079E-2</v>
      </c>
    </row>
    <row r="100" spans="1:31" x14ac:dyDescent="0.55000000000000004">
      <c r="A100" s="6">
        <f t="shared" si="38"/>
        <v>88</v>
      </c>
      <c r="B100" s="6">
        <f t="shared" si="39"/>
        <v>2.8160000000000021</v>
      </c>
      <c r="C100" s="9">
        <f t="shared" si="48"/>
        <v>5.2095440836641535E-4</v>
      </c>
      <c r="D100" s="6">
        <f t="shared" si="48"/>
        <v>1.0033198508367232E-2</v>
      </c>
      <c r="E100" s="6">
        <f t="shared" si="40"/>
        <v>0.98003453944906938</v>
      </c>
      <c r="F100" s="6">
        <f t="shared" si="41"/>
        <v>1.0201673334825385</v>
      </c>
      <c r="G100" s="6">
        <f t="shared" si="49"/>
        <v>5.7023707594928202E-3</v>
      </c>
      <c r="H100" s="7">
        <f t="shared" si="49"/>
        <v>2.2759354737537339E-3</v>
      </c>
      <c r="I100" s="6">
        <f t="shared" si="50"/>
        <v>2.056438794662787E-2</v>
      </c>
      <c r="J100" s="9">
        <f t="shared" si="51"/>
        <v>0.79218949372232128</v>
      </c>
      <c r="L100" s="6">
        <f t="shared" si="52"/>
        <v>5.26234147902228E-4</v>
      </c>
      <c r="M100" s="6">
        <f t="shared" si="53"/>
        <v>5.1577942174715365E-4</v>
      </c>
      <c r="N100" s="6">
        <f t="shared" si="54"/>
        <v>-0.99999986153880116</v>
      </c>
      <c r="O100" s="6">
        <f t="shared" si="55"/>
        <v>0.99999986698578514</v>
      </c>
      <c r="Q100" s="6">
        <f t="shared" si="29"/>
        <v>2.8160000000000021</v>
      </c>
      <c r="R100" s="9">
        <f t="shared" si="29"/>
        <v>5.2095440836641535E-4</v>
      </c>
      <c r="S100" s="9">
        <f t="shared" si="30"/>
        <v>2.8160000000000021</v>
      </c>
      <c r="T100" s="9">
        <f t="shared" si="28"/>
        <v>1.0033198508367232E-2</v>
      </c>
      <c r="U100" s="9">
        <f t="shared" si="31"/>
        <v>5.7023707594928202E-3</v>
      </c>
      <c r="V100" s="9">
        <f t="shared" si="31"/>
        <v>2.2759354737537339E-3</v>
      </c>
      <c r="X100" s="9">
        <f t="shared" si="32"/>
        <v>5.2095440836641535E-4</v>
      </c>
      <c r="Y100" s="9">
        <f t="shared" si="33"/>
        <v>1.0033198508367232E-2</v>
      </c>
      <c r="AA100" s="9">
        <f t="shared" si="34"/>
        <v>5.2095440836641535E-4</v>
      </c>
      <c r="AB100" s="9">
        <f t="shared" si="35"/>
        <v>5.7023707594928202E-3</v>
      </c>
      <c r="AD100" s="9">
        <f t="shared" si="36"/>
        <v>1.0033198508367232E-2</v>
      </c>
      <c r="AE100" s="9">
        <f t="shared" si="37"/>
        <v>2.2759354737537339E-3</v>
      </c>
    </row>
    <row r="101" spans="1:31" x14ac:dyDescent="0.55000000000000004">
      <c r="A101" s="6">
        <f t="shared" si="38"/>
        <v>89</v>
      </c>
      <c r="B101" s="6">
        <f t="shared" si="39"/>
        <v>2.8480000000000021</v>
      </c>
      <c r="C101" s="9">
        <f t="shared" si="48"/>
        <v>6.8237233941283865E-4</v>
      </c>
      <c r="D101" s="6">
        <f t="shared" si="48"/>
        <v>9.2948264019556952E-3</v>
      </c>
      <c r="E101" s="6">
        <f t="shared" si="40"/>
        <v>0.98149720662594075</v>
      </c>
      <c r="F101" s="6">
        <f t="shared" si="41"/>
        <v>1.0186765122337635</v>
      </c>
      <c r="G101" s="6">
        <f t="shared" si="49"/>
        <v>5.044310345200728E-3</v>
      </c>
      <c r="H101" s="7">
        <f t="shared" si="49"/>
        <v>-2.3074128325360547E-2</v>
      </c>
      <c r="I101" s="6">
        <f t="shared" si="50"/>
        <v>2.6936658890183297E-2</v>
      </c>
      <c r="J101" s="9">
        <f t="shared" si="51"/>
        <v>0.73388990562206657</v>
      </c>
      <c r="L101" s="6">
        <f t="shared" si="52"/>
        <v>6.8877421430280452E-4</v>
      </c>
      <c r="M101" s="6">
        <f t="shared" si="53"/>
        <v>6.7608806228691394E-4</v>
      </c>
      <c r="N101" s="6">
        <f t="shared" si="54"/>
        <v>-0.99999976279501279</v>
      </c>
      <c r="O101" s="6">
        <f t="shared" si="55"/>
        <v>0.9999997714524399</v>
      </c>
      <c r="Q101" s="6">
        <f t="shared" si="29"/>
        <v>2.8480000000000021</v>
      </c>
      <c r="R101" s="9">
        <f t="shared" si="29"/>
        <v>6.8237233941283865E-4</v>
      </c>
      <c r="S101" s="9">
        <f t="shared" si="30"/>
        <v>2.8480000000000021</v>
      </c>
      <c r="T101" s="9">
        <f t="shared" si="28"/>
        <v>9.2948264019556952E-3</v>
      </c>
      <c r="U101" s="9">
        <f t="shared" si="31"/>
        <v>5.044310345200728E-3</v>
      </c>
      <c r="V101" s="9">
        <f t="shared" si="31"/>
        <v>-2.3074128325360547E-2</v>
      </c>
      <c r="X101" s="9">
        <f t="shared" si="32"/>
        <v>6.8237233941283865E-4</v>
      </c>
      <c r="Y101" s="9">
        <f t="shared" si="33"/>
        <v>9.2948264019556952E-3</v>
      </c>
      <c r="AA101" s="9">
        <f t="shared" si="34"/>
        <v>6.8237233941283865E-4</v>
      </c>
      <c r="AB101" s="9">
        <f t="shared" si="35"/>
        <v>5.044310345200728E-3</v>
      </c>
      <c r="AD101" s="9">
        <f t="shared" si="36"/>
        <v>9.2948264019556952E-3</v>
      </c>
      <c r="AE101" s="9">
        <f t="shared" si="37"/>
        <v>-2.3074128325360547E-2</v>
      </c>
    </row>
    <row r="102" spans="1:31" x14ac:dyDescent="0.55000000000000004">
      <c r="A102" s="6">
        <f t="shared" si="38"/>
        <v>90</v>
      </c>
      <c r="B102" s="6">
        <f t="shared" si="39"/>
        <v>2.8800000000000021</v>
      </c>
      <c r="C102" s="9">
        <f t="shared" si="48"/>
        <v>8.162071317557142E-4</v>
      </c>
      <c r="D102" s="6">
        <f t="shared" si="48"/>
        <v>7.8049510321871619E-3</v>
      </c>
      <c r="E102" s="6">
        <f t="shared" si="40"/>
        <v>0.98445168139032246</v>
      </c>
      <c r="F102" s="6">
        <f t="shared" si="41"/>
        <v>1.0156714855190709</v>
      </c>
      <c r="G102" s="6">
        <f t="shared" si="49"/>
        <v>4.1823372607148624E-3</v>
      </c>
      <c r="H102" s="7">
        <f t="shared" si="49"/>
        <v>-4.6558605305266676E-2</v>
      </c>
      <c r="I102" s="6">
        <f t="shared" si="50"/>
        <v>3.222061370623347E-2</v>
      </c>
      <c r="J102" s="9">
        <f t="shared" si="51"/>
        <v>0.61625402716322397</v>
      </c>
      <c r="L102" s="6">
        <f t="shared" si="52"/>
        <v>8.2262742233456102E-4</v>
      </c>
      <c r="M102" s="6">
        <f t="shared" si="53"/>
        <v>8.0988574548924237E-4</v>
      </c>
      <c r="N102" s="6">
        <f t="shared" si="54"/>
        <v>-0.99999966164200482</v>
      </c>
      <c r="O102" s="6">
        <f t="shared" si="55"/>
        <v>0.99999967204248585</v>
      </c>
      <c r="Q102" s="6">
        <f t="shared" si="29"/>
        <v>2.8800000000000021</v>
      </c>
      <c r="R102" s="9">
        <f t="shared" si="29"/>
        <v>8.162071317557142E-4</v>
      </c>
      <c r="S102" s="9">
        <f t="shared" si="30"/>
        <v>2.8800000000000021</v>
      </c>
      <c r="T102" s="9">
        <f t="shared" si="28"/>
        <v>7.8049510321871619E-3</v>
      </c>
      <c r="U102" s="9">
        <f t="shared" si="31"/>
        <v>4.1823372607148624E-3</v>
      </c>
      <c r="V102" s="9">
        <f t="shared" si="31"/>
        <v>-4.6558605305266676E-2</v>
      </c>
      <c r="X102" s="9">
        <f t="shared" si="32"/>
        <v>8.162071317557142E-4</v>
      </c>
      <c r="Y102" s="9">
        <f t="shared" si="33"/>
        <v>7.8049510321871619E-3</v>
      </c>
      <c r="AA102" s="9">
        <f t="shared" si="34"/>
        <v>8.162071317557142E-4</v>
      </c>
      <c r="AB102" s="9">
        <f t="shared" si="35"/>
        <v>4.1823372607148624E-3</v>
      </c>
      <c r="AD102" s="9">
        <f t="shared" si="36"/>
        <v>7.8049510321871619E-3</v>
      </c>
      <c r="AE102" s="9">
        <f t="shared" si="37"/>
        <v>-4.6558605305266676E-2</v>
      </c>
    </row>
    <row r="103" spans="1:31" x14ac:dyDescent="0.55000000000000004">
      <c r="A103" s="6">
        <f t="shared" si="38"/>
        <v>91</v>
      </c>
      <c r="B103" s="6">
        <f t="shared" si="39"/>
        <v>2.9120000000000021</v>
      </c>
      <c r="C103" s="9">
        <f t="shared" si="48"/>
        <v>9.1704801566340672E-4</v>
      </c>
      <c r="D103" s="6">
        <f t="shared" si="48"/>
        <v>5.6840315386034873E-3</v>
      </c>
      <c r="E103" s="6">
        <f t="shared" si="40"/>
        <v>0.98866508611438775</v>
      </c>
      <c r="F103" s="6">
        <f t="shared" si="41"/>
        <v>1.0114012122688021</v>
      </c>
      <c r="G103" s="6">
        <f t="shared" si="49"/>
        <v>3.1512776221153914E-3</v>
      </c>
      <c r="H103" s="7">
        <f t="shared" si="49"/>
        <v>-6.6278734174489845E-2</v>
      </c>
      <c r="I103" s="6">
        <f t="shared" si="50"/>
        <v>3.6202450040136294E-2</v>
      </c>
      <c r="J103" s="9">
        <f t="shared" si="51"/>
        <v>0.44879295279033121</v>
      </c>
      <c r="L103" s="6">
        <f t="shared" si="52"/>
        <v>9.2228995080230133E-4</v>
      </c>
      <c r="M103" s="6">
        <f t="shared" si="53"/>
        <v>9.1186456744172151E-4</v>
      </c>
      <c r="N103" s="6">
        <f t="shared" si="54"/>
        <v>-0.99999957469053291</v>
      </c>
      <c r="O103" s="6">
        <f t="shared" si="55"/>
        <v>0.99999958425141877</v>
      </c>
      <c r="Q103" s="6">
        <f t="shared" si="29"/>
        <v>2.9120000000000021</v>
      </c>
      <c r="R103" s="9">
        <f t="shared" si="29"/>
        <v>9.1704801566340672E-4</v>
      </c>
      <c r="S103" s="9">
        <f t="shared" si="30"/>
        <v>2.9120000000000021</v>
      </c>
      <c r="T103" s="9">
        <f t="shared" si="28"/>
        <v>5.6840315386034873E-3</v>
      </c>
      <c r="U103" s="9">
        <f t="shared" si="31"/>
        <v>3.1512776221153914E-3</v>
      </c>
      <c r="V103" s="9">
        <f t="shared" si="31"/>
        <v>-6.6278734174489845E-2</v>
      </c>
      <c r="X103" s="9">
        <f t="shared" si="32"/>
        <v>9.1704801566340672E-4</v>
      </c>
      <c r="Y103" s="9">
        <f t="shared" si="33"/>
        <v>5.6840315386034873E-3</v>
      </c>
      <c r="AA103" s="9">
        <f t="shared" si="34"/>
        <v>9.1704801566340672E-4</v>
      </c>
      <c r="AB103" s="9">
        <f t="shared" si="35"/>
        <v>3.1512776221153914E-3</v>
      </c>
      <c r="AD103" s="9">
        <f t="shared" si="36"/>
        <v>5.6840315386034873E-3</v>
      </c>
      <c r="AE103" s="9">
        <f t="shared" si="37"/>
        <v>-6.6278734174489845E-2</v>
      </c>
    </row>
    <row r="104" spans="1:31" x14ac:dyDescent="0.55000000000000004">
      <c r="A104" s="6">
        <f t="shared" si="38"/>
        <v>92</v>
      </c>
      <c r="B104" s="6">
        <f t="shared" si="39"/>
        <v>2.9440000000000022</v>
      </c>
      <c r="C104" s="9">
        <f t="shared" si="48"/>
        <v>9.8081759072999979E-4</v>
      </c>
      <c r="D104" s="6">
        <f t="shared" si="48"/>
        <v>3.1035480613625134E-3</v>
      </c>
      <c r="E104" s="6">
        <f t="shared" si="40"/>
        <v>0.99380349789099043</v>
      </c>
      <c r="F104" s="6">
        <f t="shared" si="41"/>
        <v>1.0062176901364406</v>
      </c>
      <c r="G104" s="6">
        <f t="shared" si="49"/>
        <v>1.9927992208310296E-3</v>
      </c>
      <c r="H104" s="7">
        <f t="shared" si="49"/>
        <v>-8.0640108663780449E-2</v>
      </c>
      <c r="I104" s="6">
        <f t="shared" si="50"/>
        <v>3.8720772100632822E-2</v>
      </c>
      <c r="J104" s="9">
        <f t="shared" si="51"/>
        <v>0.24504621497355655</v>
      </c>
      <c r="L104" s="6">
        <f t="shared" si="52"/>
        <v>9.8387060572452758E-4</v>
      </c>
      <c r="M104" s="6">
        <f t="shared" si="53"/>
        <v>9.7778252680480785E-4</v>
      </c>
      <c r="N104" s="6">
        <f t="shared" si="54"/>
        <v>-0.99999951599919856</v>
      </c>
      <c r="O104" s="6">
        <f t="shared" si="55"/>
        <v>0.99999952197055086</v>
      </c>
      <c r="Q104" s="6">
        <f t="shared" si="29"/>
        <v>2.9440000000000022</v>
      </c>
      <c r="R104" s="9">
        <f t="shared" si="29"/>
        <v>9.8081759072999979E-4</v>
      </c>
      <c r="S104" s="9">
        <f t="shared" si="30"/>
        <v>2.9440000000000022</v>
      </c>
      <c r="T104" s="9">
        <f t="shared" si="28"/>
        <v>3.1035480613625134E-3</v>
      </c>
      <c r="U104" s="9">
        <f t="shared" si="31"/>
        <v>1.9927992208310296E-3</v>
      </c>
      <c r="V104" s="9">
        <f t="shared" si="31"/>
        <v>-8.0640108663780449E-2</v>
      </c>
      <c r="X104" s="9">
        <f t="shared" si="32"/>
        <v>9.8081759072999979E-4</v>
      </c>
      <c r="Y104" s="9">
        <f t="shared" si="33"/>
        <v>3.1035480613625134E-3</v>
      </c>
      <c r="AA104" s="9">
        <f t="shared" si="34"/>
        <v>9.8081759072999979E-4</v>
      </c>
      <c r="AB104" s="9">
        <f t="shared" si="35"/>
        <v>1.9927992208310296E-3</v>
      </c>
      <c r="AD104" s="9">
        <f t="shared" si="36"/>
        <v>3.1035480613625134E-3</v>
      </c>
      <c r="AE104" s="9">
        <f t="shared" si="37"/>
        <v>-8.0640108663780449E-2</v>
      </c>
    </row>
    <row r="105" spans="1:31" x14ac:dyDescent="0.55000000000000004">
      <c r="A105" s="6">
        <f t="shared" si="38"/>
        <v>93</v>
      </c>
      <c r="B105" s="6">
        <f t="shared" si="39"/>
        <v>2.9760000000000022</v>
      </c>
      <c r="C105" s="9">
        <f t="shared" si="48"/>
        <v>1.0049370951655447E-3</v>
      </c>
      <c r="D105" s="6">
        <f t="shared" si="48"/>
        <v>2.7213725998861716E-4</v>
      </c>
      <c r="E105" s="6">
        <f t="shared" si="40"/>
        <v>0.99945680943727622</v>
      </c>
      <c r="F105" s="6">
        <f t="shared" si="41"/>
        <v>1.0005453584772306</v>
      </c>
      <c r="G105" s="6">
        <f t="shared" si="49"/>
        <v>7.5373451361077939E-4</v>
      </c>
      <c r="H105" s="7">
        <f t="shared" si="49"/>
        <v>-8.8481587542934254E-2</v>
      </c>
      <c r="I105" s="6">
        <f t="shared" si="50"/>
        <v>3.9673343403911918E-2</v>
      </c>
      <c r="J105" s="9">
        <f t="shared" si="51"/>
        <v>2.1487085941192943E-2</v>
      </c>
      <c r="L105" s="6">
        <f t="shared" si="52"/>
        <v>1.0052101425812785E-3</v>
      </c>
      <c r="M105" s="6">
        <f t="shared" si="53"/>
        <v>1.0046631817142557E-3</v>
      </c>
      <c r="N105" s="6">
        <f t="shared" si="54"/>
        <v>-0.99999949477615702</v>
      </c>
      <c r="O105" s="6">
        <f t="shared" si="55"/>
        <v>0.99999949532581833</v>
      </c>
      <c r="Q105" s="6">
        <f t="shared" si="29"/>
        <v>2.9760000000000022</v>
      </c>
      <c r="R105" s="9">
        <f t="shared" si="29"/>
        <v>1.0049370951655447E-3</v>
      </c>
      <c r="S105" s="9">
        <f t="shared" si="30"/>
        <v>2.9760000000000022</v>
      </c>
      <c r="T105" s="9">
        <f t="shared" si="28"/>
        <v>2.7213725998861716E-4</v>
      </c>
      <c r="U105" s="9">
        <f t="shared" si="31"/>
        <v>7.5373451361077939E-4</v>
      </c>
      <c r="V105" s="9">
        <f t="shared" si="31"/>
        <v>-8.8481587542934254E-2</v>
      </c>
      <c r="X105" s="9">
        <f t="shared" si="32"/>
        <v>1.0049370951655447E-3</v>
      </c>
      <c r="Y105" s="9">
        <f t="shared" si="33"/>
        <v>2.7213725998861716E-4</v>
      </c>
      <c r="AA105" s="9">
        <f t="shared" si="34"/>
        <v>1.0049370951655447E-3</v>
      </c>
      <c r="AB105" s="9">
        <f t="shared" si="35"/>
        <v>7.5373451361077939E-4</v>
      </c>
      <c r="AD105" s="9">
        <f t="shared" si="36"/>
        <v>2.7213725998861716E-4</v>
      </c>
      <c r="AE105" s="9">
        <f t="shared" si="37"/>
        <v>-8.8481587542934254E-2</v>
      </c>
    </row>
    <row r="106" spans="1:31" x14ac:dyDescent="0.55000000000000004">
      <c r="A106" s="6">
        <f t="shared" si="38"/>
        <v>94</v>
      </c>
      <c r="B106" s="6">
        <f t="shared" si="39"/>
        <v>3.0080000000000022</v>
      </c>
      <c r="C106" s="9">
        <f t="shared" si="48"/>
        <v>9.8843109595548391E-4</v>
      </c>
      <c r="D106" s="6">
        <f t="shared" si="48"/>
        <v>-2.5812763173890607E-3</v>
      </c>
      <c r="E106" s="6">
        <f t="shared" si="40"/>
        <v>1.0051701926182364</v>
      </c>
      <c r="F106" s="6">
        <f t="shared" si="41"/>
        <v>0.99484508734868005</v>
      </c>
      <c r="G106" s="6">
        <f t="shared" si="49"/>
        <v>-5.1581247531440203E-4</v>
      </c>
      <c r="H106" s="7">
        <f t="shared" si="49"/>
        <v>-8.9169174293052433E-2</v>
      </c>
      <c r="I106" s="6">
        <f t="shared" si="50"/>
        <v>3.9021454639232844E-2</v>
      </c>
      <c r="J106" s="9">
        <f t="shared" si="51"/>
        <v>-0.2038093092585701</v>
      </c>
      <c r="L106" s="6">
        <f t="shared" si="52"/>
        <v>9.8588577199739996E-4</v>
      </c>
      <c r="M106" s="6">
        <f t="shared" si="53"/>
        <v>9.9098862607810358E-4</v>
      </c>
      <c r="N106" s="6">
        <f t="shared" si="54"/>
        <v>-0.99999951401450438</v>
      </c>
      <c r="O106" s="6">
        <f t="shared" si="55"/>
        <v>0.99999950897065093</v>
      </c>
      <c r="Q106" s="6">
        <f t="shared" si="29"/>
        <v>3.0080000000000022</v>
      </c>
      <c r="R106" s="9">
        <f t="shared" si="29"/>
        <v>9.8843109595548391E-4</v>
      </c>
      <c r="S106" s="9">
        <f t="shared" si="30"/>
        <v>3.0080000000000022</v>
      </c>
      <c r="T106" s="9">
        <f t="shared" si="28"/>
        <v>-2.5812763173890607E-3</v>
      </c>
      <c r="U106" s="9">
        <f t="shared" si="31"/>
        <v>-5.1581247531440203E-4</v>
      </c>
      <c r="V106" s="9">
        <f t="shared" si="31"/>
        <v>-8.9169174293052433E-2</v>
      </c>
      <c r="X106" s="9">
        <f t="shared" si="32"/>
        <v>9.8843109595548391E-4</v>
      </c>
      <c r="Y106" s="9">
        <f t="shared" si="33"/>
        <v>-2.5812763173890607E-3</v>
      </c>
      <c r="AA106" s="9">
        <f t="shared" si="34"/>
        <v>9.8843109595548391E-4</v>
      </c>
      <c r="AB106" s="9">
        <f t="shared" si="35"/>
        <v>-5.1581247531440203E-4</v>
      </c>
      <c r="AD106" s="9">
        <f t="shared" si="36"/>
        <v>-2.5812763173890607E-3</v>
      </c>
      <c r="AE106" s="9">
        <f t="shared" si="37"/>
        <v>-8.9169174293052433E-2</v>
      </c>
    </row>
    <row r="107" spans="1:31" x14ac:dyDescent="0.55000000000000004">
      <c r="A107" s="6">
        <f t="shared" si="38"/>
        <v>95</v>
      </c>
      <c r="B107" s="6">
        <f t="shared" si="39"/>
        <v>3.0400000000000023</v>
      </c>
      <c r="C107" s="9">
        <f t="shared" si="48"/>
        <v>9.3196712719484864E-4</v>
      </c>
      <c r="D107" s="6">
        <f t="shared" si="48"/>
        <v>-5.225989162085963E-3</v>
      </c>
      <c r="E107" s="6">
        <f t="shared" si="40"/>
        <v>1.0104801578496205</v>
      </c>
      <c r="F107" s="6">
        <f t="shared" si="41"/>
        <v>0.98957620120127654</v>
      </c>
      <c r="G107" s="6">
        <f t="shared" si="49"/>
        <v>-1.7644990237698532E-3</v>
      </c>
      <c r="H107" s="7">
        <f t="shared" si="49"/>
        <v>-8.2647276396778185E-2</v>
      </c>
      <c r="I107" s="6">
        <f t="shared" si="50"/>
        <v>3.6791598553446651E-2</v>
      </c>
      <c r="J107" s="9">
        <f t="shared" si="51"/>
        <v>-0.41262738586733572</v>
      </c>
      <c r="L107" s="6">
        <f t="shared" si="52"/>
        <v>9.2712159922701592E-4</v>
      </c>
      <c r="M107" s="6">
        <f t="shared" si="53"/>
        <v>9.3686275278790992E-4</v>
      </c>
      <c r="N107" s="6">
        <f t="shared" si="54"/>
        <v>-0.99999957022267771</v>
      </c>
      <c r="O107" s="6">
        <f t="shared" si="55"/>
        <v>0.99999956114399491</v>
      </c>
      <c r="Q107" s="6">
        <f t="shared" si="29"/>
        <v>3.0400000000000023</v>
      </c>
      <c r="R107" s="9">
        <f t="shared" si="29"/>
        <v>9.3196712719484864E-4</v>
      </c>
      <c r="S107" s="9">
        <f t="shared" si="30"/>
        <v>3.0400000000000023</v>
      </c>
      <c r="T107" s="9">
        <f t="shared" si="28"/>
        <v>-5.225989162085963E-3</v>
      </c>
      <c r="U107" s="9">
        <f t="shared" si="31"/>
        <v>-1.7644990237698532E-3</v>
      </c>
      <c r="V107" s="9">
        <f t="shared" si="31"/>
        <v>-8.2647276396778185E-2</v>
      </c>
      <c r="X107" s="9">
        <f t="shared" si="32"/>
        <v>9.3196712719484864E-4</v>
      </c>
      <c r="Y107" s="9">
        <f t="shared" si="33"/>
        <v>-5.225989162085963E-3</v>
      </c>
      <c r="AA107" s="9">
        <f t="shared" si="34"/>
        <v>9.3196712719484864E-4</v>
      </c>
      <c r="AB107" s="9">
        <f t="shared" si="35"/>
        <v>-1.7644990237698532E-3</v>
      </c>
      <c r="AD107" s="9">
        <f t="shared" si="36"/>
        <v>-5.225989162085963E-3</v>
      </c>
      <c r="AE107" s="9">
        <f t="shared" si="37"/>
        <v>-8.2647276396778185E-2</v>
      </c>
    </row>
    <row r="108" spans="1:31" x14ac:dyDescent="0.55000000000000004">
      <c r="A108" s="6">
        <f t="shared" si="38"/>
        <v>96</v>
      </c>
      <c r="B108" s="6">
        <f t="shared" si="39"/>
        <v>3.0720000000000023</v>
      </c>
      <c r="C108" s="9">
        <f t="shared" si="48"/>
        <v>8.3782856151548395E-4</v>
      </c>
      <c r="D108" s="6">
        <f t="shared" si="48"/>
        <v>-7.4481715636547131E-3</v>
      </c>
      <c r="E108" s="6">
        <f t="shared" si="40"/>
        <v>1.0149525203436496</v>
      </c>
      <c r="F108" s="6">
        <f t="shared" si="41"/>
        <v>0.98515983408903074</v>
      </c>
      <c r="G108" s="6">
        <f t="shared" si="49"/>
        <v>-2.9418301774801463E-3</v>
      </c>
      <c r="H108" s="7">
        <f t="shared" si="49"/>
        <v>-6.9443200049023435E-2</v>
      </c>
      <c r="I108" s="6">
        <f t="shared" si="50"/>
        <v>3.3074322435660282E-2</v>
      </c>
      <c r="J108" s="9">
        <f t="shared" si="51"/>
        <v>-0.58808384833026683</v>
      </c>
      <c r="L108" s="6">
        <f t="shared" si="52"/>
        <v>8.3163411819738226E-4</v>
      </c>
      <c r="M108" s="6">
        <f t="shared" si="53"/>
        <v>8.4411537918983968E-4</v>
      </c>
      <c r="N108" s="6">
        <f t="shared" si="54"/>
        <v>-0.99999965419228687</v>
      </c>
      <c r="O108" s="6">
        <f t="shared" si="55"/>
        <v>0.99999964373454986</v>
      </c>
      <c r="Q108" s="6">
        <f t="shared" si="29"/>
        <v>3.0720000000000023</v>
      </c>
      <c r="R108" s="9">
        <f t="shared" si="29"/>
        <v>8.3782856151548395E-4</v>
      </c>
      <c r="S108" s="9">
        <f t="shared" si="30"/>
        <v>3.0720000000000023</v>
      </c>
      <c r="T108" s="9">
        <f t="shared" si="28"/>
        <v>-7.4481715636547131E-3</v>
      </c>
      <c r="U108" s="9">
        <f t="shared" si="31"/>
        <v>-2.9418301774801463E-3</v>
      </c>
      <c r="V108" s="9">
        <f t="shared" si="31"/>
        <v>-6.9443200049023435E-2</v>
      </c>
      <c r="X108" s="9">
        <f t="shared" si="32"/>
        <v>8.3782856151548395E-4</v>
      </c>
      <c r="Y108" s="9">
        <f t="shared" si="33"/>
        <v>-7.4481715636547131E-3</v>
      </c>
      <c r="AA108" s="9">
        <f t="shared" si="34"/>
        <v>8.3782856151548395E-4</v>
      </c>
      <c r="AB108" s="9">
        <f t="shared" si="35"/>
        <v>-2.9418301774801463E-3</v>
      </c>
      <c r="AD108" s="9">
        <f t="shared" si="36"/>
        <v>-7.4481715636547131E-3</v>
      </c>
      <c r="AE108" s="9">
        <f t="shared" si="37"/>
        <v>-6.9443200049023435E-2</v>
      </c>
    </row>
    <row r="109" spans="1:31" x14ac:dyDescent="0.55000000000000004">
      <c r="A109" s="6">
        <f t="shared" si="38"/>
        <v>97</v>
      </c>
      <c r="B109" s="6">
        <f t="shared" si="39"/>
        <v>3.1040000000000023</v>
      </c>
      <c r="C109" s="9">
        <f t="shared" ref="C109:D128" si="56">C108+$B$3*G108-($B$3^2)*I108</f>
        <v>7.0982188966200316E-4</v>
      </c>
      <c r="D109" s="6">
        <f t="shared" si="56"/>
        <v>-9.06815610453327E-3</v>
      </c>
      <c r="E109" s="6">
        <f t="shared" si="40"/>
        <v>1.018219047511318</v>
      </c>
      <c r="F109" s="6">
        <f t="shared" si="41"/>
        <v>0.98194642309318469</v>
      </c>
      <c r="G109" s="6">
        <f t="shared" ref="G109:H128" si="57">G108-$B$3*I108</f>
        <v>-4.0002084954212751E-3</v>
      </c>
      <c r="H109" s="7">
        <f t="shared" si="57"/>
        <v>-5.0624516902454897E-2</v>
      </c>
      <c r="I109" s="6">
        <f t="shared" si="50"/>
        <v>2.8020347515457344E-2</v>
      </c>
      <c r="J109" s="9">
        <f t="shared" si="51"/>
        <v>-0.71599272678752124</v>
      </c>
      <c r="L109" s="6">
        <f t="shared" si="52"/>
        <v>7.0344278505528779E-4</v>
      </c>
      <c r="M109" s="6">
        <f t="shared" si="53"/>
        <v>7.1631738542483664E-4</v>
      </c>
      <c r="N109" s="6">
        <f t="shared" si="54"/>
        <v>-0.99999975258409346</v>
      </c>
      <c r="O109" s="6">
        <f t="shared" si="55"/>
        <v>0.99999974344466869</v>
      </c>
      <c r="Q109" s="6">
        <f t="shared" si="29"/>
        <v>3.1040000000000023</v>
      </c>
      <c r="R109" s="9">
        <f t="shared" si="29"/>
        <v>7.0982188966200316E-4</v>
      </c>
      <c r="S109" s="9">
        <f t="shared" si="30"/>
        <v>3.1040000000000023</v>
      </c>
      <c r="T109" s="9">
        <f t="shared" si="28"/>
        <v>-9.06815610453327E-3</v>
      </c>
      <c r="U109" s="9">
        <f t="shared" si="31"/>
        <v>-4.0002084954212751E-3</v>
      </c>
      <c r="V109" s="9">
        <f t="shared" si="31"/>
        <v>-5.0624516902454897E-2</v>
      </c>
      <c r="X109" s="9">
        <f t="shared" si="32"/>
        <v>7.0982188966200316E-4</v>
      </c>
      <c r="Y109" s="9">
        <f t="shared" si="33"/>
        <v>-9.06815610453327E-3</v>
      </c>
      <c r="AA109" s="9">
        <f t="shared" si="34"/>
        <v>7.0982188966200316E-4</v>
      </c>
      <c r="AB109" s="9">
        <f t="shared" si="35"/>
        <v>-4.0002084954212751E-3</v>
      </c>
      <c r="AD109" s="9">
        <f t="shared" si="36"/>
        <v>-9.06815610453327E-3</v>
      </c>
      <c r="AE109" s="9">
        <f t="shared" si="37"/>
        <v>-5.0624516902454897E-2</v>
      </c>
    </row>
    <row r="110" spans="1:31" x14ac:dyDescent="0.55000000000000004">
      <c r="A110" s="6">
        <f t="shared" si="38"/>
        <v>98</v>
      </c>
      <c r="B110" s="6">
        <f t="shared" si="39"/>
        <v>3.1360000000000023</v>
      </c>
      <c r="C110" s="9">
        <f t="shared" si="56"/>
        <v>5.5312238195269405E-4</v>
      </c>
      <c r="D110" s="6">
        <f t="shared" si="56"/>
        <v>-9.9549640931814055E-3</v>
      </c>
      <c r="E110" s="6">
        <f t="shared" si="40"/>
        <v>1.0200093354408286</v>
      </c>
      <c r="F110" s="6">
        <f t="shared" si="41"/>
        <v>0.98018947906810305</v>
      </c>
      <c r="G110" s="6">
        <f t="shared" si="57"/>
        <v>-4.8968596159159102E-3</v>
      </c>
      <c r="H110" s="7">
        <f t="shared" si="57"/>
        <v>-2.7712749645254216E-2</v>
      </c>
      <c r="I110" s="6">
        <f t="shared" si="50"/>
        <v>2.1834235493425364E-2</v>
      </c>
      <c r="J110" s="9">
        <f t="shared" si="51"/>
        <v>-0.7860123391521745</v>
      </c>
      <c r="L110" s="6">
        <f t="shared" si="52"/>
        <v>5.47670261214876E-4</v>
      </c>
      <c r="M110" s="6">
        <f t="shared" si="53"/>
        <v>5.586839745361996E-4</v>
      </c>
      <c r="N110" s="6">
        <f t="shared" si="54"/>
        <v>-0.99999985002863123</v>
      </c>
      <c r="O110" s="6">
        <f t="shared" si="55"/>
        <v>0.99999984393609609</v>
      </c>
      <c r="Q110" s="6">
        <f t="shared" si="29"/>
        <v>3.1360000000000023</v>
      </c>
      <c r="R110" s="9">
        <f t="shared" si="29"/>
        <v>5.5312238195269405E-4</v>
      </c>
      <c r="S110" s="9">
        <f t="shared" si="30"/>
        <v>3.1360000000000023</v>
      </c>
      <c r="T110" s="9">
        <f t="shared" si="28"/>
        <v>-9.9549640931814055E-3</v>
      </c>
      <c r="U110" s="9">
        <f t="shared" si="31"/>
        <v>-4.8968596159159102E-3</v>
      </c>
      <c r="V110" s="9">
        <f t="shared" si="31"/>
        <v>-2.7712749645254216E-2</v>
      </c>
      <c r="X110" s="9">
        <f t="shared" si="32"/>
        <v>5.5312238195269405E-4</v>
      </c>
      <c r="Y110" s="9">
        <f t="shared" si="33"/>
        <v>-9.9549640931814055E-3</v>
      </c>
      <c r="AA110" s="9">
        <f t="shared" si="34"/>
        <v>5.5312238195269405E-4</v>
      </c>
      <c r="AB110" s="9">
        <f t="shared" si="35"/>
        <v>-4.8968596159159102E-3</v>
      </c>
      <c r="AD110" s="9">
        <f t="shared" si="36"/>
        <v>-9.9549640931814055E-3</v>
      </c>
      <c r="AE110" s="9">
        <f t="shared" si="37"/>
        <v>-2.7712749645254216E-2</v>
      </c>
    </row>
    <row r="111" spans="1:31" x14ac:dyDescent="0.55000000000000004">
      <c r="A111" s="6">
        <f t="shared" si="38"/>
        <v>99</v>
      </c>
      <c r="B111" s="6">
        <f t="shared" si="39"/>
        <v>3.1680000000000024</v>
      </c>
      <c r="C111" s="9">
        <f t="shared" si="56"/>
        <v>3.7406461709811736E-4</v>
      </c>
      <c r="D111" s="6">
        <f t="shared" si="56"/>
        <v>-1.0036895446537714E-2</v>
      </c>
      <c r="E111" s="6">
        <f t="shared" si="40"/>
        <v>1.020174670087618</v>
      </c>
      <c r="F111" s="6">
        <f t="shared" si="41"/>
        <v>0.98002708830146701</v>
      </c>
      <c r="G111" s="6">
        <f t="shared" si="57"/>
        <v>-5.5955551517055217E-3</v>
      </c>
      <c r="H111" s="7">
        <f t="shared" si="57"/>
        <v>-2.5603547923846309E-3</v>
      </c>
      <c r="I111" s="6">
        <f t="shared" si="50"/>
        <v>1.476599238364772E-2</v>
      </c>
      <c r="J111" s="9">
        <f t="shared" si="51"/>
        <v>-0.79248144432449397</v>
      </c>
      <c r="L111" s="6">
        <f t="shared" si="52"/>
        <v>3.7034745278280938E-4</v>
      </c>
      <c r="M111" s="6">
        <f t="shared" si="53"/>
        <v>3.7785710262719423E-4</v>
      </c>
      <c r="N111" s="6">
        <f t="shared" si="54"/>
        <v>-0.99999993142137966</v>
      </c>
      <c r="O111" s="6">
        <f t="shared" si="55"/>
        <v>0.99999992861200238</v>
      </c>
      <c r="Q111" s="6">
        <f t="shared" si="29"/>
        <v>3.1680000000000024</v>
      </c>
      <c r="R111" s="9">
        <f t="shared" si="29"/>
        <v>3.7406461709811736E-4</v>
      </c>
      <c r="S111" s="9">
        <f t="shared" si="30"/>
        <v>3.1680000000000024</v>
      </c>
      <c r="T111" s="9">
        <f t="shared" si="28"/>
        <v>-1.0036895446537714E-2</v>
      </c>
      <c r="U111" s="9">
        <f t="shared" si="31"/>
        <v>-5.5955551517055217E-3</v>
      </c>
      <c r="V111" s="9">
        <f t="shared" si="31"/>
        <v>-2.5603547923846309E-3</v>
      </c>
      <c r="X111" s="9">
        <f t="shared" si="32"/>
        <v>3.7406461709811736E-4</v>
      </c>
      <c r="Y111" s="9">
        <f t="shared" si="33"/>
        <v>-1.0036895446537714E-2</v>
      </c>
      <c r="AA111" s="9">
        <f t="shared" si="34"/>
        <v>3.7406461709811736E-4</v>
      </c>
      <c r="AB111" s="9">
        <f t="shared" si="35"/>
        <v>-5.5955551517055217E-3</v>
      </c>
      <c r="AD111" s="9">
        <f t="shared" si="36"/>
        <v>-1.0036895446537714E-2</v>
      </c>
      <c r="AE111" s="9">
        <f t="shared" si="37"/>
        <v>-2.5603547923846309E-3</v>
      </c>
    </row>
    <row r="112" spans="1:31" x14ac:dyDescent="0.55000000000000004">
      <c r="A112" s="6">
        <f t="shared" si="38"/>
        <v>100</v>
      </c>
      <c r="B112" s="6">
        <f t="shared" si="39"/>
        <v>3.2000000000000024</v>
      </c>
      <c r="C112" s="9">
        <f t="shared" si="56"/>
        <v>1.7988647604268539E-4</v>
      </c>
      <c r="D112" s="6">
        <f t="shared" si="56"/>
        <v>-9.3073258009057393E-3</v>
      </c>
      <c r="E112" s="6">
        <f t="shared" si="40"/>
        <v>1.0187013102745199</v>
      </c>
      <c r="F112" s="6">
        <f t="shared" si="41"/>
        <v>0.98147200707089688</v>
      </c>
      <c r="G112" s="6">
        <f t="shared" si="57"/>
        <v>-6.0680669079822488E-3</v>
      </c>
      <c r="H112" s="7">
        <f t="shared" si="57"/>
        <v>2.2799051425999178E-2</v>
      </c>
      <c r="I112" s="6">
        <f t="shared" ref="I112:I175" si="58">$E$3*(C112-($B$5/2)*((L112)+(M112)))</f>
        <v>7.1010182959306964E-3</v>
      </c>
      <c r="J112" s="9">
        <f t="shared" ref="J112:J175" si="59">$E$3*(D112-($B$5/2)*(N112+O112))</f>
        <v>-0.73487697760388204</v>
      </c>
      <c r="L112" s="6">
        <f t="shared" si="52"/>
        <v>1.7822765037684265E-4</v>
      </c>
      <c r="M112" s="6">
        <f t="shared" si="53"/>
        <v>1.8157646438910163E-4</v>
      </c>
      <c r="N112" s="6">
        <f t="shared" si="54"/>
        <v>-0.99999998411745217</v>
      </c>
      <c r="O112" s="6">
        <f t="shared" si="55"/>
        <v>0.99999998351499375</v>
      </c>
      <c r="Q112" s="6">
        <f t="shared" si="29"/>
        <v>3.2000000000000024</v>
      </c>
      <c r="R112" s="9">
        <f t="shared" si="29"/>
        <v>1.7988647604268539E-4</v>
      </c>
      <c r="S112" s="9">
        <f t="shared" si="30"/>
        <v>3.2000000000000024</v>
      </c>
      <c r="T112" s="9">
        <f t="shared" si="28"/>
        <v>-9.3073258009057393E-3</v>
      </c>
      <c r="U112" s="9">
        <f t="shared" si="31"/>
        <v>-6.0680669079822488E-3</v>
      </c>
      <c r="V112" s="9">
        <f t="shared" si="31"/>
        <v>2.2799051425999178E-2</v>
      </c>
      <c r="X112" s="9">
        <f t="shared" si="32"/>
        <v>1.7988647604268539E-4</v>
      </c>
      <c r="Y112" s="9">
        <f t="shared" si="33"/>
        <v>-9.3073258009057393E-3</v>
      </c>
      <c r="AA112" s="9">
        <f t="shared" si="34"/>
        <v>1.7988647604268539E-4</v>
      </c>
      <c r="AB112" s="9">
        <f t="shared" si="35"/>
        <v>-6.0680669079822488E-3</v>
      </c>
      <c r="AD112" s="9">
        <f t="shared" si="36"/>
        <v>-9.3073258009057393E-3</v>
      </c>
      <c r="AE112" s="9">
        <f t="shared" si="37"/>
        <v>2.2799051425999178E-2</v>
      </c>
    </row>
    <row r="113" spans="1:31" x14ac:dyDescent="0.55000000000000004">
      <c r="A113" s="6">
        <f t="shared" si="38"/>
        <v>101</v>
      </c>
      <c r="B113" s="6">
        <f t="shared" si="39"/>
        <v>3.2320000000000024</v>
      </c>
      <c r="C113" s="9">
        <f t="shared" si="56"/>
        <v>-2.1563107747779608E-5</v>
      </c>
      <c r="D113" s="6">
        <f t="shared" si="56"/>
        <v>-7.8252421302073896E-3</v>
      </c>
      <c r="E113" s="6">
        <f t="shared" si="40"/>
        <v>1.0157117191397789</v>
      </c>
      <c r="F113" s="6">
        <f t="shared" si="41"/>
        <v>0.98441075061894923</v>
      </c>
      <c r="G113" s="6">
        <f t="shared" si="57"/>
        <v>-6.2952994934520308E-3</v>
      </c>
      <c r="H113" s="7">
        <f t="shared" si="57"/>
        <v>4.6315114709323403E-2</v>
      </c>
      <c r="I113" s="6">
        <f t="shared" si="58"/>
        <v>-8.5122524204899407E-4</v>
      </c>
      <c r="J113" s="9">
        <f t="shared" si="59"/>
        <v>-0.61785635319941878</v>
      </c>
      <c r="L113" s="6">
        <f t="shared" si="52"/>
        <v>-2.1395681355695E-5</v>
      </c>
      <c r="M113" s="6">
        <f t="shared" si="53"/>
        <v>-2.173317510010365E-5</v>
      </c>
      <c r="N113" s="6">
        <f t="shared" si="54"/>
        <v>-0.99999999977111231</v>
      </c>
      <c r="O113" s="6">
        <f t="shared" si="55"/>
        <v>0.99999999976383447</v>
      </c>
      <c r="Q113" s="6">
        <f t="shared" si="29"/>
        <v>3.2320000000000024</v>
      </c>
      <c r="R113" s="9">
        <f t="shared" si="29"/>
        <v>-2.1563107747779608E-5</v>
      </c>
      <c r="S113" s="9">
        <f t="shared" si="30"/>
        <v>3.2320000000000024</v>
      </c>
      <c r="T113" s="9">
        <f t="shared" si="28"/>
        <v>-7.8252421302073896E-3</v>
      </c>
      <c r="U113" s="9">
        <f t="shared" si="31"/>
        <v>-6.2952994934520308E-3</v>
      </c>
      <c r="V113" s="9">
        <f t="shared" si="31"/>
        <v>4.6315114709323403E-2</v>
      </c>
      <c r="X113" s="9">
        <f t="shared" si="32"/>
        <v>-2.1563107747779608E-5</v>
      </c>
      <c r="Y113" s="9">
        <f t="shared" si="33"/>
        <v>-7.8252421302073896E-3</v>
      </c>
      <c r="AA113" s="9">
        <f t="shared" si="34"/>
        <v>-2.1563107747779608E-5</v>
      </c>
      <c r="AB113" s="9">
        <f t="shared" si="35"/>
        <v>-6.2952994934520308E-3</v>
      </c>
      <c r="AD113" s="9">
        <f t="shared" si="36"/>
        <v>-7.8252421302073896E-3</v>
      </c>
      <c r="AE113" s="9">
        <f t="shared" si="37"/>
        <v>4.6315114709323403E-2</v>
      </c>
    </row>
    <row r="114" spans="1:31" x14ac:dyDescent="0.55000000000000004">
      <c r="A114" s="6">
        <f t="shared" si="38"/>
        <v>102</v>
      </c>
      <c r="B114" s="6">
        <f t="shared" si="39"/>
        <v>3.2640000000000025</v>
      </c>
      <c r="C114" s="9">
        <f t="shared" si="56"/>
        <v>-2.2214103689038644E-4</v>
      </c>
      <c r="D114" s="6">
        <f t="shared" si="56"/>
        <v>-5.7104735538328361E-3</v>
      </c>
      <c r="E114" s="6">
        <f t="shared" si="40"/>
        <v>1.0114536059625152</v>
      </c>
      <c r="F114" s="6">
        <f t="shared" si="41"/>
        <v>0.98861171174718365</v>
      </c>
      <c r="G114" s="6">
        <f t="shared" si="57"/>
        <v>-6.2680602857064626E-3</v>
      </c>
      <c r="H114" s="7">
        <f t="shared" si="57"/>
        <v>6.6086518011704801E-2</v>
      </c>
      <c r="I114" s="6">
        <f t="shared" si="58"/>
        <v>-8.7694908504168476E-3</v>
      </c>
      <c r="J114" s="9">
        <f t="shared" si="59"/>
        <v>-0.45088090822824828</v>
      </c>
      <c r="L114" s="6">
        <f t="shared" si="52"/>
        <v>-2.208797037645693E-4</v>
      </c>
      <c r="M114" s="6">
        <f t="shared" si="53"/>
        <v>-2.2341684734453337E-4</v>
      </c>
      <c r="N114" s="6">
        <f t="shared" si="54"/>
        <v>-0.99999997560607801</v>
      </c>
      <c r="O114" s="6">
        <f t="shared" si="55"/>
        <v>0.99999997504245586</v>
      </c>
      <c r="Q114" s="6">
        <f t="shared" si="29"/>
        <v>3.2640000000000025</v>
      </c>
      <c r="R114" s="9">
        <f t="shared" si="29"/>
        <v>-2.2214103689038644E-4</v>
      </c>
      <c r="S114" s="9">
        <f t="shared" si="30"/>
        <v>3.2640000000000025</v>
      </c>
      <c r="T114" s="9">
        <f t="shared" si="28"/>
        <v>-5.7104735538328361E-3</v>
      </c>
      <c r="U114" s="9">
        <f t="shared" si="31"/>
        <v>-6.2680602857064626E-3</v>
      </c>
      <c r="V114" s="9">
        <f t="shared" si="31"/>
        <v>6.6086518011704801E-2</v>
      </c>
      <c r="X114" s="9">
        <f t="shared" si="32"/>
        <v>-2.2214103689038644E-4</v>
      </c>
      <c r="Y114" s="9">
        <f t="shared" si="33"/>
        <v>-5.7104735538328361E-3</v>
      </c>
      <c r="AA114" s="9">
        <f t="shared" si="34"/>
        <v>-2.2214103689038644E-4</v>
      </c>
      <c r="AB114" s="9">
        <f t="shared" si="35"/>
        <v>-6.2680602857064626E-3</v>
      </c>
      <c r="AD114" s="9">
        <f t="shared" si="36"/>
        <v>-5.7104735538328361E-3</v>
      </c>
      <c r="AE114" s="9">
        <f t="shared" si="37"/>
        <v>6.6086518011704801E-2</v>
      </c>
    </row>
    <row r="115" spans="1:31" x14ac:dyDescent="0.55000000000000004">
      <c r="A115" s="6">
        <f t="shared" si="38"/>
        <v>103</v>
      </c>
      <c r="B115" s="6">
        <f t="shared" si="39"/>
        <v>3.2960000000000025</v>
      </c>
      <c r="C115" s="9">
        <f t="shared" si="56"/>
        <v>-4.1373900740216644E-4</v>
      </c>
      <c r="D115" s="6">
        <f t="shared" si="56"/>
        <v>-3.1340029274325564E-3</v>
      </c>
      <c r="E115" s="6">
        <f t="shared" si="40"/>
        <v>1.0062779990091804</v>
      </c>
      <c r="F115" s="6">
        <f t="shared" si="41"/>
        <v>0.99374198729945018</v>
      </c>
      <c r="G115" s="6">
        <f t="shared" si="57"/>
        <v>-5.9874365784931237E-3</v>
      </c>
      <c r="H115" s="7">
        <f t="shared" si="57"/>
        <v>8.051470707500874E-2</v>
      </c>
      <c r="I115" s="6">
        <f t="shared" si="58"/>
        <v>-1.6333602280163222E-2</v>
      </c>
      <c r="J115" s="9">
        <f t="shared" si="59"/>
        <v>-0.24745093150519135</v>
      </c>
      <c r="L115" s="6">
        <f t="shared" ref="L115:L178" si="60">C115/SQRT(E115)</f>
        <v>-4.1244636409868508E-4</v>
      </c>
      <c r="M115" s="6">
        <f t="shared" ref="M115:M178" si="61">C115/SQRT(F115)</f>
        <v>-4.1503970742531822E-4</v>
      </c>
      <c r="N115" s="6">
        <f t="shared" ref="N115:N178" si="62">(D115-1)/SQRT(E115)</f>
        <v>-0.99999991494399465</v>
      </c>
      <c r="O115" s="6">
        <f t="shared" ref="O115:O178" si="63">(D115+1)/SQRT(F115)</f>
        <v>0.99999991387101694</v>
      </c>
      <c r="Q115" s="6">
        <f t="shared" si="29"/>
        <v>3.2960000000000025</v>
      </c>
      <c r="R115" s="9">
        <f t="shared" si="29"/>
        <v>-4.1373900740216644E-4</v>
      </c>
      <c r="S115" s="9">
        <f t="shared" si="30"/>
        <v>3.2960000000000025</v>
      </c>
      <c r="T115" s="9">
        <f t="shared" si="28"/>
        <v>-3.1340029274325564E-3</v>
      </c>
      <c r="U115" s="9">
        <f t="shared" si="31"/>
        <v>-5.9874365784931237E-3</v>
      </c>
      <c r="V115" s="9">
        <f t="shared" si="31"/>
        <v>8.051470707500874E-2</v>
      </c>
      <c r="X115" s="9">
        <f t="shared" si="32"/>
        <v>-4.1373900740216644E-4</v>
      </c>
      <c r="Y115" s="9">
        <f t="shared" si="33"/>
        <v>-3.1340029274325564E-3</v>
      </c>
      <c r="AA115" s="9">
        <f t="shared" si="34"/>
        <v>-4.1373900740216644E-4</v>
      </c>
      <c r="AB115" s="9">
        <f t="shared" si="35"/>
        <v>-5.9874365784931237E-3</v>
      </c>
      <c r="AD115" s="9">
        <f t="shared" si="36"/>
        <v>-3.1340029274325564E-3</v>
      </c>
      <c r="AE115" s="9">
        <f t="shared" si="37"/>
        <v>8.051470707500874E-2</v>
      </c>
    </row>
    <row r="116" spans="1:31" x14ac:dyDescent="0.55000000000000004">
      <c r="A116" s="6">
        <f t="shared" si="38"/>
        <v>104</v>
      </c>
      <c r="B116" s="6">
        <f t="shared" si="39"/>
        <v>3.3280000000000025</v>
      </c>
      <c r="C116" s="9">
        <f t="shared" si="56"/>
        <v>-5.8861136917905924E-4</v>
      </c>
      <c r="D116" s="6">
        <f t="shared" si="56"/>
        <v>-3.0414254717096075E-4</v>
      </c>
      <c r="E116" s="6">
        <f t="shared" si="40"/>
        <v>1.0006087240603752</v>
      </c>
      <c r="F116" s="6">
        <f t="shared" si="41"/>
        <v>0.999392153871691</v>
      </c>
      <c r="G116" s="6">
        <f t="shared" si="57"/>
        <v>-5.4647613055279001E-3</v>
      </c>
      <c r="H116" s="7">
        <f t="shared" si="57"/>
        <v>8.8433136883174862E-2</v>
      </c>
      <c r="I116" s="6">
        <f t="shared" si="58"/>
        <v>-2.323744731505983E-2</v>
      </c>
      <c r="J116" s="9">
        <f t="shared" si="59"/>
        <v>-2.4014128816931483E-2</v>
      </c>
      <c r="L116" s="6">
        <f t="shared" si="60"/>
        <v>-5.8843229997639762E-4</v>
      </c>
      <c r="M116" s="6">
        <f t="shared" si="61"/>
        <v>-5.8879034334567617E-4</v>
      </c>
      <c r="N116" s="6">
        <f t="shared" si="62"/>
        <v>-0.99999982687369904</v>
      </c>
      <c r="O116" s="6">
        <f t="shared" si="63"/>
        <v>0.99999982666295073</v>
      </c>
      <c r="Q116" s="6">
        <f t="shared" si="29"/>
        <v>3.3280000000000025</v>
      </c>
      <c r="R116" s="9">
        <f t="shared" si="29"/>
        <v>-5.8861136917905924E-4</v>
      </c>
      <c r="S116" s="9">
        <f t="shared" si="30"/>
        <v>3.3280000000000025</v>
      </c>
      <c r="T116" s="9">
        <f t="shared" si="28"/>
        <v>-3.0414254717096075E-4</v>
      </c>
      <c r="U116" s="9">
        <f t="shared" si="31"/>
        <v>-5.4647613055279001E-3</v>
      </c>
      <c r="V116" s="9">
        <f t="shared" si="31"/>
        <v>8.8433136883174862E-2</v>
      </c>
      <c r="X116" s="9">
        <f t="shared" si="32"/>
        <v>-5.8861136917905924E-4</v>
      </c>
      <c r="Y116" s="9">
        <f t="shared" si="33"/>
        <v>-3.0414254717096075E-4</v>
      </c>
      <c r="AA116" s="9">
        <f t="shared" si="34"/>
        <v>-5.8861136917905924E-4</v>
      </c>
      <c r="AB116" s="9">
        <f t="shared" si="35"/>
        <v>-5.4647613055279001E-3</v>
      </c>
      <c r="AD116" s="9">
        <f t="shared" si="36"/>
        <v>-3.0414254717096075E-4</v>
      </c>
      <c r="AE116" s="9">
        <f t="shared" si="37"/>
        <v>8.8433136883174862E-2</v>
      </c>
    </row>
    <row r="117" spans="1:31" x14ac:dyDescent="0.55000000000000004">
      <c r="A117" s="6">
        <f t="shared" si="38"/>
        <v>105</v>
      </c>
      <c r="B117" s="6">
        <f t="shared" si="39"/>
        <v>3.3600000000000025</v>
      </c>
      <c r="C117" s="9">
        <f t="shared" si="56"/>
        <v>-7.3968858490533072E-4</v>
      </c>
      <c r="D117" s="6">
        <f t="shared" si="56"/>
        <v>2.5503083009991729E-3</v>
      </c>
      <c r="E117" s="6">
        <f t="shared" si="40"/>
        <v>0.99490643460963435</v>
      </c>
      <c r="F117" s="6">
        <f t="shared" si="41"/>
        <v>1.0051076678136313</v>
      </c>
      <c r="G117" s="6">
        <f t="shared" si="57"/>
        <v>-4.7211629914459853E-3</v>
      </c>
      <c r="H117" s="7">
        <f t="shared" si="57"/>
        <v>8.9201589005316675E-2</v>
      </c>
      <c r="I117" s="6">
        <f t="shared" si="58"/>
        <v>-2.9201552909650395E-2</v>
      </c>
      <c r="J117" s="9">
        <f t="shared" si="59"/>
        <v>0.20136421716559283</v>
      </c>
      <c r="L117" s="6">
        <f t="shared" si="60"/>
        <v>-7.4157963822020446E-4</v>
      </c>
      <c r="M117" s="6">
        <f t="shared" si="61"/>
        <v>-7.3780674890105296E-4</v>
      </c>
      <c r="N117" s="6">
        <f t="shared" si="62"/>
        <v>-0.99999972502978229</v>
      </c>
      <c r="O117" s="6">
        <f t="shared" si="63"/>
        <v>0.99999972782056368</v>
      </c>
      <c r="Q117" s="6">
        <f t="shared" si="29"/>
        <v>3.3600000000000025</v>
      </c>
      <c r="R117" s="9">
        <f t="shared" si="29"/>
        <v>-7.3968858490533072E-4</v>
      </c>
      <c r="S117" s="9">
        <f t="shared" si="30"/>
        <v>3.3600000000000025</v>
      </c>
      <c r="T117" s="9">
        <f t="shared" si="28"/>
        <v>2.5503083009991729E-3</v>
      </c>
      <c r="U117" s="9">
        <f t="shared" si="31"/>
        <v>-4.7211629914459853E-3</v>
      </c>
      <c r="V117" s="9">
        <f t="shared" si="31"/>
        <v>8.9201589005316675E-2</v>
      </c>
      <c r="X117" s="9">
        <f t="shared" si="32"/>
        <v>-7.3968858490533072E-4</v>
      </c>
      <c r="Y117" s="9">
        <f t="shared" si="33"/>
        <v>2.5503083009991729E-3</v>
      </c>
      <c r="AA117" s="9">
        <f t="shared" si="34"/>
        <v>-7.3968858490533072E-4</v>
      </c>
      <c r="AB117" s="9">
        <f t="shared" si="35"/>
        <v>-4.7211629914459853E-3</v>
      </c>
      <c r="AD117" s="9">
        <f t="shared" si="36"/>
        <v>2.5503083009991729E-3</v>
      </c>
      <c r="AE117" s="9">
        <f t="shared" si="37"/>
        <v>8.9201589005316675E-2</v>
      </c>
    </row>
    <row r="118" spans="1:31" x14ac:dyDescent="0.55000000000000004">
      <c r="A118" s="6">
        <f t="shared" si="38"/>
        <v>106</v>
      </c>
      <c r="B118" s="6">
        <f t="shared" si="39"/>
        <v>3.3920000000000026</v>
      </c>
      <c r="C118" s="9">
        <f t="shared" si="56"/>
        <v>-8.6086341045212022E-4</v>
      </c>
      <c r="D118" s="6">
        <f t="shared" si="56"/>
        <v>5.1985621907917395E-3</v>
      </c>
      <c r="E118" s="6">
        <f t="shared" si="40"/>
        <v>0.98963064175307958</v>
      </c>
      <c r="F118" s="6">
        <f t="shared" si="41"/>
        <v>1.0104248905162463</v>
      </c>
      <c r="G118" s="6">
        <f t="shared" si="57"/>
        <v>-3.7867132983371724E-3</v>
      </c>
      <c r="H118" s="7">
        <f t="shared" si="57"/>
        <v>8.275793405601771E-2</v>
      </c>
      <c r="I118" s="6">
        <f t="shared" si="58"/>
        <v>-3.3984619327969159E-2</v>
      </c>
      <c r="J118" s="9">
        <f t="shared" si="59"/>
        <v>0.41046186611875568</v>
      </c>
      <c r="L118" s="6">
        <f t="shared" si="60"/>
        <v>-8.653617248671363E-4</v>
      </c>
      <c r="M118" s="6">
        <f t="shared" si="61"/>
        <v>-8.5641098896929214E-4</v>
      </c>
      <c r="N118" s="6">
        <f t="shared" si="62"/>
        <v>-0.99999962557447253</v>
      </c>
      <c r="O118" s="6">
        <f t="shared" si="63"/>
        <v>0.99999963328004193</v>
      </c>
      <c r="Q118" s="6">
        <f t="shared" si="29"/>
        <v>3.3920000000000026</v>
      </c>
      <c r="R118" s="9">
        <f t="shared" si="29"/>
        <v>-8.6086341045212022E-4</v>
      </c>
      <c r="S118" s="9">
        <f t="shared" si="30"/>
        <v>3.3920000000000026</v>
      </c>
      <c r="T118" s="9">
        <f t="shared" si="28"/>
        <v>5.1985621907917395E-3</v>
      </c>
      <c r="U118" s="9">
        <f t="shared" si="31"/>
        <v>-3.7867132983371724E-3</v>
      </c>
      <c r="V118" s="9">
        <f t="shared" si="31"/>
        <v>8.275793405601771E-2</v>
      </c>
      <c r="X118" s="9">
        <f t="shared" si="32"/>
        <v>-8.6086341045212022E-4</v>
      </c>
      <c r="Y118" s="9">
        <f t="shared" si="33"/>
        <v>5.1985621907917395E-3</v>
      </c>
      <c r="AA118" s="9">
        <f t="shared" si="34"/>
        <v>-8.6086341045212022E-4</v>
      </c>
      <c r="AB118" s="9">
        <f t="shared" si="35"/>
        <v>-3.7867132983371724E-3</v>
      </c>
      <c r="AD118" s="9">
        <f t="shared" si="36"/>
        <v>5.1985621907917395E-3</v>
      </c>
      <c r="AE118" s="9">
        <f t="shared" si="37"/>
        <v>8.275793405601771E-2</v>
      </c>
    </row>
    <row r="119" spans="1:31" x14ac:dyDescent="0.55000000000000004">
      <c r="A119" s="6">
        <f t="shared" si="38"/>
        <v>107</v>
      </c>
      <c r="B119" s="6">
        <f t="shared" si="39"/>
        <v>3.4240000000000026</v>
      </c>
      <c r="C119" s="9">
        <f t="shared" si="56"/>
        <v>-9.4723798580706941E-4</v>
      </c>
      <c r="D119" s="6">
        <f t="shared" si="56"/>
        <v>7.4265031296787002E-3</v>
      </c>
      <c r="E119" s="6">
        <f t="shared" si="40"/>
        <v>0.98520304394917946</v>
      </c>
      <c r="F119" s="6">
        <f t="shared" si="41"/>
        <v>1.0149090564678944</v>
      </c>
      <c r="G119" s="6">
        <f t="shared" si="57"/>
        <v>-2.6992054798421592E-3</v>
      </c>
      <c r="H119" s="7">
        <f t="shared" si="57"/>
        <v>6.9623154340217527E-2</v>
      </c>
      <c r="I119" s="6">
        <f t="shared" si="58"/>
        <v>-3.7393410973195165E-2</v>
      </c>
      <c r="J119" s="9">
        <f t="shared" si="59"/>
        <v>0.58637292069383296</v>
      </c>
      <c r="L119" s="6">
        <f t="shared" si="60"/>
        <v>-9.5432485095750747E-4</v>
      </c>
      <c r="M119" s="6">
        <f t="shared" si="61"/>
        <v>-9.4025476215651223E-4</v>
      </c>
      <c r="N119" s="6">
        <f t="shared" si="62"/>
        <v>-0.99999954463193563</v>
      </c>
      <c r="O119" s="6">
        <f t="shared" si="63"/>
        <v>0.99999955796039353</v>
      </c>
      <c r="Q119" s="6">
        <f t="shared" si="29"/>
        <v>3.4240000000000026</v>
      </c>
      <c r="R119" s="9">
        <f t="shared" si="29"/>
        <v>-9.4723798580706941E-4</v>
      </c>
      <c r="S119" s="9">
        <f t="shared" si="30"/>
        <v>3.4240000000000026</v>
      </c>
      <c r="T119" s="9">
        <f t="shared" si="28"/>
        <v>7.4265031296787002E-3</v>
      </c>
      <c r="U119" s="9">
        <f t="shared" si="31"/>
        <v>-2.6992054798421592E-3</v>
      </c>
      <c r="V119" s="9">
        <f t="shared" si="31"/>
        <v>6.9623154340217527E-2</v>
      </c>
      <c r="X119" s="9">
        <f t="shared" si="32"/>
        <v>-9.4723798580706941E-4</v>
      </c>
      <c r="Y119" s="9">
        <f t="shared" si="33"/>
        <v>7.4265031296787002E-3</v>
      </c>
      <c r="AA119" s="9">
        <f t="shared" si="34"/>
        <v>-9.4723798580706941E-4</v>
      </c>
      <c r="AB119" s="9">
        <f t="shared" si="35"/>
        <v>-2.6992054798421592E-3</v>
      </c>
      <c r="AD119" s="9">
        <f t="shared" si="36"/>
        <v>7.4265031296787002E-3</v>
      </c>
      <c r="AE119" s="9">
        <f t="shared" si="37"/>
        <v>6.9623154340217527E-2</v>
      </c>
    </row>
    <row r="120" spans="1:31" x14ac:dyDescent="0.55000000000000004">
      <c r="A120" s="6">
        <f t="shared" si="38"/>
        <v>108</v>
      </c>
      <c r="B120" s="6">
        <f t="shared" si="39"/>
        <v>3.4560000000000026</v>
      </c>
      <c r="C120" s="9">
        <f t="shared" si="56"/>
        <v>-9.9532170832546661E-4</v>
      </c>
      <c r="D120" s="6">
        <f t="shared" si="56"/>
        <v>9.053998197775177E-3</v>
      </c>
      <c r="E120" s="6">
        <f t="shared" si="40"/>
        <v>0.98197496915311799</v>
      </c>
      <c r="F120" s="6">
        <f t="shared" si="41"/>
        <v>1.0181909619442187</v>
      </c>
      <c r="G120" s="6">
        <f t="shared" si="57"/>
        <v>-1.5026163286999139E-3</v>
      </c>
      <c r="H120" s="7">
        <f t="shared" si="57"/>
        <v>5.0859220878014873E-2</v>
      </c>
      <c r="I120" s="6">
        <f t="shared" si="58"/>
        <v>-3.9290524162300375E-2</v>
      </c>
      <c r="J120" s="9">
        <f t="shared" si="59"/>
        <v>0.71487468952325139</v>
      </c>
      <c r="L120" s="6">
        <f t="shared" si="60"/>
        <v>-1.0044151794851371E-3</v>
      </c>
      <c r="M120" s="6">
        <f t="shared" si="61"/>
        <v>-9.8639044679065652E-4</v>
      </c>
      <c r="N120" s="6">
        <f t="shared" si="62"/>
        <v>-0.99999949557494638</v>
      </c>
      <c r="O120" s="6">
        <f t="shared" si="63"/>
        <v>0.99999951351682481</v>
      </c>
      <c r="Q120" s="6">
        <f t="shared" si="29"/>
        <v>3.4560000000000026</v>
      </c>
      <c r="R120" s="9">
        <f t="shared" si="29"/>
        <v>-9.9532170832546661E-4</v>
      </c>
      <c r="S120" s="9">
        <f t="shared" si="30"/>
        <v>3.4560000000000026</v>
      </c>
      <c r="T120" s="9">
        <f t="shared" si="28"/>
        <v>9.053998197775177E-3</v>
      </c>
      <c r="U120" s="9">
        <f t="shared" si="31"/>
        <v>-1.5026163286999139E-3</v>
      </c>
      <c r="V120" s="9">
        <f t="shared" si="31"/>
        <v>5.0859220878014873E-2</v>
      </c>
      <c r="X120" s="9">
        <f t="shared" si="32"/>
        <v>-9.9532170832546661E-4</v>
      </c>
      <c r="Y120" s="9">
        <f t="shared" si="33"/>
        <v>9.053998197775177E-3</v>
      </c>
      <c r="AA120" s="9">
        <f t="shared" si="34"/>
        <v>-9.9532170832546661E-4</v>
      </c>
      <c r="AB120" s="9">
        <f t="shared" si="35"/>
        <v>-1.5026163286999139E-3</v>
      </c>
      <c r="AD120" s="9">
        <f t="shared" si="36"/>
        <v>9.053998197775177E-3</v>
      </c>
      <c r="AE120" s="9">
        <f t="shared" si="37"/>
        <v>5.0859220878014873E-2</v>
      </c>
    </row>
    <row r="121" spans="1:31" x14ac:dyDescent="0.55000000000000004">
      <c r="A121" s="6">
        <f t="shared" si="38"/>
        <v>109</v>
      </c>
      <c r="B121" s="6">
        <f t="shared" si="39"/>
        <v>3.4880000000000027</v>
      </c>
      <c r="C121" s="9">
        <f t="shared" si="56"/>
        <v>-1.0031719341016684E-3</v>
      </c>
      <c r="D121" s="6">
        <f t="shared" si="56"/>
        <v>9.9494615837998433E-3</v>
      </c>
      <c r="E121" s="6">
        <f t="shared" si="40"/>
        <v>0.98020107497213727</v>
      </c>
      <c r="F121" s="6">
        <f t="shared" si="41"/>
        <v>1.0199989213073364</v>
      </c>
      <c r="G121" s="6">
        <f t="shared" si="57"/>
        <v>-2.453195555063019E-4</v>
      </c>
      <c r="H121" s="7">
        <f t="shared" si="57"/>
        <v>2.7983230813270827E-2</v>
      </c>
      <c r="I121" s="6">
        <f t="shared" si="58"/>
        <v>-3.9599739659668974E-2</v>
      </c>
      <c r="J121" s="9">
        <f t="shared" si="59"/>
        <v>0.78557760332509596</v>
      </c>
      <c r="L121" s="6">
        <f t="shared" si="60"/>
        <v>-1.0132527383273661E-3</v>
      </c>
      <c r="M121" s="6">
        <f t="shared" si="61"/>
        <v>-9.9328875095626413E-4</v>
      </c>
      <c r="N121" s="6">
        <f t="shared" si="62"/>
        <v>-0.99999948665931238</v>
      </c>
      <c r="O121" s="6">
        <f t="shared" si="63"/>
        <v>0.99999950668860693</v>
      </c>
      <c r="Q121" s="6">
        <f t="shared" si="29"/>
        <v>3.4880000000000027</v>
      </c>
      <c r="R121" s="9">
        <f t="shared" si="29"/>
        <v>-1.0031719341016684E-3</v>
      </c>
      <c r="S121" s="9">
        <f t="shared" si="30"/>
        <v>3.4880000000000027</v>
      </c>
      <c r="T121" s="9">
        <f t="shared" si="28"/>
        <v>9.9494615837998433E-3</v>
      </c>
      <c r="U121" s="9">
        <f t="shared" si="31"/>
        <v>-2.453195555063019E-4</v>
      </c>
      <c r="V121" s="9">
        <f t="shared" si="31"/>
        <v>2.7983230813270827E-2</v>
      </c>
      <c r="X121" s="9">
        <f t="shared" si="32"/>
        <v>-1.0031719341016684E-3</v>
      </c>
      <c r="Y121" s="9">
        <f t="shared" si="33"/>
        <v>9.9494615837998433E-3</v>
      </c>
      <c r="AA121" s="9">
        <f t="shared" si="34"/>
        <v>-1.0031719341016684E-3</v>
      </c>
      <c r="AB121" s="9">
        <f t="shared" si="35"/>
        <v>-2.453195555063019E-4</v>
      </c>
      <c r="AD121" s="9">
        <f t="shared" si="36"/>
        <v>9.9494615837998433E-3</v>
      </c>
      <c r="AE121" s="9">
        <f t="shared" si="37"/>
        <v>2.7983230813270827E-2</v>
      </c>
    </row>
    <row r="122" spans="1:31" x14ac:dyDescent="0.55000000000000004">
      <c r="A122" s="6">
        <f t="shared" si="38"/>
        <v>110</v>
      </c>
      <c r="B122" s="6">
        <f t="shared" si="39"/>
        <v>3.5200000000000027</v>
      </c>
      <c r="C122" s="9">
        <f t="shared" si="56"/>
        <v>-9.7047202646636892E-4</v>
      </c>
      <c r="D122" s="6">
        <f t="shared" si="56"/>
        <v>1.0040493504019612E-2</v>
      </c>
      <c r="E122" s="6">
        <f t="shared" si="40"/>
        <v>0.98002076631771917</v>
      </c>
      <c r="F122" s="6">
        <f t="shared" si="41"/>
        <v>1.0201827403337977</v>
      </c>
      <c r="G122" s="6">
        <f t="shared" si="57"/>
        <v>1.0218721136031053E-3</v>
      </c>
      <c r="H122" s="7">
        <f t="shared" si="57"/>
        <v>2.8447475068677543E-3</v>
      </c>
      <c r="I122" s="6">
        <f t="shared" si="58"/>
        <v>-3.8308855236310481E-2</v>
      </c>
      <c r="J122" s="9">
        <f t="shared" si="59"/>
        <v>0.79276521761665386</v>
      </c>
      <c r="L122" s="6">
        <f t="shared" si="60"/>
        <v>-9.8031440051681322E-4</v>
      </c>
      <c r="M122" s="6">
        <f t="shared" si="61"/>
        <v>-9.6082442708568863E-4</v>
      </c>
      <c r="N122" s="6">
        <f t="shared" si="62"/>
        <v>-0.99999951949172272</v>
      </c>
      <c r="O122" s="6">
        <f t="shared" si="63"/>
        <v>0.99999953840810374</v>
      </c>
      <c r="Q122" s="6">
        <f t="shared" si="29"/>
        <v>3.5200000000000027</v>
      </c>
      <c r="R122" s="9">
        <f t="shared" si="29"/>
        <v>-9.7047202646636892E-4</v>
      </c>
      <c r="S122" s="9">
        <f t="shared" si="30"/>
        <v>3.5200000000000027</v>
      </c>
      <c r="T122" s="9">
        <f t="shared" si="28"/>
        <v>1.0040493504019612E-2</v>
      </c>
      <c r="U122" s="9">
        <f t="shared" si="31"/>
        <v>1.0218721136031053E-3</v>
      </c>
      <c r="V122" s="9">
        <f t="shared" si="31"/>
        <v>2.8447475068677543E-3</v>
      </c>
      <c r="X122" s="9">
        <f t="shared" si="32"/>
        <v>-9.7047202646636892E-4</v>
      </c>
      <c r="Y122" s="9">
        <f t="shared" si="33"/>
        <v>1.0040493504019612E-2</v>
      </c>
      <c r="AA122" s="9">
        <f t="shared" si="34"/>
        <v>-9.7047202646636892E-4</v>
      </c>
      <c r="AB122" s="9">
        <f t="shared" si="35"/>
        <v>1.0218721136031053E-3</v>
      </c>
      <c r="AD122" s="9">
        <f t="shared" si="36"/>
        <v>1.0040493504019612E-2</v>
      </c>
      <c r="AE122" s="9">
        <f t="shared" si="37"/>
        <v>2.8447475068677543E-3</v>
      </c>
    </row>
    <row r="123" spans="1:31" x14ac:dyDescent="0.55000000000000004">
      <c r="A123" s="6">
        <f t="shared" si="38"/>
        <v>111</v>
      </c>
      <c r="B123" s="6">
        <f t="shared" si="39"/>
        <v>3.5520000000000027</v>
      </c>
      <c r="C123" s="9">
        <f t="shared" si="56"/>
        <v>-8.9854385106908762E-4</v>
      </c>
      <c r="D123" s="6">
        <f t="shared" si="56"/>
        <v>9.3197338413999273E-3</v>
      </c>
      <c r="E123" s="6">
        <f t="shared" si="40"/>
        <v>0.98144819713712694</v>
      </c>
      <c r="F123" s="6">
        <f t="shared" si="41"/>
        <v>1.0187271325027267</v>
      </c>
      <c r="G123" s="6">
        <f t="shared" si="57"/>
        <v>2.2477554811650407E-3</v>
      </c>
      <c r="H123" s="7">
        <f t="shared" si="57"/>
        <v>-2.2523739456865168E-2</v>
      </c>
      <c r="I123" s="6">
        <f t="shared" si="58"/>
        <v>-3.5470022346605831E-2</v>
      </c>
      <c r="J123" s="9">
        <f t="shared" si="59"/>
        <v>0.73585639199487074</v>
      </c>
      <c r="L123" s="6">
        <f t="shared" si="60"/>
        <v>-9.0699644695956558E-4</v>
      </c>
      <c r="M123" s="6">
        <f t="shared" si="61"/>
        <v>-8.9024663332764784E-4</v>
      </c>
      <c r="N123" s="6">
        <f t="shared" si="62"/>
        <v>-0.99999958867863792</v>
      </c>
      <c r="O123" s="6">
        <f t="shared" si="63"/>
        <v>0.99999960373038743</v>
      </c>
      <c r="Q123" s="6">
        <f t="shared" si="29"/>
        <v>3.5520000000000027</v>
      </c>
      <c r="R123" s="9">
        <f t="shared" si="29"/>
        <v>-8.9854385106908762E-4</v>
      </c>
      <c r="S123" s="9">
        <f t="shared" si="30"/>
        <v>3.5520000000000027</v>
      </c>
      <c r="T123" s="9">
        <f t="shared" si="28"/>
        <v>9.3197338413999273E-3</v>
      </c>
      <c r="U123" s="9">
        <f t="shared" si="31"/>
        <v>2.2477554811650407E-3</v>
      </c>
      <c r="V123" s="9">
        <f t="shared" si="31"/>
        <v>-2.2523739456865168E-2</v>
      </c>
      <c r="X123" s="9">
        <f t="shared" si="32"/>
        <v>-8.9854385106908762E-4</v>
      </c>
      <c r="Y123" s="9">
        <f t="shared" si="33"/>
        <v>9.3197338413999273E-3</v>
      </c>
      <c r="AA123" s="9">
        <f t="shared" si="34"/>
        <v>-8.9854385106908762E-4</v>
      </c>
      <c r="AB123" s="9">
        <f t="shared" si="35"/>
        <v>2.2477554811650407E-3</v>
      </c>
      <c r="AD123" s="9">
        <f t="shared" si="36"/>
        <v>9.3197338413999273E-3</v>
      </c>
      <c r="AE123" s="9">
        <f t="shared" si="37"/>
        <v>-2.2523739456865168E-2</v>
      </c>
    </row>
    <row r="124" spans="1:31" x14ac:dyDescent="0.55000000000000004">
      <c r="A124" s="6">
        <f t="shared" si="38"/>
        <v>112</v>
      </c>
      <c r="B124" s="6">
        <f t="shared" si="39"/>
        <v>3.5840000000000027</v>
      </c>
      <c r="C124" s="9">
        <f t="shared" si="56"/>
        <v>-7.9029437278888199E-4</v>
      </c>
      <c r="D124" s="6">
        <f t="shared" si="56"/>
        <v>7.8454572333774928E-3</v>
      </c>
      <c r="E124" s="6">
        <f t="shared" si="40"/>
        <v>0.98437126129764141</v>
      </c>
      <c r="F124" s="6">
        <f t="shared" si="41"/>
        <v>1.0157530902311513</v>
      </c>
      <c r="G124" s="6">
        <f t="shared" si="57"/>
        <v>3.3827961962564273E-3</v>
      </c>
      <c r="H124" s="7">
        <f t="shared" si="57"/>
        <v>-4.6071144000701031E-2</v>
      </c>
      <c r="I124" s="6">
        <f t="shared" si="58"/>
        <v>-3.1197660536775352E-2</v>
      </c>
      <c r="J124" s="9">
        <f t="shared" si="59"/>
        <v>0.61945228044494649</v>
      </c>
      <c r="L124" s="6">
        <f t="shared" si="60"/>
        <v>-7.9654336901143613E-4</v>
      </c>
      <c r="M124" s="6">
        <f t="shared" si="61"/>
        <v>-7.8414217591512713E-4</v>
      </c>
      <c r="N124" s="6">
        <f t="shared" si="62"/>
        <v>-0.99999968275928042</v>
      </c>
      <c r="O124" s="6">
        <f t="shared" si="63"/>
        <v>0.99999969256047672</v>
      </c>
      <c r="Q124" s="6">
        <f t="shared" si="29"/>
        <v>3.5840000000000027</v>
      </c>
      <c r="R124" s="9">
        <f t="shared" si="29"/>
        <v>-7.9029437278888199E-4</v>
      </c>
      <c r="S124" s="9">
        <f t="shared" si="30"/>
        <v>3.5840000000000027</v>
      </c>
      <c r="T124" s="9">
        <f t="shared" si="28"/>
        <v>7.8454572333774928E-3</v>
      </c>
      <c r="U124" s="9">
        <f t="shared" si="31"/>
        <v>3.3827961962564273E-3</v>
      </c>
      <c r="V124" s="9">
        <f t="shared" si="31"/>
        <v>-4.6071144000701031E-2</v>
      </c>
      <c r="X124" s="9">
        <f t="shared" si="32"/>
        <v>-7.9029437278888199E-4</v>
      </c>
      <c r="Y124" s="9">
        <f t="shared" si="33"/>
        <v>7.8454572333774928E-3</v>
      </c>
      <c r="AA124" s="9">
        <f t="shared" si="34"/>
        <v>-7.9029437278888199E-4</v>
      </c>
      <c r="AB124" s="9">
        <f t="shared" si="35"/>
        <v>3.3827961962564273E-3</v>
      </c>
      <c r="AD124" s="9">
        <f t="shared" si="36"/>
        <v>7.8454572333774928E-3</v>
      </c>
      <c r="AE124" s="9">
        <f t="shared" si="37"/>
        <v>-4.6071144000701031E-2</v>
      </c>
    </row>
    <row r="125" spans="1:31" x14ac:dyDescent="0.55000000000000004">
      <c r="A125" s="6">
        <f t="shared" si="38"/>
        <v>113</v>
      </c>
      <c r="B125" s="6">
        <f t="shared" si="39"/>
        <v>3.6160000000000028</v>
      </c>
      <c r="C125" s="9">
        <f t="shared" si="56"/>
        <v>-6.5009849011901828E-4</v>
      </c>
      <c r="D125" s="6">
        <f t="shared" si="56"/>
        <v>5.7368614901794346E-3</v>
      </c>
      <c r="E125" s="6">
        <f t="shared" si="40"/>
        <v>0.98855961122744562</v>
      </c>
      <c r="F125" s="6">
        <f t="shared" si="41"/>
        <v>1.011507057188163</v>
      </c>
      <c r="G125" s="6">
        <f t="shared" si="57"/>
        <v>4.3811213334332385E-3</v>
      </c>
      <c r="H125" s="7">
        <f t="shared" si="57"/>
        <v>-6.5893616974939312E-2</v>
      </c>
      <c r="I125" s="6">
        <f t="shared" si="58"/>
        <v>-2.5664020402418317E-2</v>
      </c>
      <c r="J125" s="9">
        <f t="shared" si="59"/>
        <v>0.45296433157134136</v>
      </c>
      <c r="L125" s="6">
        <f t="shared" si="60"/>
        <v>-6.5384939456632988E-4</v>
      </c>
      <c r="M125" s="6">
        <f t="shared" si="61"/>
        <v>-6.4639010381267845E-4</v>
      </c>
      <c r="N125" s="6">
        <f t="shared" si="62"/>
        <v>-0.99999978624046171</v>
      </c>
      <c r="O125" s="6">
        <f t="shared" si="63"/>
        <v>0.99999979108989512</v>
      </c>
      <c r="Q125" s="6">
        <f t="shared" si="29"/>
        <v>3.6160000000000028</v>
      </c>
      <c r="R125" s="9">
        <f t="shared" si="29"/>
        <v>-6.5009849011901828E-4</v>
      </c>
      <c r="S125" s="9">
        <f t="shared" si="30"/>
        <v>3.6160000000000028</v>
      </c>
      <c r="T125" s="9">
        <f t="shared" si="28"/>
        <v>5.7368614901794346E-3</v>
      </c>
      <c r="U125" s="9">
        <f t="shared" si="31"/>
        <v>4.3811213334332385E-3</v>
      </c>
      <c r="V125" s="9">
        <f t="shared" si="31"/>
        <v>-6.5893616974939312E-2</v>
      </c>
      <c r="X125" s="9">
        <f t="shared" si="32"/>
        <v>-6.5009849011901828E-4</v>
      </c>
      <c r="Y125" s="9">
        <f t="shared" si="33"/>
        <v>5.7368614901794346E-3</v>
      </c>
      <c r="AA125" s="9">
        <f t="shared" si="34"/>
        <v>-6.5009849011901828E-4</v>
      </c>
      <c r="AB125" s="9">
        <f t="shared" si="35"/>
        <v>4.3811213334332385E-3</v>
      </c>
      <c r="AD125" s="9">
        <f t="shared" si="36"/>
        <v>5.7368614901794346E-3</v>
      </c>
      <c r="AE125" s="9">
        <f t="shared" si="37"/>
        <v>-6.5893616974939312E-2</v>
      </c>
    </row>
    <row r="126" spans="1:31" x14ac:dyDescent="0.55000000000000004">
      <c r="A126" s="6">
        <f t="shared" si="38"/>
        <v>114</v>
      </c>
      <c r="B126" s="6">
        <f t="shared" si="39"/>
        <v>3.6480000000000028</v>
      </c>
      <c r="C126" s="9">
        <f t="shared" si="56"/>
        <v>-4.8362265055707833E-4</v>
      </c>
      <c r="D126" s="6">
        <f t="shared" si="56"/>
        <v>3.1644302714523226E-3</v>
      </c>
      <c r="E126" s="6">
        <f t="shared" si="40"/>
        <v>0.99368138696690644</v>
      </c>
      <c r="F126" s="6">
        <f t="shared" si="41"/>
        <v>1.006339108052716</v>
      </c>
      <c r="G126" s="6">
        <f t="shared" si="57"/>
        <v>5.2023699863106244E-3</v>
      </c>
      <c r="H126" s="7">
        <f t="shared" si="57"/>
        <v>-8.0388475585222233E-2</v>
      </c>
      <c r="I126" s="6">
        <f t="shared" si="58"/>
        <v>-1.9092468006045474E-2</v>
      </c>
      <c r="J126" s="9">
        <f t="shared" si="59"/>
        <v>0.24985337025274137</v>
      </c>
      <c r="L126" s="6">
        <f t="shared" si="60"/>
        <v>-4.8515784180100461E-4</v>
      </c>
      <c r="M126" s="6">
        <f t="shared" si="61"/>
        <v>-4.8209703191431263E-4</v>
      </c>
      <c r="N126" s="6">
        <f t="shared" si="62"/>
        <v>-0.99999988231092729</v>
      </c>
      <c r="O126" s="6">
        <f t="shared" si="63"/>
        <v>0.99999988379121907</v>
      </c>
      <c r="Q126" s="6">
        <f t="shared" si="29"/>
        <v>3.6480000000000028</v>
      </c>
      <c r="R126" s="9">
        <f t="shared" si="29"/>
        <v>-4.8362265055707833E-4</v>
      </c>
      <c r="S126" s="9">
        <f t="shared" si="30"/>
        <v>3.6480000000000028</v>
      </c>
      <c r="T126" s="9">
        <f t="shared" si="28"/>
        <v>3.1644302714523226E-3</v>
      </c>
      <c r="U126" s="9">
        <f t="shared" si="31"/>
        <v>5.2023699863106244E-3</v>
      </c>
      <c r="V126" s="9">
        <f t="shared" si="31"/>
        <v>-8.0388475585222233E-2</v>
      </c>
      <c r="X126" s="9">
        <f t="shared" si="32"/>
        <v>-4.8362265055707833E-4</v>
      </c>
      <c r="Y126" s="9">
        <f t="shared" si="33"/>
        <v>3.1644302714523226E-3</v>
      </c>
      <c r="AA126" s="9">
        <f t="shared" si="34"/>
        <v>-4.8362265055707833E-4</v>
      </c>
      <c r="AB126" s="9">
        <f t="shared" si="35"/>
        <v>5.2023699863106244E-3</v>
      </c>
      <c r="AD126" s="9">
        <f t="shared" si="36"/>
        <v>3.1644302714523226E-3</v>
      </c>
      <c r="AE126" s="9">
        <f t="shared" si="37"/>
        <v>-8.0388475585222233E-2</v>
      </c>
    </row>
    <row r="127" spans="1:31" x14ac:dyDescent="0.55000000000000004">
      <c r="A127" s="6">
        <f t="shared" si="38"/>
        <v>115</v>
      </c>
      <c r="B127" s="6">
        <f t="shared" si="39"/>
        <v>3.6800000000000028</v>
      </c>
      <c r="C127" s="9">
        <f t="shared" si="56"/>
        <v>-2.9759612375694779E-4</v>
      </c>
      <c r="D127" s="6">
        <f t="shared" si="56"/>
        <v>3.3614920158640392E-4</v>
      </c>
      <c r="E127" s="6">
        <f t="shared" si="40"/>
        <v>0.99932790315656583</v>
      </c>
      <c r="F127" s="6">
        <f t="shared" si="41"/>
        <v>1.0006724999629111</v>
      </c>
      <c r="G127" s="6">
        <f t="shared" si="57"/>
        <v>5.8133289625040795E-3</v>
      </c>
      <c r="H127" s="7">
        <f t="shared" si="57"/>
        <v>-8.8383783433309951E-2</v>
      </c>
      <c r="I127" s="6">
        <f t="shared" si="58"/>
        <v>-1.1748623243813466E-2</v>
      </c>
      <c r="J127" s="9">
        <f t="shared" si="59"/>
        <v>2.6541275939901389E-2</v>
      </c>
      <c r="L127" s="6">
        <f t="shared" si="60"/>
        <v>-2.9769618090354048E-4</v>
      </c>
      <c r="M127" s="6">
        <f t="shared" si="61"/>
        <v>-2.974961075087196E-4</v>
      </c>
      <c r="N127" s="6">
        <f t="shared" si="62"/>
        <v>-0.99999995568849087</v>
      </c>
      <c r="O127" s="6">
        <f t="shared" si="63"/>
        <v>0.99999995574803213</v>
      </c>
      <c r="Q127" s="6">
        <f t="shared" si="29"/>
        <v>3.6800000000000028</v>
      </c>
      <c r="R127" s="9">
        <f t="shared" si="29"/>
        <v>-2.9759612375694779E-4</v>
      </c>
      <c r="S127" s="9">
        <f t="shared" si="30"/>
        <v>3.6800000000000028</v>
      </c>
      <c r="T127" s="9">
        <f t="shared" si="28"/>
        <v>3.3614920158640392E-4</v>
      </c>
      <c r="U127" s="9">
        <f t="shared" si="31"/>
        <v>5.8133289625040795E-3</v>
      </c>
      <c r="V127" s="9">
        <f t="shared" si="31"/>
        <v>-8.8383783433309951E-2</v>
      </c>
      <c r="X127" s="9">
        <f t="shared" si="32"/>
        <v>-2.9759612375694779E-4</v>
      </c>
      <c r="Y127" s="9">
        <f t="shared" si="33"/>
        <v>3.3614920158640392E-4</v>
      </c>
      <c r="AA127" s="9">
        <f t="shared" si="34"/>
        <v>-2.9759612375694779E-4</v>
      </c>
      <c r="AB127" s="9">
        <f t="shared" si="35"/>
        <v>5.8133289625040795E-3</v>
      </c>
      <c r="AD127" s="9">
        <f t="shared" si="36"/>
        <v>3.3614920158640392E-4</v>
      </c>
      <c r="AE127" s="9">
        <f t="shared" si="37"/>
        <v>-8.8383783433309951E-2</v>
      </c>
    </row>
    <row r="128" spans="1:31" x14ac:dyDescent="0.55000000000000004">
      <c r="A128" s="6">
        <f t="shared" si="38"/>
        <v>116</v>
      </c>
      <c r="B128" s="6">
        <f t="shared" si="39"/>
        <v>3.7120000000000029</v>
      </c>
      <c r="C128" s="9">
        <f t="shared" si="56"/>
        <v>-9.9539006755152275E-5</v>
      </c>
      <c r="D128" s="6">
        <f t="shared" si="56"/>
        <v>-2.5193101348419734E-3</v>
      </c>
      <c r="E128" s="6">
        <f t="shared" si="40"/>
        <v>1.0050449771012535</v>
      </c>
      <c r="F128" s="6">
        <f t="shared" si="41"/>
        <v>0.99496773656188542</v>
      </c>
      <c r="G128" s="6">
        <f t="shared" si="57"/>
        <v>6.1892849063061106E-3</v>
      </c>
      <c r="H128" s="7">
        <f t="shared" si="57"/>
        <v>-8.9233104263386792E-2</v>
      </c>
      <c r="I128" s="6">
        <f t="shared" si="58"/>
        <v>-3.9296175547723746E-3</v>
      </c>
      <c r="J128" s="9">
        <f t="shared" si="59"/>
        <v>-0.19891675417091673</v>
      </c>
      <c r="L128" s="6">
        <f t="shared" si="60"/>
        <v>-9.928886681606393E-5</v>
      </c>
      <c r="M128" s="6">
        <f t="shared" si="61"/>
        <v>-9.9790409248922137E-5</v>
      </c>
      <c r="N128" s="6">
        <f t="shared" si="62"/>
        <v>-0.99999999507086046</v>
      </c>
      <c r="O128" s="6">
        <f t="shared" si="63"/>
        <v>0.99999999502093717</v>
      </c>
      <c r="Q128" s="6">
        <f t="shared" si="29"/>
        <v>3.7120000000000029</v>
      </c>
      <c r="R128" s="9">
        <f t="shared" si="29"/>
        <v>-9.9539006755152275E-5</v>
      </c>
      <c r="S128" s="9">
        <f t="shared" si="30"/>
        <v>3.7120000000000029</v>
      </c>
      <c r="T128" s="9">
        <f t="shared" si="28"/>
        <v>-2.5193101348419734E-3</v>
      </c>
      <c r="U128" s="9">
        <f t="shared" si="31"/>
        <v>6.1892849063061106E-3</v>
      </c>
      <c r="V128" s="9">
        <f t="shared" si="31"/>
        <v>-8.9233104263386792E-2</v>
      </c>
      <c r="X128" s="9">
        <f t="shared" si="32"/>
        <v>-9.9539006755152275E-5</v>
      </c>
      <c r="Y128" s="9">
        <f t="shared" si="33"/>
        <v>-2.5193101348419734E-3</v>
      </c>
      <c r="AA128" s="9">
        <f t="shared" si="34"/>
        <v>-9.9539006755152275E-5</v>
      </c>
      <c r="AB128" s="9">
        <f t="shared" si="35"/>
        <v>6.1892849063061106E-3</v>
      </c>
      <c r="AD128" s="9">
        <f t="shared" si="36"/>
        <v>-2.5193101348419734E-3</v>
      </c>
      <c r="AE128" s="9">
        <f t="shared" si="37"/>
        <v>-8.9233104263386792E-2</v>
      </c>
    </row>
    <row r="129" spans="1:31" x14ac:dyDescent="0.55000000000000004">
      <c r="A129" s="6">
        <f t="shared" si="38"/>
        <v>117</v>
      </c>
      <c r="B129" s="6">
        <f t="shared" si="39"/>
        <v>3.7440000000000029</v>
      </c>
      <c r="C129" s="9">
        <f t="shared" ref="C129:D149" si="64">C128+$B$3*G128-($B$3^2)*I128</f>
        <v>1.0254203862273017E-4</v>
      </c>
      <c r="D129" s="6">
        <f t="shared" si="64"/>
        <v>-5.1710787149993323E-3</v>
      </c>
      <c r="E129" s="6">
        <f t="shared" si="40"/>
        <v>1.0103689079999447</v>
      </c>
      <c r="F129" s="6">
        <f t="shared" si="41"/>
        <v>0.98968459313994772</v>
      </c>
      <c r="G129" s="6">
        <f t="shared" ref="G129:H149" si="65">G128-$B$3*I128</f>
        <v>6.3150326680588269E-3</v>
      </c>
      <c r="H129" s="7">
        <f t="shared" si="65"/>
        <v>-8.286776812991746E-2</v>
      </c>
      <c r="I129" s="6">
        <f t="shared" si="58"/>
        <v>4.0480891921201309E-3</v>
      </c>
      <c r="J129" s="9">
        <f t="shared" si="59"/>
        <v>-0.40829200780481451</v>
      </c>
      <c r="L129" s="6">
        <f t="shared" si="60"/>
        <v>1.0201451301229579E-4</v>
      </c>
      <c r="M129" s="6">
        <f t="shared" si="61"/>
        <v>1.030750472609416E-4</v>
      </c>
      <c r="N129" s="6">
        <f t="shared" si="62"/>
        <v>-0.99999999479651946</v>
      </c>
      <c r="O129" s="6">
        <f t="shared" si="63"/>
        <v>0.99999999468776735</v>
      </c>
      <c r="Q129" s="6">
        <f t="shared" si="29"/>
        <v>3.7440000000000029</v>
      </c>
      <c r="R129" s="9">
        <f t="shared" si="29"/>
        <v>1.0254203862273017E-4</v>
      </c>
      <c r="S129" s="9">
        <f t="shared" si="30"/>
        <v>3.7440000000000029</v>
      </c>
      <c r="T129" s="9">
        <f t="shared" si="28"/>
        <v>-5.1710787149993323E-3</v>
      </c>
      <c r="U129" s="9">
        <f t="shared" si="31"/>
        <v>6.3150326680588269E-3</v>
      </c>
      <c r="V129" s="9">
        <f t="shared" si="31"/>
        <v>-8.286776812991746E-2</v>
      </c>
      <c r="X129" s="9">
        <f t="shared" si="32"/>
        <v>1.0254203862273017E-4</v>
      </c>
      <c r="Y129" s="9">
        <f t="shared" si="33"/>
        <v>-5.1710787149993323E-3</v>
      </c>
      <c r="AA129" s="9">
        <f t="shared" si="34"/>
        <v>1.0254203862273017E-4</v>
      </c>
      <c r="AB129" s="9">
        <f t="shared" si="35"/>
        <v>6.3150326680588269E-3</v>
      </c>
      <c r="AD129" s="9">
        <f t="shared" si="36"/>
        <v>-5.1710787149993323E-3</v>
      </c>
      <c r="AE129" s="9">
        <f t="shared" si="37"/>
        <v>-8.286776812991746E-2</v>
      </c>
    </row>
    <row r="130" spans="1:31" x14ac:dyDescent="0.55000000000000004">
      <c r="A130" s="6">
        <f t="shared" si="38"/>
        <v>118</v>
      </c>
      <c r="B130" s="6">
        <f t="shared" si="39"/>
        <v>3.7760000000000029</v>
      </c>
      <c r="C130" s="9">
        <f t="shared" si="64"/>
        <v>3.0047784066788161E-4</v>
      </c>
      <c r="D130" s="6">
        <f t="shared" si="64"/>
        <v>-7.4047562791645614E-3</v>
      </c>
      <c r="E130" s="6">
        <f t="shared" si="40"/>
        <v>1.0148644332608159</v>
      </c>
      <c r="F130" s="6">
        <f t="shared" si="41"/>
        <v>0.9852454081441574</v>
      </c>
      <c r="G130" s="6">
        <f t="shared" si="65"/>
        <v>6.1854938139109831E-3</v>
      </c>
      <c r="H130" s="7">
        <f t="shared" si="65"/>
        <v>-6.9802423880163389E-2</v>
      </c>
      <c r="I130" s="6">
        <f t="shared" si="58"/>
        <v>1.1861739755007688E-2</v>
      </c>
      <c r="J130" s="9">
        <f t="shared" si="59"/>
        <v>-0.58465609489840131</v>
      </c>
      <c r="L130" s="6">
        <f t="shared" si="60"/>
        <v>2.9826921644856799E-4</v>
      </c>
      <c r="M130" s="6">
        <f t="shared" si="61"/>
        <v>3.0271939020558216E-4</v>
      </c>
      <c r="N130" s="6">
        <f t="shared" si="62"/>
        <v>-0.99999995551773613</v>
      </c>
      <c r="O130" s="6">
        <f t="shared" si="63"/>
        <v>0.99999995418048437</v>
      </c>
      <c r="Q130" s="6">
        <f t="shared" si="29"/>
        <v>3.7760000000000029</v>
      </c>
      <c r="R130" s="9">
        <f t="shared" si="29"/>
        <v>3.0047784066788161E-4</v>
      </c>
      <c r="S130" s="9">
        <f t="shared" si="30"/>
        <v>3.7760000000000029</v>
      </c>
      <c r="T130" s="9">
        <f t="shared" si="28"/>
        <v>-7.4047562791645614E-3</v>
      </c>
      <c r="U130" s="9">
        <f t="shared" si="31"/>
        <v>6.1854938139109831E-3</v>
      </c>
      <c r="V130" s="9">
        <f t="shared" si="31"/>
        <v>-6.9802423880163389E-2</v>
      </c>
      <c r="X130" s="9">
        <f t="shared" si="32"/>
        <v>3.0047784066788161E-4</v>
      </c>
      <c r="Y130" s="9">
        <f t="shared" si="33"/>
        <v>-7.4047562791645614E-3</v>
      </c>
      <c r="AA130" s="9">
        <f t="shared" si="34"/>
        <v>3.0047784066788161E-4</v>
      </c>
      <c r="AB130" s="9">
        <f t="shared" si="35"/>
        <v>6.1854938139109831E-3</v>
      </c>
      <c r="AD130" s="9">
        <f t="shared" si="36"/>
        <v>-7.4047562791645614E-3</v>
      </c>
      <c r="AE130" s="9">
        <f t="shared" si="37"/>
        <v>-6.9802423880163389E-2</v>
      </c>
    </row>
    <row r="131" spans="1:31" x14ac:dyDescent="0.55000000000000004">
      <c r="A131" s="6">
        <f t="shared" si="38"/>
        <v>119</v>
      </c>
      <c r="B131" s="6">
        <f t="shared" si="39"/>
        <v>3.8080000000000029</v>
      </c>
      <c r="C131" s="9">
        <f t="shared" si="64"/>
        <v>4.8626722120390515E-4</v>
      </c>
      <c r="D131" s="6">
        <f t="shared" si="64"/>
        <v>-9.039746002153827E-3</v>
      </c>
      <c r="E131" s="6">
        <f t="shared" si="40"/>
        <v>1.0181614454679015</v>
      </c>
      <c r="F131" s="6">
        <f t="shared" si="41"/>
        <v>0.98200246145928616</v>
      </c>
      <c r="G131" s="6">
        <f t="shared" si="65"/>
        <v>5.8059181417507372E-3</v>
      </c>
      <c r="H131" s="7">
        <f t="shared" si="65"/>
        <v>-5.1093428843414543E-2</v>
      </c>
      <c r="I131" s="6">
        <f t="shared" si="58"/>
        <v>1.9195493842200741E-2</v>
      </c>
      <c r="J131" s="9">
        <f t="shared" si="59"/>
        <v>-0.71374965102180055</v>
      </c>
      <c r="L131" s="6">
        <f t="shared" si="60"/>
        <v>4.8191081339029099E-4</v>
      </c>
      <c r="M131" s="6">
        <f t="shared" si="61"/>
        <v>4.9070299307983709E-4</v>
      </c>
      <c r="N131" s="6">
        <f t="shared" si="62"/>
        <v>-0.99999988388097716</v>
      </c>
      <c r="O131" s="6">
        <f t="shared" si="63"/>
        <v>0.99999987960527903</v>
      </c>
      <c r="Q131" s="6">
        <f t="shared" si="29"/>
        <v>3.8080000000000029</v>
      </c>
      <c r="R131" s="9">
        <f t="shared" si="29"/>
        <v>4.8626722120390515E-4</v>
      </c>
      <c r="S131" s="9">
        <f t="shared" si="30"/>
        <v>3.8080000000000029</v>
      </c>
      <c r="T131" s="9">
        <f t="shared" si="28"/>
        <v>-9.039746002153827E-3</v>
      </c>
      <c r="U131" s="9">
        <f t="shared" si="31"/>
        <v>5.8059181417507372E-3</v>
      </c>
      <c r="V131" s="9">
        <f t="shared" si="31"/>
        <v>-5.1093428843414543E-2</v>
      </c>
      <c r="X131" s="9">
        <f t="shared" si="32"/>
        <v>4.8626722120390515E-4</v>
      </c>
      <c r="Y131" s="9">
        <f t="shared" si="33"/>
        <v>-9.039746002153827E-3</v>
      </c>
      <c r="AA131" s="9">
        <f t="shared" si="34"/>
        <v>4.8626722120390515E-4</v>
      </c>
      <c r="AB131" s="9">
        <f t="shared" si="35"/>
        <v>5.8059181417507372E-3</v>
      </c>
      <c r="AD131" s="9">
        <f t="shared" si="36"/>
        <v>-9.039746002153827E-3</v>
      </c>
      <c r="AE131" s="9">
        <f t="shared" si="37"/>
        <v>-5.1093428843414543E-2</v>
      </c>
    </row>
    <row r="132" spans="1:31" x14ac:dyDescent="0.55000000000000004">
      <c r="A132" s="6">
        <f t="shared" si="38"/>
        <v>120</v>
      </c>
      <c r="B132" s="6">
        <f t="shared" si="39"/>
        <v>3.840000000000003</v>
      </c>
      <c r="C132" s="9">
        <f t="shared" si="64"/>
        <v>6.5240041604551523E-4</v>
      </c>
      <c r="D132" s="6">
        <f t="shared" si="64"/>
        <v>-9.943856082496769E-3</v>
      </c>
      <c r="E132" s="6">
        <f t="shared" si="40"/>
        <v>1.0199870180650856</v>
      </c>
      <c r="F132" s="6">
        <f t="shared" si="41"/>
        <v>0.9802115937350987</v>
      </c>
      <c r="G132" s="6">
        <f t="shared" si="65"/>
        <v>5.1916623388003139E-3</v>
      </c>
      <c r="H132" s="7">
        <f t="shared" si="65"/>
        <v>-2.8253440010716925E-2</v>
      </c>
      <c r="I132" s="6">
        <f t="shared" si="58"/>
        <v>2.5753194568230744E-2</v>
      </c>
      <c r="J132" s="9">
        <f t="shared" si="59"/>
        <v>-0.78513523892479042</v>
      </c>
      <c r="L132" s="6">
        <f t="shared" si="60"/>
        <v>6.4597677979579698E-4</v>
      </c>
      <c r="M132" s="6">
        <f t="shared" si="61"/>
        <v>6.5895280627398256E-4</v>
      </c>
      <c r="N132" s="6">
        <f t="shared" si="62"/>
        <v>-0.99999979135697825</v>
      </c>
      <c r="O132" s="6">
        <f t="shared" si="63"/>
        <v>0.99999978289057589</v>
      </c>
      <c r="Q132" s="6">
        <f t="shared" si="29"/>
        <v>3.840000000000003</v>
      </c>
      <c r="R132" s="9">
        <f t="shared" si="29"/>
        <v>6.5240041604551523E-4</v>
      </c>
      <c r="S132" s="9">
        <f t="shared" si="30"/>
        <v>3.840000000000003</v>
      </c>
      <c r="T132" s="9">
        <f t="shared" si="28"/>
        <v>-9.943856082496769E-3</v>
      </c>
      <c r="U132" s="9">
        <f t="shared" si="31"/>
        <v>5.1916623388003139E-3</v>
      </c>
      <c r="V132" s="9">
        <f t="shared" si="31"/>
        <v>-2.8253440010716925E-2</v>
      </c>
      <c r="X132" s="9">
        <f t="shared" si="32"/>
        <v>6.5240041604551523E-4</v>
      </c>
      <c r="Y132" s="9">
        <f t="shared" si="33"/>
        <v>-9.943856082496769E-3</v>
      </c>
      <c r="AA132" s="9">
        <f t="shared" si="34"/>
        <v>6.5240041604551523E-4</v>
      </c>
      <c r="AB132" s="9">
        <f t="shared" si="35"/>
        <v>5.1916623388003139E-3</v>
      </c>
      <c r="AD132" s="9">
        <f t="shared" si="36"/>
        <v>-9.943856082496769E-3</v>
      </c>
      <c r="AE132" s="9">
        <f t="shared" si="37"/>
        <v>-2.8253440010716925E-2</v>
      </c>
    </row>
    <row r="133" spans="1:31" x14ac:dyDescent="0.55000000000000004">
      <c r="A133" s="6">
        <f t="shared" si="38"/>
        <v>121</v>
      </c>
      <c r="B133" s="6">
        <f t="shared" si="39"/>
        <v>3.872000000000003</v>
      </c>
      <c r="C133" s="9">
        <f t="shared" si="64"/>
        <v>7.9216233964925697E-4</v>
      </c>
      <c r="D133" s="6">
        <f t="shared" si="64"/>
        <v>-1.0043987678180726E-2</v>
      </c>
      <c r="E133" s="6">
        <f t="shared" si="40"/>
        <v>1.0201894845660135</v>
      </c>
      <c r="F133" s="6">
        <f t="shared" si="41"/>
        <v>0.98001353385329038</v>
      </c>
      <c r="G133" s="6">
        <f t="shared" si="65"/>
        <v>4.36756011261693E-3</v>
      </c>
      <c r="H133" s="7">
        <f t="shared" si="65"/>
        <v>-3.1291123651236326E-3</v>
      </c>
      <c r="I133" s="6">
        <f t="shared" si="58"/>
        <v>3.127017025019635E-2</v>
      </c>
      <c r="J133" s="9">
        <f t="shared" si="59"/>
        <v>-0.7930412310693411</v>
      </c>
      <c r="L133" s="6">
        <f t="shared" si="60"/>
        <v>7.8428474965693516E-4</v>
      </c>
      <c r="M133" s="6">
        <f t="shared" si="61"/>
        <v>8.0019927771643668E-4</v>
      </c>
      <c r="N133" s="6">
        <f t="shared" si="62"/>
        <v>-0.99999969244866838</v>
      </c>
      <c r="O133" s="6">
        <f t="shared" si="63"/>
        <v>0.99999967984050664</v>
      </c>
      <c r="Q133" s="6">
        <f t="shared" si="29"/>
        <v>3.872000000000003</v>
      </c>
      <c r="R133" s="9">
        <f t="shared" si="29"/>
        <v>7.9216233964925697E-4</v>
      </c>
      <c r="S133" s="9">
        <f t="shared" si="30"/>
        <v>3.872000000000003</v>
      </c>
      <c r="T133" s="9">
        <f t="shared" si="28"/>
        <v>-1.0043987678180726E-2</v>
      </c>
      <c r="U133" s="9">
        <f t="shared" si="31"/>
        <v>4.36756011261693E-3</v>
      </c>
      <c r="V133" s="9">
        <f t="shared" si="31"/>
        <v>-3.1291123651236326E-3</v>
      </c>
      <c r="X133" s="9">
        <f t="shared" si="32"/>
        <v>7.9216233964925697E-4</v>
      </c>
      <c r="Y133" s="9">
        <f t="shared" si="33"/>
        <v>-1.0043987678180726E-2</v>
      </c>
      <c r="AA133" s="9">
        <f t="shared" si="34"/>
        <v>7.9216233964925697E-4</v>
      </c>
      <c r="AB133" s="9">
        <f t="shared" si="35"/>
        <v>4.36756011261693E-3</v>
      </c>
      <c r="AD133" s="9">
        <f t="shared" si="36"/>
        <v>-1.0043987678180726E-2</v>
      </c>
      <c r="AE133" s="9">
        <f t="shared" si="37"/>
        <v>-3.1291123651236326E-3</v>
      </c>
    </row>
    <row r="134" spans="1:31" x14ac:dyDescent="0.55000000000000004">
      <c r="A134" s="6">
        <f t="shared" si="38"/>
        <v>122</v>
      </c>
      <c r="B134" s="6">
        <f t="shared" si="39"/>
        <v>3.904000000000003</v>
      </c>
      <c r="C134" s="9">
        <f t="shared" si="64"/>
        <v>8.999036089167977E-4</v>
      </c>
      <c r="D134" s="6">
        <f t="shared" si="64"/>
        <v>-9.3320450532496779E-3</v>
      </c>
      <c r="E134" s="6">
        <f t="shared" si="40"/>
        <v>1.0187519869978807</v>
      </c>
      <c r="F134" s="6">
        <f t="shared" si="41"/>
        <v>0.98142380678488184</v>
      </c>
      <c r="G134" s="6">
        <f t="shared" si="65"/>
        <v>3.3669146646106468E-3</v>
      </c>
      <c r="H134" s="7">
        <f t="shared" si="65"/>
        <v>2.2248207029095284E-2</v>
      </c>
      <c r="I134" s="6">
        <f t="shared" si="58"/>
        <v>3.5523690677626008E-2</v>
      </c>
      <c r="J134" s="9">
        <f t="shared" si="59"/>
        <v>-0.73682844502640732</v>
      </c>
      <c r="L134" s="6">
        <f t="shared" si="60"/>
        <v>8.9158295889979792E-4</v>
      </c>
      <c r="M134" s="6">
        <f t="shared" si="61"/>
        <v>9.0838028336671928E-4</v>
      </c>
      <c r="N134" s="6">
        <f t="shared" si="62"/>
        <v>-0.99999960253983466</v>
      </c>
      <c r="O134" s="6">
        <f t="shared" si="63"/>
        <v>0.99999958742254536</v>
      </c>
      <c r="Q134" s="6">
        <f t="shared" si="29"/>
        <v>3.904000000000003</v>
      </c>
      <c r="R134" s="9">
        <f t="shared" si="29"/>
        <v>8.999036089167977E-4</v>
      </c>
      <c r="S134" s="9">
        <f t="shared" si="30"/>
        <v>3.904000000000003</v>
      </c>
      <c r="T134" s="9">
        <f t="shared" si="28"/>
        <v>-9.3320450532496779E-3</v>
      </c>
      <c r="U134" s="9">
        <f t="shared" si="31"/>
        <v>3.3669146646106468E-3</v>
      </c>
      <c r="V134" s="9">
        <f t="shared" si="31"/>
        <v>2.2248207029095284E-2</v>
      </c>
      <c r="X134" s="9">
        <f t="shared" si="32"/>
        <v>8.999036089167977E-4</v>
      </c>
      <c r="Y134" s="9">
        <f t="shared" si="33"/>
        <v>-9.3320450532496779E-3</v>
      </c>
      <c r="AA134" s="9">
        <f t="shared" si="34"/>
        <v>8.999036089167977E-4</v>
      </c>
      <c r="AB134" s="9">
        <f t="shared" si="35"/>
        <v>3.3669146646106468E-3</v>
      </c>
      <c r="AD134" s="9">
        <f t="shared" si="36"/>
        <v>-9.3320450532496779E-3</v>
      </c>
      <c r="AE134" s="9">
        <f t="shared" si="37"/>
        <v>2.2248207029095284E-2</v>
      </c>
    </row>
    <row r="135" spans="1:31" x14ac:dyDescent="0.55000000000000004">
      <c r="A135" s="6">
        <f t="shared" si="38"/>
        <v>123</v>
      </c>
      <c r="B135" s="6">
        <f t="shared" si="39"/>
        <v>3.9360000000000031</v>
      </c>
      <c r="C135" s="9">
        <f t="shared" si="64"/>
        <v>9.7126861893044938E-4</v>
      </c>
      <c r="D135" s="6">
        <f t="shared" si="64"/>
        <v>-7.8655901006115872E-3</v>
      </c>
      <c r="E135" s="6">
        <f t="shared" si="40"/>
        <v>1.0157939910715841</v>
      </c>
      <c r="F135" s="6">
        <f t="shared" si="41"/>
        <v>0.98433163066913776</v>
      </c>
      <c r="G135" s="6">
        <f t="shared" si="65"/>
        <v>2.2301565629266147E-3</v>
      </c>
      <c r="H135" s="7">
        <f t="shared" si="65"/>
        <v>4.5826717269940323E-2</v>
      </c>
      <c r="I135" s="6">
        <f t="shared" si="58"/>
        <v>3.8341793833413247E-2</v>
      </c>
      <c r="J135" s="9">
        <f t="shared" si="59"/>
        <v>-0.62104180842346746</v>
      </c>
      <c r="L135" s="6">
        <f t="shared" si="60"/>
        <v>9.6368819162410849E-4</v>
      </c>
      <c r="M135" s="6">
        <f t="shared" si="61"/>
        <v>9.7896831701173043E-4</v>
      </c>
      <c r="N135" s="6">
        <f t="shared" si="62"/>
        <v>-0.99999953565242683</v>
      </c>
      <c r="O135" s="6">
        <f t="shared" si="63"/>
        <v>0.99999952081040233</v>
      </c>
      <c r="Q135" s="6">
        <f t="shared" si="29"/>
        <v>3.9360000000000031</v>
      </c>
      <c r="R135" s="9">
        <f t="shared" si="29"/>
        <v>9.7126861893044938E-4</v>
      </c>
      <c r="S135" s="9">
        <f t="shared" si="30"/>
        <v>3.9360000000000031</v>
      </c>
      <c r="T135" s="9">
        <f t="shared" si="28"/>
        <v>-7.8655901006115872E-3</v>
      </c>
      <c r="U135" s="9">
        <f t="shared" si="31"/>
        <v>2.2301565629266147E-3</v>
      </c>
      <c r="V135" s="9">
        <f t="shared" si="31"/>
        <v>4.5826717269940323E-2</v>
      </c>
      <c r="X135" s="9">
        <f t="shared" si="32"/>
        <v>9.7126861893044938E-4</v>
      </c>
      <c r="Y135" s="9">
        <f t="shared" si="33"/>
        <v>-7.8655901006115872E-3</v>
      </c>
      <c r="AA135" s="9">
        <f t="shared" si="34"/>
        <v>9.7126861893044938E-4</v>
      </c>
      <c r="AB135" s="9">
        <f t="shared" si="35"/>
        <v>2.2301565629266147E-3</v>
      </c>
      <c r="AD135" s="9">
        <f t="shared" si="36"/>
        <v>-7.8655901006115872E-3</v>
      </c>
      <c r="AE135" s="9">
        <f t="shared" si="37"/>
        <v>4.5826717269940323E-2</v>
      </c>
    </row>
    <row r="136" spans="1:31" x14ac:dyDescent="0.55000000000000004">
      <c r="A136" s="6">
        <f t="shared" si="38"/>
        <v>124</v>
      </c>
      <c r="B136" s="6">
        <f t="shared" si="39"/>
        <v>3.9680000000000031</v>
      </c>
      <c r="C136" s="9">
        <f t="shared" si="64"/>
        <v>1.0033716320586859E-3</v>
      </c>
      <c r="D136" s="6">
        <f t="shared" si="64"/>
        <v>-5.7631883361478654E-3</v>
      </c>
      <c r="E136" s="6">
        <f t="shared" si="40"/>
        <v>1.0115605977667259</v>
      </c>
      <c r="F136" s="6">
        <f t="shared" si="41"/>
        <v>0.98850784442213413</v>
      </c>
      <c r="G136" s="6">
        <f t="shared" si="65"/>
        <v>1.0032191602573908E-3</v>
      </c>
      <c r="H136" s="7">
        <f t="shared" si="65"/>
        <v>6.5700055139491287E-2</v>
      </c>
      <c r="I136" s="6">
        <f t="shared" si="58"/>
        <v>3.9610228531951515E-2</v>
      </c>
      <c r="J136" s="9">
        <f t="shared" si="59"/>
        <v>-0.45504288266076459</v>
      </c>
      <c r="L136" s="6">
        <f t="shared" si="60"/>
        <v>9.976216512916625E-4</v>
      </c>
      <c r="M136" s="6">
        <f t="shared" si="61"/>
        <v>1.0091872573426675E-3</v>
      </c>
      <c r="N136" s="6">
        <f t="shared" si="62"/>
        <v>-0.99999950237539659</v>
      </c>
      <c r="O136" s="6">
        <f t="shared" si="63"/>
        <v>0.99999949077041017</v>
      </c>
      <c r="Q136" s="6">
        <f t="shared" si="29"/>
        <v>3.9680000000000031</v>
      </c>
      <c r="R136" s="9">
        <f t="shared" si="29"/>
        <v>1.0033716320586859E-3</v>
      </c>
      <c r="S136" s="9">
        <f t="shared" si="30"/>
        <v>3.9680000000000031</v>
      </c>
      <c r="T136" s="9">
        <f t="shared" si="28"/>
        <v>-5.7631883361478654E-3</v>
      </c>
      <c r="U136" s="9">
        <f t="shared" si="31"/>
        <v>1.0032191602573908E-3</v>
      </c>
      <c r="V136" s="9">
        <f t="shared" si="31"/>
        <v>6.5700055139491287E-2</v>
      </c>
      <c r="X136" s="9">
        <f t="shared" si="32"/>
        <v>1.0033716320586859E-3</v>
      </c>
      <c r="Y136" s="9">
        <f t="shared" si="33"/>
        <v>-5.7631883361478654E-3</v>
      </c>
      <c r="AA136" s="9">
        <f t="shared" si="34"/>
        <v>1.0033716320586859E-3</v>
      </c>
      <c r="AB136" s="9">
        <f t="shared" si="35"/>
        <v>1.0032191602573908E-3</v>
      </c>
      <c r="AD136" s="9">
        <f t="shared" si="36"/>
        <v>-5.7631883361478654E-3</v>
      </c>
      <c r="AE136" s="9">
        <f t="shared" si="37"/>
        <v>6.5700055139491287E-2</v>
      </c>
    </row>
    <row r="137" spans="1:31" x14ac:dyDescent="0.55000000000000004">
      <c r="A137" s="6">
        <f t="shared" si="38"/>
        <v>125</v>
      </c>
      <c r="B137" s="6">
        <f t="shared" si="39"/>
        <v>4.0000000000000027</v>
      </c>
      <c r="C137" s="9">
        <f t="shared" si="64"/>
        <v>9.9491377117020391E-4</v>
      </c>
      <c r="D137" s="6">
        <f t="shared" si="64"/>
        <v>-3.1948226598395211E-3</v>
      </c>
      <c r="E137" s="6">
        <f t="shared" si="40"/>
        <v>1.0064008420649189</v>
      </c>
      <c r="F137" s="6">
        <f t="shared" si="41"/>
        <v>0.99362155142556086</v>
      </c>
      <c r="G137" s="6">
        <f t="shared" si="65"/>
        <v>-2.6430815276505776E-4</v>
      </c>
      <c r="H137" s="7">
        <f t="shared" si="65"/>
        <v>8.026142738463575E-2</v>
      </c>
      <c r="I137" s="6">
        <f t="shared" si="58"/>
        <v>3.9277239872779E-2</v>
      </c>
      <c r="J137" s="9">
        <f t="shared" si="59"/>
        <v>-0.25225296142486553</v>
      </c>
      <c r="L137" s="6">
        <f t="shared" si="60"/>
        <v>9.9174483302714284E-4</v>
      </c>
      <c r="M137" s="6">
        <f t="shared" si="61"/>
        <v>9.9810203459667628E-4</v>
      </c>
      <c r="N137" s="6">
        <f t="shared" si="62"/>
        <v>-0.99999950822097217</v>
      </c>
      <c r="O137" s="6">
        <f t="shared" si="63"/>
        <v>0.99999950189604025</v>
      </c>
      <c r="Q137" s="6">
        <f t="shared" si="29"/>
        <v>4.0000000000000027</v>
      </c>
      <c r="R137" s="9">
        <f t="shared" si="29"/>
        <v>9.9491377117020391E-4</v>
      </c>
      <c r="S137" s="9">
        <f t="shared" si="30"/>
        <v>4.0000000000000027</v>
      </c>
      <c r="T137" s="9">
        <f t="shared" si="28"/>
        <v>-3.1948226598395211E-3</v>
      </c>
      <c r="U137" s="9">
        <f t="shared" si="31"/>
        <v>-2.6430815276505776E-4</v>
      </c>
      <c r="V137" s="9">
        <f t="shared" si="31"/>
        <v>8.026142738463575E-2</v>
      </c>
      <c r="X137" s="9">
        <f t="shared" si="32"/>
        <v>9.9491377117020391E-4</v>
      </c>
      <c r="Y137" s="9">
        <f t="shared" si="33"/>
        <v>-3.1948226598395211E-3</v>
      </c>
      <c r="AA137" s="9">
        <f t="shared" si="34"/>
        <v>9.9491377117020391E-4</v>
      </c>
      <c r="AB137" s="9">
        <f t="shared" si="35"/>
        <v>-2.6430815276505776E-4</v>
      </c>
      <c r="AD137" s="9">
        <f t="shared" si="36"/>
        <v>-3.1948226598395211E-3</v>
      </c>
      <c r="AE137" s="9">
        <f t="shared" si="37"/>
        <v>8.026142738463575E-2</v>
      </c>
    </row>
    <row r="138" spans="1:31" x14ac:dyDescent="0.55000000000000004">
      <c r="A138" s="6">
        <f t="shared" si="38"/>
        <v>126</v>
      </c>
      <c r="B138" s="6">
        <f t="shared" si="39"/>
        <v>4.0320000000000027</v>
      </c>
      <c r="C138" s="9">
        <f t="shared" si="64"/>
        <v>9.4623601665199623E-4</v>
      </c>
      <c r="D138" s="6">
        <f t="shared" si="64"/>
        <v>-3.6814995103211484E-4</v>
      </c>
      <c r="E138" s="6">
        <f t="shared" si="40"/>
        <v>1.0007373307990499</v>
      </c>
      <c r="F138" s="6">
        <f t="shared" si="41"/>
        <v>0.99926473099492152</v>
      </c>
      <c r="G138" s="6">
        <f t="shared" si="65"/>
        <v>-1.5211798286939857E-3</v>
      </c>
      <c r="H138" s="7">
        <f t="shared" si="65"/>
        <v>8.833352215023145E-2</v>
      </c>
      <c r="I138" s="6">
        <f t="shared" si="58"/>
        <v>3.7355912278201973E-2</v>
      </c>
      <c r="J138" s="9">
        <f t="shared" si="59"/>
        <v>-2.9067942002571737E-2</v>
      </c>
      <c r="L138" s="6">
        <f t="shared" si="60"/>
        <v>9.4588736496475033E-4</v>
      </c>
      <c r="M138" s="6">
        <f t="shared" si="61"/>
        <v>9.4658407760985332E-4</v>
      </c>
      <c r="N138" s="6">
        <f t="shared" si="62"/>
        <v>-0.99999955264844631</v>
      </c>
      <c r="O138" s="6">
        <f t="shared" si="63"/>
        <v>0.99999955198919155</v>
      </c>
      <c r="Q138" s="6">
        <f t="shared" si="29"/>
        <v>4.0320000000000027</v>
      </c>
      <c r="R138" s="9">
        <f t="shared" si="29"/>
        <v>9.4623601665199623E-4</v>
      </c>
      <c r="S138" s="9">
        <f t="shared" si="30"/>
        <v>4.0320000000000027</v>
      </c>
      <c r="T138" s="9">
        <f t="shared" si="28"/>
        <v>-3.6814995103211484E-4</v>
      </c>
      <c r="U138" s="9">
        <f t="shared" si="31"/>
        <v>-1.5211798286939857E-3</v>
      </c>
      <c r="V138" s="9">
        <f t="shared" si="31"/>
        <v>8.833352215023145E-2</v>
      </c>
      <c r="X138" s="9">
        <f t="shared" si="32"/>
        <v>9.4623601665199623E-4</v>
      </c>
      <c r="Y138" s="9">
        <f t="shared" si="33"/>
        <v>-3.6814995103211484E-4</v>
      </c>
      <c r="AA138" s="9">
        <f t="shared" si="34"/>
        <v>9.4623601665199623E-4</v>
      </c>
      <c r="AB138" s="9">
        <f t="shared" si="35"/>
        <v>-1.5211798286939857E-3</v>
      </c>
      <c r="AD138" s="9">
        <f t="shared" si="36"/>
        <v>-3.6814995103211484E-4</v>
      </c>
      <c r="AE138" s="9">
        <f t="shared" si="37"/>
        <v>8.833352215023145E-2</v>
      </c>
    </row>
    <row r="139" spans="1:31" x14ac:dyDescent="0.55000000000000004">
      <c r="A139" s="6">
        <f t="shared" si="38"/>
        <v>127</v>
      </c>
      <c r="B139" s="6">
        <f t="shared" si="39"/>
        <v>4.0640000000000027</v>
      </c>
      <c r="C139" s="9">
        <f t="shared" si="64"/>
        <v>8.5930580796090986E-4</v>
      </c>
      <c r="D139" s="6">
        <f t="shared" si="64"/>
        <v>2.4882883303859252E-3</v>
      </c>
      <c r="E139" s="6">
        <f t="shared" si="40"/>
        <v>0.99503035332451484</v>
      </c>
      <c r="F139" s="6">
        <f t="shared" si="41"/>
        <v>1.0049835066460584</v>
      </c>
      <c r="G139" s="6">
        <f t="shared" si="65"/>
        <v>-2.7165690215964489E-3</v>
      </c>
      <c r="H139" s="7">
        <f t="shared" si="65"/>
        <v>8.9263696294313744E-2</v>
      </c>
      <c r="I139" s="6">
        <f t="shared" si="58"/>
        <v>3.3923836017224013E-2</v>
      </c>
      <c r="J139" s="9">
        <f t="shared" si="59"/>
        <v>0.19646729911684532</v>
      </c>
      <c r="L139" s="6">
        <f t="shared" si="60"/>
        <v>8.6144902266815622E-4</v>
      </c>
      <c r="M139" s="6">
        <f t="shared" si="61"/>
        <v>8.5717259969862996E-4</v>
      </c>
      <c r="N139" s="6">
        <f t="shared" si="62"/>
        <v>-0.99999962895272188</v>
      </c>
      <c r="O139" s="6">
        <f t="shared" si="63"/>
        <v>0.99999963262749958</v>
      </c>
      <c r="Q139" s="6">
        <f t="shared" si="29"/>
        <v>4.0640000000000027</v>
      </c>
      <c r="R139" s="9">
        <f t="shared" si="29"/>
        <v>8.5930580796090986E-4</v>
      </c>
      <c r="S139" s="9">
        <f t="shared" si="30"/>
        <v>4.0640000000000027</v>
      </c>
      <c r="T139" s="9">
        <f t="shared" si="28"/>
        <v>2.4882883303859252E-3</v>
      </c>
      <c r="U139" s="9">
        <f t="shared" si="31"/>
        <v>-2.7165690215964489E-3</v>
      </c>
      <c r="V139" s="9">
        <f t="shared" si="31"/>
        <v>8.9263696294313744E-2</v>
      </c>
      <c r="X139" s="9">
        <f t="shared" si="32"/>
        <v>8.5930580796090986E-4</v>
      </c>
      <c r="Y139" s="9">
        <f t="shared" si="33"/>
        <v>2.4882883303859252E-3</v>
      </c>
      <c r="AA139" s="9">
        <f t="shared" si="34"/>
        <v>8.5930580796090986E-4</v>
      </c>
      <c r="AB139" s="9">
        <f t="shared" si="35"/>
        <v>-2.7165690215964489E-3</v>
      </c>
      <c r="AD139" s="9">
        <f t="shared" si="36"/>
        <v>2.4882883303859252E-3</v>
      </c>
      <c r="AE139" s="9">
        <f t="shared" si="37"/>
        <v>8.9263696294313744E-2</v>
      </c>
    </row>
    <row r="140" spans="1:31" x14ac:dyDescent="0.55000000000000004">
      <c r="A140" s="6">
        <f t="shared" si="38"/>
        <v>128</v>
      </c>
      <c r="B140" s="6">
        <f t="shared" si="39"/>
        <v>4.0960000000000027</v>
      </c>
      <c r="C140" s="9">
        <f t="shared" si="64"/>
        <v>7.3763759118818605E-4</v>
      </c>
      <c r="D140" s="6">
        <f t="shared" si="64"/>
        <v>5.1435440975083147E-3</v>
      </c>
      <c r="E140" s="6">
        <f t="shared" si="40"/>
        <v>0.98973991196008237</v>
      </c>
      <c r="F140" s="6">
        <f t="shared" si="41"/>
        <v>1.0103140883501154</v>
      </c>
      <c r="G140" s="6">
        <f t="shared" si="65"/>
        <v>-3.8021317741476174E-3</v>
      </c>
      <c r="H140" s="7">
        <f t="shared" si="65"/>
        <v>8.2976742722574687E-2</v>
      </c>
      <c r="I140" s="6">
        <f t="shared" si="58"/>
        <v>2.9120002348617943E-2</v>
      </c>
      <c r="J140" s="9">
        <f t="shared" si="59"/>
        <v>0.40611785320370114</v>
      </c>
      <c r="L140" s="6">
        <f t="shared" si="60"/>
        <v>7.4145107472915165E-4</v>
      </c>
      <c r="M140" s="6">
        <f t="shared" si="61"/>
        <v>7.3386273720877954E-4</v>
      </c>
      <c r="N140" s="6">
        <f t="shared" si="62"/>
        <v>-0.99999972512511415</v>
      </c>
      <c r="O140" s="6">
        <f t="shared" si="63"/>
        <v>0.99999973072270532</v>
      </c>
      <c r="Q140" s="6">
        <f t="shared" si="29"/>
        <v>4.0960000000000027</v>
      </c>
      <c r="R140" s="9">
        <f t="shared" si="29"/>
        <v>7.3763759118818605E-4</v>
      </c>
      <c r="S140" s="9">
        <f t="shared" si="30"/>
        <v>4.0960000000000027</v>
      </c>
      <c r="T140" s="9">
        <f t="shared" ref="T140:T203" si="66">D140</f>
        <v>5.1435440975083147E-3</v>
      </c>
      <c r="U140" s="9">
        <f t="shared" si="31"/>
        <v>-3.8021317741476174E-3</v>
      </c>
      <c r="V140" s="9">
        <f t="shared" si="31"/>
        <v>8.2976742722574687E-2</v>
      </c>
      <c r="X140" s="9">
        <f t="shared" si="32"/>
        <v>7.3763759118818605E-4</v>
      </c>
      <c r="Y140" s="9">
        <f t="shared" si="33"/>
        <v>5.1435440975083147E-3</v>
      </c>
      <c r="AA140" s="9">
        <f t="shared" si="34"/>
        <v>7.3763759118818605E-4</v>
      </c>
      <c r="AB140" s="9">
        <f t="shared" si="35"/>
        <v>-3.8021317741476174E-3</v>
      </c>
      <c r="AD140" s="9">
        <f t="shared" si="36"/>
        <v>5.1435440975083147E-3</v>
      </c>
      <c r="AE140" s="9">
        <f t="shared" si="37"/>
        <v>8.2976742722574687E-2</v>
      </c>
    </row>
    <row r="141" spans="1:31" x14ac:dyDescent="0.55000000000000004">
      <c r="A141" s="6">
        <f t="shared" si="38"/>
        <v>129</v>
      </c>
      <c r="B141" s="6">
        <f t="shared" si="39"/>
        <v>4.1280000000000028</v>
      </c>
      <c r="C141" s="9">
        <f t="shared" si="64"/>
        <v>5.8615049201047752E-4</v>
      </c>
      <c r="D141" s="6">
        <f t="shared" si="64"/>
        <v>7.3829351829501145E-3</v>
      </c>
      <c r="E141" s="6">
        <f t="shared" si="40"/>
        <v>0.98528898093841477</v>
      </c>
      <c r="F141" s="6">
        <f t="shared" si="41"/>
        <v>1.0148207216702152</v>
      </c>
      <c r="G141" s="6">
        <f t="shared" si="65"/>
        <v>-4.7339718493033915E-3</v>
      </c>
      <c r="H141" s="7">
        <f t="shared" si="65"/>
        <v>6.9980971420056243E-2</v>
      </c>
      <c r="I141" s="6">
        <f t="shared" si="58"/>
        <v>2.3139036485379377E-2</v>
      </c>
      <c r="J141" s="9">
        <f t="shared" si="59"/>
        <v>0.58293309644607239</v>
      </c>
      <c r="L141" s="6">
        <f t="shared" si="60"/>
        <v>5.9051008751550139E-4</v>
      </c>
      <c r="M141" s="6">
        <f t="shared" si="61"/>
        <v>5.8185459800546972E-4</v>
      </c>
      <c r="N141" s="6">
        <f t="shared" si="62"/>
        <v>-0.99999982564890311</v>
      </c>
      <c r="O141" s="6">
        <f t="shared" si="63"/>
        <v>0.99999983072259901</v>
      </c>
      <c r="Q141" s="6">
        <f t="shared" ref="Q141:R204" si="67">B141</f>
        <v>4.1280000000000028</v>
      </c>
      <c r="R141" s="9">
        <f t="shared" si="67"/>
        <v>5.8615049201047752E-4</v>
      </c>
      <c r="S141" s="9">
        <f t="shared" ref="S141:S204" si="68">Q141</f>
        <v>4.1280000000000028</v>
      </c>
      <c r="T141" s="9">
        <f t="shared" si="66"/>
        <v>7.3829351829501145E-3</v>
      </c>
      <c r="U141" s="9">
        <f t="shared" ref="U141:V204" si="69">G141</f>
        <v>-4.7339718493033915E-3</v>
      </c>
      <c r="V141" s="9">
        <f t="shared" si="69"/>
        <v>6.9980971420056243E-2</v>
      </c>
      <c r="X141" s="9">
        <f t="shared" ref="X141:X204" si="70">R141</f>
        <v>5.8615049201047752E-4</v>
      </c>
      <c r="Y141" s="9">
        <f t="shared" ref="Y141:Y204" si="71">T141</f>
        <v>7.3829351829501145E-3</v>
      </c>
      <c r="AA141" s="9">
        <f t="shared" ref="AA141:AA204" si="72">R141</f>
        <v>5.8615049201047752E-4</v>
      </c>
      <c r="AB141" s="9">
        <f t="shared" ref="AB141:AB204" si="73">U141</f>
        <v>-4.7339718493033915E-3</v>
      </c>
      <c r="AD141" s="9">
        <f t="shared" ref="AD141:AD204" si="74">T141</f>
        <v>7.3829351829501145E-3</v>
      </c>
      <c r="AE141" s="9">
        <f t="shared" ref="AE141:AE204" si="75">V141</f>
        <v>6.9980971420056243E-2</v>
      </c>
    </row>
    <row r="142" spans="1:31" x14ac:dyDescent="0.55000000000000004">
      <c r="A142" s="6">
        <f t="shared" ref="A142:A205" si="76">A141+1</f>
        <v>130</v>
      </c>
      <c r="B142" s="6">
        <f t="shared" ref="B142:B205" si="77">B141+$B$3</f>
        <v>4.1600000000000028</v>
      </c>
      <c r="C142" s="9">
        <f t="shared" si="64"/>
        <v>4.1096901947174048E-4</v>
      </c>
      <c r="D142" s="6">
        <f t="shared" si="64"/>
        <v>9.0254027776311349E-3</v>
      </c>
      <c r="E142" s="6">
        <f t="shared" si="40"/>
        <v>0.98203082123557128</v>
      </c>
      <c r="F142" s="6">
        <f t="shared" si="41"/>
        <v>1.0181324323460956</v>
      </c>
      <c r="G142" s="6">
        <f t="shared" si="65"/>
        <v>-5.4744210168355314E-3</v>
      </c>
      <c r="H142" s="7">
        <f t="shared" si="65"/>
        <v>5.1327112333781927E-2</v>
      </c>
      <c r="I142" s="6">
        <f t="shared" si="58"/>
        <v>1.6223086230267258E-2</v>
      </c>
      <c r="J142" s="9">
        <f t="shared" si="59"/>
        <v>0.71261717961697346</v>
      </c>
      <c r="L142" s="6">
        <f t="shared" si="60"/>
        <v>4.1471192630285431E-4</v>
      </c>
      <c r="M142" s="6">
        <f t="shared" si="61"/>
        <v>4.0729300199291254E-4</v>
      </c>
      <c r="N142" s="6">
        <f t="shared" si="62"/>
        <v>-0.99999991400700539</v>
      </c>
      <c r="O142" s="6">
        <f t="shared" si="63"/>
        <v>0.99999991705620184</v>
      </c>
      <c r="Q142" s="6">
        <f t="shared" si="67"/>
        <v>4.1600000000000028</v>
      </c>
      <c r="R142" s="9">
        <f t="shared" si="67"/>
        <v>4.1096901947174048E-4</v>
      </c>
      <c r="S142" s="9">
        <f t="shared" si="68"/>
        <v>4.1600000000000028</v>
      </c>
      <c r="T142" s="9">
        <f t="shared" si="66"/>
        <v>9.0254027776311349E-3</v>
      </c>
      <c r="U142" s="9">
        <f t="shared" si="69"/>
        <v>-5.4744210168355314E-3</v>
      </c>
      <c r="V142" s="9">
        <f t="shared" si="69"/>
        <v>5.1327112333781927E-2</v>
      </c>
      <c r="X142" s="9">
        <f t="shared" si="70"/>
        <v>4.1096901947174048E-4</v>
      </c>
      <c r="Y142" s="9">
        <f t="shared" si="71"/>
        <v>9.0254027776311349E-3</v>
      </c>
      <c r="AA142" s="9">
        <f t="shared" si="72"/>
        <v>4.1096901947174048E-4</v>
      </c>
      <c r="AB142" s="9">
        <f t="shared" si="73"/>
        <v>-5.4744210168355314E-3</v>
      </c>
      <c r="AD142" s="9">
        <f t="shared" si="74"/>
        <v>9.0254027776311349E-3</v>
      </c>
      <c r="AE142" s="9">
        <f t="shared" si="75"/>
        <v>5.1327112333781927E-2</v>
      </c>
    </row>
    <row r="143" spans="1:31" x14ac:dyDescent="0.55000000000000004">
      <c r="A143" s="6">
        <f t="shared" si="76"/>
        <v>131</v>
      </c>
      <c r="B143" s="6">
        <f t="shared" si="77"/>
        <v>4.1920000000000028</v>
      </c>
      <c r="C143" s="9">
        <f t="shared" si="64"/>
        <v>2.191751066332098E-4</v>
      </c>
      <c r="D143" s="6">
        <f t="shared" si="64"/>
        <v>9.9381503803843748E-3</v>
      </c>
      <c r="E143" s="6">
        <f t="shared" ref="E143:E206" si="78">C143^2+((D143-1)^2)</f>
        <v>0.98022251410994177</v>
      </c>
      <c r="F143" s="6">
        <f t="shared" ref="F143:F206" si="79">C143^2+((D143+1)^2)</f>
        <v>1.0199751156314791</v>
      </c>
      <c r="G143" s="6">
        <f t="shared" si="65"/>
        <v>-5.9935597762040835E-3</v>
      </c>
      <c r="H143" s="7">
        <f t="shared" si="65"/>
        <v>2.8523362586038777E-2</v>
      </c>
      <c r="I143" s="6">
        <f t="shared" si="58"/>
        <v>8.6518319132506336E-3</v>
      </c>
      <c r="J143" s="9">
        <f t="shared" si="59"/>
        <v>0.78468488301247474</v>
      </c>
      <c r="L143" s="6">
        <f t="shared" si="60"/>
        <v>2.2137516090218437E-4</v>
      </c>
      <c r="M143" s="6">
        <f t="shared" si="61"/>
        <v>2.1701834056810182E-4</v>
      </c>
      <c r="N143" s="6">
        <f t="shared" si="62"/>
        <v>-0.99999997549651876</v>
      </c>
      <c r="O143" s="6">
        <f t="shared" si="63"/>
        <v>0.99999997645151961</v>
      </c>
      <c r="Q143" s="6">
        <f t="shared" si="67"/>
        <v>4.1920000000000028</v>
      </c>
      <c r="R143" s="9">
        <f t="shared" si="67"/>
        <v>2.191751066332098E-4</v>
      </c>
      <c r="S143" s="9">
        <f t="shared" si="68"/>
        <v>4.1920000000000028</v>
      </c>
      <c r="T143" s="9">
        <f t="shared" si="66"/>
        <v>9.9381503803843748E-3</v>
      </c>
      <c r="U143" s="9">
        <f t="shared" si="69"/>
        <v>-5.9935597762040835E-3</v>
      </c>
      <c r="V143" s="9">
        <f t="shared" si="69"/>
        <v>2.8523362586038777E-2</v>
      </c>
      <c r="X143" s="9">
        <f t="shared" si="70"/>
        <v>2.191751066332098E-4</v>
      </c>
      <c r="Y143" s="9">
        <f t="shared" si="71"/>
        <v>9.9381503803843748E-3</v>
      </c>
      <c r="AA143" s="9">
        <f t="shared" si="72"/>
        <v>2.191751066332098E-4</v>
      </c>
      <c r="AB143" s="9">
        <f t="shared" si="73"/>
        <v>-5.9935597762040835E-3</v>
      </c>
      <c r="AD143" s="9">
        <f t="shared" si="74"/>
        <v>9.9381503803843748E-3</v>
      </c>
      <c r="AE143" s="9">
        <f t="shared" si="75"/>
        <v>2.8523362586038777E-2</v>
      </c>
    </row>
    <row r="144" spans="1:31" x14ac:dyDescent="0.55000000000000004">
      <c r="A144" s="6">
        <f t="shared" si="76"/>
        <v>132</v>
      </c>
      <c r="B144" s="6">
        <f t="shared" si="77"/>
        <v>4.2240000000000029</v>
      </c>
      <c r="C144" s="9">
        <f t="shared" si="64"/>
        <v>1.8521717915510481E-5</v>
      </c>
      <c r="D144" s="6">
        <f t="shared" si="64"/>
        <v>1.0047380662932842E-2</v>
      </c>
      <c r="E144" s="6">
        <f t="shared" si="78"/>
        <v>0.98000618887537416</v>
      </c>
      <c r="F144" s="6">
        <f t="shared" si="79"/>
        <v>1.0201957115271056</v>
      </c>
      <c r="G144" s="6">
        <f t="shared" si="65"/>
        <v>-6.2704183974281041E-3</v>
      </c>
      <c r="H144" s="7">
        <f t="shared" si="65"/>
        <v>3.4134463296395835E-3</v>
      </c>
      <c r="I144" s="6">
        <f t="shared" si="58"/>
        <v>7.3113429193625223E-4</v>
      </c>
      <c r="J144" s="9">
        <f t="shared" si="59"/>
        <v>0.79330937914631405</v>
      </c>
      <c r="L144" s="6">
        <f t="shared" si="60"/>
        <v>1.8709701404368187E-5</v>
      </c>
      <c r="M144" s="6">
        <f t="shared" si="61"/>
        <v>1.833747432743193E-5</v>
      </c>
      <c r="N144" s="6">
        <f t="shared" si="62"/>
        <v>-0.99999999982497345</v>
      </c>
      <c r="O144" s="6">
        <f t="shared" si="63"/>
        <v>0.99999999983186849</v>
      </c>
      <c r="Q144" s="6">
        <f t="shared" si="67"/>
        <v>4.2240000000000029</v>
      </c>
      <c r="R144" s="9">
        <f t="shared" si="67"/>
        <v>1.8521717915510481E-5</v>
      </c>
      <c r="S144" s="9">
        <f t="shared" si="68"/>
        <v>4.2240000000000029</v>
      </c>
      <c r="T144" s="9">
        <f t="shared" si="66"/>
        <v>1.0047380662932842E-2</v>
      </c>
      <c r="U144" s="9">
        <f t="shared" si="69"/>
        <v>-6.2704183974281041E-3</v>
      </c>
      <c r="V144" s="9">
        <f t="shared" si="69"/>
        <v>3.4134463296395835E-3</v>
      </c>
      <c r="X144" s="9">
        <f t="shared" si="70"/>
        <v>1.8521717915510481E-5</v>
      </c>
      <c r="Y144" s="9">
        <f t="shared" si="71"/>
        <v>1.0047380662932842E-2</v>
      </c>
      <c r="AA144" s="9">
        <f t="shared" si="72"/>
        <v>1.8521717915510481E-5</v>
      </c>
      <c r="AB144" s="9">
        <f t="shared" si="73"/>
        <v>-6.2704183974281041E-3</v>
      </c>
      <c r="AD144" s="9">
        <f t="shared" si="74"/>
        <v>1.0047380662932842E-2</v>
      </c>
      <c r="AE144" s="9">
        <f t="shared" si="75"/>
        <v>3.4134463296395835E-3</v>
      </c>
    </row>
    <row r="145" spans="1:31" x14ac:dyDescent="0.55000000000000004">
      <c r="A145" s="6">
        <f t="shared" si="76"/>
        <v>133</v>
      </c>
      <c r="B145" s="6">
        <f t="shared" si="77"/>
        <v>4.2560000000000029</v>
      </c>
      <c r="C145" s="9">
        <f t="shared" si="64"/>
        <v>-1.8288035231713156E-4</v>
      </c>
      <c r="D145" s="6">
        <f t="shared" si="64"/>
        <v>9.3442621412354841E-3</v>
      </c>
      <c r="E145" s="6">
        <f t="shared" si="78"/>
        <v>0.98139882439771631</v>
      </c>
      <c r="F145" s="6">
        <f t="shared" si="79"/>
        <v>1.0187758729626581</v>
      </c>
      <c r="G145" s="6">
        <f t="shared" si="65"/>
        <v>-6.2938146947700644E-3</v>
      </c>
      <c r="H145" s="7">
        <f t="shared" si="65"/>
        <v>-2.1972453803042465E-2</v>
      </c>
      <c r="I145" s="6">
        <f t="shared" si="58"/>
        <v>-7.2191965852729956E-3</v>
      </c>
      <c r="J145" s="9">
        <f t="shared" si="59"/>
        <v>0.73779335369257848</v>
      </c>
      <c r="L145" s="6">
        <f t="shared" si="60"/>
        <v>-1.8460534998385308E-4</v>
      </c>
      <c r="M145" s="6">
        <f t="shared" si="61"/>
        <v>-1.8118728780138168E-4</v>
      </c>
      <c r="N145" s="6">
        <f t="shared" si="62"/>
        <v>-0.99999998296043235</v>
      </c>
      <c r="O145" s="6">
        <f t="shared" si="63"/>
        <v>0.99999998358558329</v>
      </c>
      <c r="Q145" s="6">
        <f t="shared" si="67"/>
        <v>4.2560000000000029</v>
      </c>
      <c r="R145" s="9">
        <f t="shared" si="67"/>
        <v>-1.8288035231713156E-4</v>
      </c>
      <c r="S145" s="9">
        <f t="shared" si="68"/>
        <v>4.2560000000000029</v>
      </c>
      <c r="T145" s="9">
        <f t="shared" si="66"/>
        <v>9.3442621412354841E-3</v>
      </c>
      <c r="U145" s="9">
        <f t="shared" si="69"/>
        <v>-6.2938146947700644E-3</v>
      </c>
      <c r="V145" s="9">
        <f t="shared" si="69"/>
        <v>-2.1972453803042465E-2</v>
      </c>
      <c r="X145" s="9">
        <f t="shared" si="70"/>
        <v>-1.8288035231713156E-4</v>
      </c>
      <c r="Y145" s="9">
        <f t="shared" si="71"/>
        <v>9.3442621412354841E-3</v>
      </c>
      <c r="AA145" s="9">
        <f t="shared" si="72"/>
        <v>-1.8288035231713156E-4</v>
      </c>
      <c r="AB145" s="9">
        <f t="shared" si="73"/>
        <v>-6.2938146947700644E-3</v>
      </c>
      <c r="AD145" s="9">
        <f t="shared" si="74"/>
        <v>9.3442621412354841E-3</v>
      </c>
      <c r="AE145" s="9">
        <f t="shared" si="75"/>
        <v>-2.1972453803042465E-2</v>
      </c>
    </row>
    <row r="146" spans="1:31" x14ac:dyDescent="0.55000000000000004">
      <c r="A146" s="6">
        <f t="shared" si="76"/>
        <v>134</v>
      </c>
      <c r="B146" s="6">
        <f t="shared" si="77"/>
        <v>4.2880000000000029</v>
      </c>
      <c r="C146" s="9">
        <f t="shared" si="64"/>
        <v>-3.7688996524645404E-4</v>
      </c>
      <c r="D146" s="6">
        <f t="shared" si="64"/>
        <v>7.8856432253569253E-3</v>
      </c>
      <c r="E146" s="6">
        <f t="shared" si="78"/>
        <v>0.98429103896440973</v>
      </c>
      <c r="F146" s="6">
        <f t="shared" si="79"/>
        <v>1.0158336118658373</v>
      </c>
      <c r="G146" s="6">
        <f t="shared" si="65"/>
        <v>-6.0628004040413283E-3</v>
      </c>
      <c r="H146" s="7">
        <f t="shared" si="65"/>
        <v>-4.5581841121204975E-2</v>
      </c>
      <c r="I146" s="6">
        <f t="shared" si="58"/>
        <v>-1.4878095210943807E-2</v>
      </c>
      <c r="J146" s="9">
        <f t="shared" si="59"/>
        <v>0.62262538843299553</v>
      </c>
      <c r="L146" s="6">
        <f t="shared" si="60"/>
        <v>-3.7988558020332321E-4</v>
      </c>
      <c r="M146" s="6">
        <f t="shared" si="61"/>
        <v>-3.7394117222438105E-4</v>
      </c>
      <c r="N146" s="6">
        <f t="shared" si="62"/>
        <v>-0.99999992784347036</v>
      </c>
      <c r="O146" s="6">
        <f t="shared" si="63"/>
        <v>0.99999993008399735</v>
      </c>
      <c r="Q146" s="6">
        <f t="shared" si="67"/>
        <v>4.2880000000000029</v>
      </c>
      <c r="R146" s="9">
        <f t="shared" si="67"/>
        <v>-3.7688996524645404E-4</v>
      </c>
      <c r="S146" s="9">
        <f t="shared" si="68"/>
        <v>4.2880000000000029</v>
      </c>
      <c r="T146" s="9">
        <f t="shared" si="66"/>
        <v>7.8856432253569253E-3</v>
      </c>
      <c r="U146" s="9">
        <f t="shared" si="69"/>
        <v>-6.0628004040413283E-3</v>
      </c>
      <c r="V146" s="9">
        <f t="shared" si="69"/>
        <v>-4.5581841121204975E-2</v>
      </c>
      <c r="X146" s="9">
        <f t="shared" si="70"/>
        <v>-3.7688996524645404E-4</v>
      </c>
      <c r="Y146" s="9">
        <f t="shared" si="71"/>
        <v>7.8856432253569253E-3</v>
      </c>
      <c r="AA146" s="9">
        <f t="shared" si="72"/>
        <v>-3.7688996524645404E-4</v>
      </c>
      <c r="AB146" s="9">
        <f t="shared" si="73"/>
        <v>-6.0628004040413283E-3</v>
      </c>
      <c r="AD146" s="9">
        <f t="shared" si="74"/>
        <v>7.8856432253569253E-3</v>
      </c>
      <c r="AE146" s="9">
        <f t="shared" si="75"/>
        <v>-4.5581841121204975E-2</v>
      </c>
    </row>
    <row r="147" spans="1:31" x14ac:dyDescent="0.55000000000000004">
      <c r="A147" s="6">
        <f t="shared" si="76"/>
        <v>135</v>
      </c>
      <c r="B147" s="6">
        <f t="shared" si="77"/>
        <v>4.3200000000000029</v>
      </c>
      <c r="C147" s="9">
        <f t="shared" si="64"/>
        <v>-5.5566440867977002E-4</v>
      </c>
      <c r="D147" s="6">
        <f t="shared" si="64"/>
        <v>5.789455911722979E-3</v>
      </c>
      <c r="E147" s="6">
        <f t="shared" si="78"/>
        <v>0.98845491473924296</v>
      </c>
      <c r="F147" s="6">
        <f t="shared" si="79"/>
        <v>1.0116127383861349</v>
      </c>
      <c r="G147" s="6">
        <f t="shared" si="65"/>
        <v>-5.5867013572911267E-3</v>
      </c>
      <c r="H147" s="7">
        <f t="shared" si="65"/>
        <v>-6.5505853551060839E-2</v>
      </c>
      <c r="I147" s="6">
        <f t="shared" si="58"/>
        <v>-2.1936019664754534E-2</v>
      </c>
      <c r="J147" s="9">
        <f t="shared" si="59"/>
        <v>0.45711704579492046</v>
      </c>
      <c r="L147" s="6">
        <f t="shared" si="60"/>
        <v>-5.5890004908676946E-4</v>
      </c>
      <c r="M147" s="6">
        <f t="shared" si="61"/>
        <v>-5.5246584721504728E-4</v>
      </c>
      <c r="N147" s="6">
        <f t="shared" si="62"/>
        <v>-0.99999984381535534</v>
      </c>
      <c r="O147" s="6">
        <f t="shared" si="63"/>
        <v>0.99999984739073222</v>
      </c>
      <c r="Q147" s="6">
        <f t="shared" si="67"/>
        <v>4.3200000000000029</v>
      </c>
      <c r="R147" s="9">
        <f t="shared" si="67"/>
        <v>-5.5566440867977002E-4</v>
      </c>
      <c r="S147" s="9">
        <f t="shared" si="68"/>
        <v>4.3200000000000029</v>
      </c>
      <c r="T147" s="9">
        <f t="shared" si="66"/>
        <v>5.789455911722979E-3</v>
      </c>
      <c r="U147" s="9">
        <f t="shared" si="69"/>
        <v>-5.5867013572911267E-3</v>
      </c>
      <c r="V147" s="9">
        <f t="shared" si="69"/>
        <v>-6.5505853551060839E-2</v>
      </c>
      <c r="X147" s="9">
        <f t="shared" si="70"/>
        <v>-5.5566440867977002E-4</v>
      </c>
      <c r="Y147" s="9">
        <f t="shared" si="71"/>
        <v>5.789455911722979E-3</v>
      </c>
      <c r="AA147" s="9">
        <f t="shared" si="72"/>
        <v>-5.5566440867977002E-4</v>
      </c>
      <c r="AB147" s="9">
        <f t="shared" si="73"/>
        <v>-5.5867013572911267E-3</v>
      </c>
      <c r="AD147" s="9">
        <f t="shared" si="74"/>
        <v>5.789455911722979E-3</v>
      </c>
      <c r="AE147" s="9">
        <f t="shared" si="75"/>
        <v>-6.5505853551060839E-2</v>
      </c>
    </row>
    <row r="148" spans="1:31" x14ac:dyDescent="0.55000000000000004">
      <c r="A148" s="6">
        <f t="shared" si="76"/>
        <v>136</v>
      </c>
      <c r="B148" s="6">
        <f t="shared" si="77"/>
        <v>4.352000000000003</v>
      </c>
      <c r="C148" s="9">
        <f t="shared" si="64"/>
        <v>-7.1197636797637747E-4</v>
      </c>
      <c r="D148" s="6">
        <f t="shared" si="64"/>
        <v>3.2251807431950335E-3</v>
      </c>
      <c r="E148" s="6">
        <f t="shared" si="78"/>
        <v>0.99356054721478482</v>
      </c>
      <c r="F148" s="6">
        <f t="shared" si="79"/>
        <v>1.006461270187565</v>
      </c>
      <c r="G148" s="6">
        <f t="shared" si="65"/>
        <v>-4.8847487280189814E-3</v>
      </c>
      <c r="H148" s="7">
        <f t="shared" si="65"/>
        <v>-8.0133599016498289E-2</v>
      </c>
      <c r="I148" s="6">
        <f t="shared" si="58"/>
        <v>-2.8107415130427943E-2</v>
      </c>
      <c r="J148" s="9">
        <f t="shared" si="59"/>
        <v>0.25464999991509851</v>
      </c>
      <c r="L148" s="6">
        <f t="shared" si="60"/>
        <v>-7.1427986802831975E-4</v>
      </c>
      <c r="M148" s="6">
        <f t="shared" si="61"/>
        <v>-7.096873188064337E-4</v>
      </c>
      <c r="N148" s="6">
        <f t="shared" si="62"/>
        <v>-0.99999974490210253</v>
      </c>
      <c r="O148" s="6">
        <f t="shared" si="63"/>
        <v>0.99999974817192316</v>
      </c>
      <c r="Q148" s="6">
        <f t="shared" si="67"/>
        <v>4.352000000000003</v>
      </c>
      <c r="R148" s="9">
        <f t="shared" si="67"/>
        <v>-7.1197636797637747E-4</v>
      </c>
      <c r="S148" s="9">
        <f t="shared" si="68"/>
        <v>4.352000000000003</v>
      </c>
      <c r="T148" s="9">
        <f t="shared" si="66"/>
        <v>3.2251807431950335E-3</v>
      </c>
      <c r="U148" s="9">
        <f t="shared" si="69"/>
        <v>-4.8847487280189814E-3</v>
      </c>
      <c r="V148" s="9">
        <f t="shared" si="69"/>
        <v>-8.0133599016498289E-2</v>
      </c>
      <c r="X148" s="9">
        <f t="shared" si="70"/>
        <v>-7.1197636797637747E-4</v>
      </c>
      <c r="Y148" s="9">
        <f t="shared" si="71"/>
        <v>3.2251807431950335E-3</v>
      </c>
      <c r="AA148" s="9">
        <f t="shared" si="72"/>
        <v>-7.1197636797637747E-4</v>
      </c>
      <c r="AB148" s="9">
        <f t="shared" si="73"/>
        <v>-4.8847487280189814E-3</v>
      </c>
      <c r="AD148" s="9">
        <f t="shared" si="74"/>
        <v>3.2251807431950335E-3</v>
      </c>
      <c r="AE148" s="9">
        <f t="shared" si="75"/>
        <v>-8.0133599016498289E-2</v>
      </c>
    </row>
    <row r="149" spans="1:31" x14ac:dyDescent="0.55000000000000004">
      <c r="A149" s="6">
        <f t="shared" si="76"/>
        <v>137</v>
      </c>
      <c r="B149" s="6">
        <f t="shared" si="77"/>
        <v>4.384000000000003</v>
      </c>
      <c r="C149" s="9">
        <f t="shared" si="64"/>
        <v>-8.3950633417942671E-4</v>
      </c>
      <c r="D149" s="6">
        <f t="shared" si="64"/>
        <v>4.0014397475402716E-4</v>
      </c>
      <c r="E149" s="6">
        <f t="shared" si="78"/>
        <v>0.99920057693657749</v>
      </c>
      <c r="F149" s="6">
        <f t="shared" si="79"/>
        <v>1.0008011528355938</v>
      </c>
      <c r="G149" s="6">
        <f t="shared" si="65"/>
        <v>-3.985311443845287E-3</v>
      </c>
      <c r="H149" s="7">
        <f t="shared" si="65"/>
        <v>-8.8282399013781446E-2</v>
      </c>
      <c r="I149" s="6">
        <f t="shared" si="58"/>
        <v>-3.3142388014536589E-2</v>
      </c>
      <c r="J149" s="9">
        <f t="shared" si="59"/>
        <v>3.1594090741121822E-2</v>
      </c>
      <c r="L149" s="6">
        <f t="shared" si="60"/>
        <v>-8.3984209586728724E-4</v>
      </c>
      <c r="M149" s="6">
        <f t="shared" si="61"/>
        <v>-8.3917024966718155E-4</v>
      </c>
      <c r="N149" s="6">
        <f t="shared" si="62"/>
        <v>-0.99999964733256486</v>
      </c>
      <c r="O149" s="6">
        <f t="shared" si="63"/>
        <v>0.99999964789658402</v>
      </c>
      <c r="Q149" s="6">
        <f t="shared" si="67"/>
        <v>4.384000000000003</v>
      </c>
      <c r="R149" s="9">
        <f t="shared" si="67"/>
        <v>-8.3950633417942671E-4</v>
      </c>
      <c r="S149" s="9">
        <f t="shared" si="68"/>
        <v>4.384000000000003</v>
      </c>
      <c r="T149" s="9">
        <f t="shared" si="66"/>
        <v>4.0014397475402716E-4</v>
      </c>
      <c r="U149" s="9">
        <f t="shared" si="69"/>
        <v>-3.985311443845287E-3</v>
      </c>
      <c r="V149" s="9">
        <f t="shared" si="69"/>
        <v>-8.8282399013781446E-2</v>
      </c>
      <c r="X149" s="9">
        <f t="shared" si="70"/>
        <v>-8.3950633417942671E-4</v>
      </c>
      <c r="Y149" s="9">
        <f t="shared" si="71"/>
        <v>4.0014397475402716E-4</v>
      </c>
      <c r="AA149" s="9">
        <f t="shared" si="72"/>
        <v>-8.3950633417942671E-4</v>
      </c>
      <c r="AB149" s="9">
        <f t="shared" si="73"/>
        <v>-3.985311443845287E-3</v>
      </c>
      <c r="AD149" s="9">
        <f t="shared" si="74"/>
        <v>4.0014397475402716E-4</v>
      </c>
      <c r="AE149" s="9">
        <f t="shared" si="75"/>
        <v>-8.8282399013781446E-2</v>
      </c>
    </row>
    <row r="150" spans="1:31" x14ac:dyDescent="0.55000000000000004">
      <c r="A150" s="6">
        <f t="shared" si="76"/>
        <v>138</v>
      </c>
      <c r="B150" s="6">
        <f t="shared" si="77"/>
        <v>4.416000000000003</v>
      </c>
      <c r="C150" s="9">
        <f t="shared" ref="C150:D168" si="80">C149+$B$3*G149-($B$3^2)*I149</f>
        <v>-9.3309849505559053E-4</v>
      </c>
      <c r="D150" s="6">
        <f t="shared" si="80"/>
        <v>-2.4572451426058883E-3</v>
      </c>
      <c r="E150" s="6">
        <f t="shared" si="78"/>
        <v>1.0049213990117041</v>
      </c>
      <c r="F150" s="6">
        <f t="shared" si="79"/>
        <v>0.99509241844128049</v>
      </c>
      <c r="G150" s="6">
        <f t="shared" ref="G150:H168" si="81">G149-$B$3*I149</f>
        <v>-2.9247550273801162E-3</v>
      </c>
      <c r="H150" s="7">
        <f t="shared" si="81"/>
        <v>-8.9293409917497346E-2</v>
      </c>
      <c r="I150" s="6">
        <f t="shared" si="58"/>
        <v>-3.6837045664320542E-2</v>
      </c>
      <c r="J150" s="9">
        <f t="shared" si="59"/>
        <v>-0.19401621532888152</v>
      </c>
      <c r="L150" s="6">
        <f t="shared" si="60"/>
        <v>-9.3081086036777877E-4</v>
      </c>
      <c r="M150" s="6">
        <f t="shared" si="61"/>
        <v>-9.3539658555668128E-4</v>
      </c>
      <c r="N150" s="6">
        <f t="shared" si="62"/>
        <v>-0.99999956679547719</v>
      </c>
      <c r="O150" s="6">
        <f t="shared" si="63"/>
        <v>0.99999956251651811</v>
      </c>
      <c r="Q150" s="6">
        <f t="shared" si="67"/>
        <v>4.416000000000003</v>
      </c>
      <c r="R150" s="9">
        <f t="shared" si="67"/>
        <v>-9.3309849505559053E-4</v>
      </c>
      <c r="S150" s="9">
        <f t="shared" si="68"/>
        <v>4.416000000000003</v>
      </c>
      <c r="T150" s="9">
        <f t="shared" si="66"/>
        <v>-2.4572451426058883E-3</v>
      </c>
      <c r="U150" s="9">
        <f t="shared" si="69"/>
        <v>-2.9247550273801162E-3</v>
      </c>
      <c r="V150" s="9">
        <f t="shared" si="69"/>
        <v>-8.9293409917497346E-2</v>
      </c>
      <c r="X150" s="9">
        <f t="shared" si="70"/>
        <v>-9.3309849505559053E-4</v>
      </c>
      <c r="Y150" s="9">
        <f t="shared" si="71"/>
        <v>-2.4572451426058883E-3</v>
      </c>
      <c r="AA150" s="9">
        <f t="shared" si="72"/>
        <v>-9.3309849505559053E-4</v>
      </c>
      <c r="AB150" s="9">
        <f t="shared" si="73"/>
        <v>-2.9247550273801162E-3</v>
      </c>
      <c r="AD150" s="9">
        <f t="shared" si="74"/>
        <v>-2.4572451426058883E-3</v>
      </c>
      <c r="AE150" s="9">
        <f t="shared" si="75"/>
        <v>-8.9293409917497346E-2</v>
      </c>
    </row>
    <row r="151" spans="1:31" x14ac:dyDescent="0.55000000000000004">
      <c r="A151" s="6">
        <f t="shared" si="76"/>
        <v>139</v>
      </c>
      <c r="B151" s="6">
        <f t="shared" si="77"/>
        <v>4.4480000000000031</v>
      </c>
      <c r="C151" s="9">
        <f t="shared" si="80"/>
        <v>-9.8896952117148999E-4</v>
      </c>
      <c r="D151" s="6">
        <f t="shared" si="80"/>
        <v>-5.1159616554690285E-3</v>
      </c>
      <c r="E151" s="6">
        <f t="shared" si="78"/>
        <v>1.0102590744353119</v>
      </c>
      <c r="F151" s="6">
        <f t="shared" si="79"/>
        <v>0.98979522781343598</v>
      </c>
      <c r="G151" s="6">
        <f t="shared" si="81"/>
        <v>-1.7459695661218588E-3</v>
      </c>
      <c r="H151" s="7">
        <f t="shared" si="81"/>
        <v>-8.308489102697314E-2</v>
      </c>
      <c r="I151" s="6">
        <f t="shared" si="58"/>
        <v>-3.9041948950554642E-2</v>
      </c>
      <c r="J151" s="9">
        <f t="shared" si="59"/>
        <v>-0.40393994381592629</v>
      </c>
      <c r="L151" s="6">
        <f t="shared" si="60"/>
        <v>-9.839352673473177E-4</v>
      </c>
      <c r="M151" s="6">
        <f t="shared" si="61"/>
        <v>-9.9405457765168047E-4</v>
      </c>
      <c r="N151" s="6">
        <f t="shared" si="62"/>
        <v>-0.99999951593557779</v>
      </c>
      <c r="O151" s="6">
        <f t="shared" si="63"/>
        <v>0.99999950592762621</v>
      </c>
      <c r="Q151" s="6">
        <f t="shared" si="67"/>
        <v>4.4480000000000031</v>
      </c>
      <c r="R151" s="9">
        <f t="shared" si="67"/>
        <v>-9.8896952117148999E-4</v>
      </c>
      <c r="S151" s="9">
        <f t="shared" si="68"/>
        <v>4.4480000000000031</v>
      </c>
      <c r="T151" s="9">
        <f t="shared" si="66"/>
        <v>-5.1159616554690285E-3</v>
      </c>
      <c r="U151" s="9">
        <f t="shared" si="69"/>
        <v>-1.7459695661218588E-3</v>
      </c>
      <c r="V151" s="9">
        <f t="shared" si="69"/>
        <v>-8.308489102697314E-2</v>
      </c>
      <c r="X151" s="9">
        <f t="shared" si="70"/>
        <v>-9.8896952117148999E-4</v>
      </c>
      <c r="Y151" s="9">
        <f t="shared" si="71"/>
        <v>-5.1159616554690285E-3</v>
      </c>
      <c r="AA151" s="9">
        <f t="shared" si="72"/>
        <v>-9.8896952117148999E-4</v>
      </c>
      <c r="AB151" s="9">
        <f t="shared" si="73"/>
        <v>-1.7459695661218588E-3</v>
      </c>
      <c r="AD151" s="9">
        <f t="shared" si="74"/>
        <v>-5.1159616554690285E-3</v>
      </c>
      <c r="AE151" s="9">
        <f t="shared" si="75"/>
        <v>-8.308489102697314E-2</v>
      </c>
    </row>
    <row r="152" spans="1:31" x14ac:dyDescent="0.55000000000000004">
      <c r="A152" s="6">
        <f t="shared" si="76"/>
        <v>140</v>
      </c>
      <c r="B152" s="6">
        <f t="shared" si="77"/>
        <v>4.4800000000000031</v>
      </c>
      <c r="C152" s="9">
        <f t="shared" si="80"/>
        <v>-1.0048615915620215E-3</v>
      </c>
      <c r="D152" s="6">
        <f t="shared" si="80"/>
        <v>-7.3610436658646614E-3</v>
      </c>
      <c r="E152" s="6">
        <f t="shared" si="78"/>
        <v>1.0147772820423981</v>
      </c>
      <c r="F152" s="6">
        <f t="shared" si="79"/>
        <v>0.98533310737893964</v>
      </c>
      <c r="G152" s="6">
        <f t="shared" si="81"/>
        <v>-4.9662719970411016E-4</v>
      </c>
      <c r="H152" s="7">
        <f t="shared" si="81"/>
        <v>-7.0158812824863498E-2</v>
      </c>
      <c r="I152" s="6">
        <f t="shared" si="58"/>
        <v>-3.9668215928546274E-2</v>
      </c>
      <c r="J152" s="9">
        <f t="shared" si="59"/>
        <v>-0.58120441822366742</v>
      </c>
      <c r="L152" s="6">
        <f t="shared" si="60"/>
        <v>-9.9751831574207894E-4</v>
      </c>
      <c r="M152" s="6">
        <f t="shared" si="61"/>
        <v>-1.0123127550759343E-3</v>
      </c>
      <c r="N152" s="6">
        <f t="shared" si="62"/>
        <v>-0.99999950247848113</v>
      </c>
      <c r="O152" s="6">
        <f t="shared" si="63"/>
        <v>0.99999948761131163</v>
      </c>
      <c r="Q152" s="6">
        <f t="shared" si="67"/>
        <v>4.4800000000000031</v>
      </c>
      <c r="R152" s="9">
        <f t="shared" si="67"/>
        <v>-1.0048615915620215E-3</v>
      </c>
      <c r="S152" s="9">
        <f t="shared" si="68"/>
        <v>4.4800000000000031</v>
      </c>
      <c r="T152" s="9">
        <f t="shared" si="66"/>
        <v>-7.3610436658646614E-3</v>
      </c>
      <c r="U152" s="9">
        <f t="shared" si="69"/>
        <v>-4.9662719970411016E-4</v>
      </c>
      <c r="V152" s="9">
        <f t="shared" si="69"/>
        <v>-7.0158812824863498E-2</v>
      </c>
      <c r="X152" s="9">
        <f t="shared" si="70"/>
        <v>-1.0048615915620215E-3</v>
      </c>
      <c r="Y152" s="9">
        <f t="shared" si="71"/>
        <v>-7.3610436658646614E-3</v>
      </c>
      <c r="AA152" s="9">
        <f t="shared" si="72"/>
        <v>-1.0048615915620215E-3</v>
      </c>
      <c r="AB152" s="9">
        <f t="shared" si="73"/>
        <v>-4.9662719970411016E-4</v>
      </c>
      <c r="AD152" s="9">
        <f t="shared" si="74"/>
        <v>-7.3610436658646614E-3</v>
      </c>
      <c r="AE152" s="9">
        <f t="shared" si="75"/>
        <v>-7.0158812824863498E-2</v>
      </c>
    </row>
    <row r="153" spans="1:31" x14ac:dyDescent="0.55000000000000004">
      <c r="A153" s="6">
        <f t="shared" si="76"/>
        <v>141</v>
      </c>
      <c r="B153" s="6">
        <f t="shared" si="77"/>
        <v>4.5120000000000031</v>
      </c>
      <c r="C153" s="9">
        <f t="shared" si="80"/>
        <v>-9.8013340884172155E-4</v>
      </c>
      <c r="D153" s="6">
        <f t="shared" si="80"/>
        <v>-9.0109723519992586E-3</v>
      </c>
      <c r="E153" s="6">
        <f t="shared" si="78"/>
        <v>1.0181041029882263</v>
      </c>
      <c r="F153" s="6">
        <f t="shared" si="79"/>
        <v>0.98206021358022921</v>
      </c>
      <c r="G153" s="6">
        <f t="shared" si="81"/>
        <v>7.7275571000937071E-4</v>
      </c>
      <c r="H153" s="7">
        <f t="shared" si="81"/>
        <v>-5.1560271441706142E-2</v>
      </c>
      <c r="I153" s="6">
        <f t="shared" si="58"/>
        <v>-3.8690992491885193E-2</v>
      </c>
      <c r="J153" s="9">
        <f t="shared" si="59"/>
        <v>-0.71147751726738351</v>
      </c>
      <c r="L153" s="6">
        <f t="shared" si="60"/>
        <v>-9.7137986927966721E-4</v>
      </c>
      <c r="M153" s="6">
        <f t="shared" si="61"/>
        <v>-9.8904518829991323E-4</v>
      </c>
      <c r="N153" s="6">
        <f t="shared" si="62"/>
        <v>-0.99999952821046356</v>
      </c>
      <c r="O153" s="6">
        <f t="shared" si="63"/>
        <v>0.99999951089468808</v>
      </c>
      <c r="Q153" s="6">
        <f t="shared" si="67"/>
        <v>4.5120000000000031</v>
      </c>
      <c r="R153" s="9">
        <f t="shared" si="67"/>
        <v>-9.8013340884172155E-4</v>
      </c>
      <c r="S153" s="9">
        <f t="shared" si="68"/>
        <v>4.5120000000000031</v>
      </c>
      <c r="T153" s="9">
        <f t="shared" si="66"/>
        <v>-9.0109723519992586E-3</v>
      </c>
      <c r="U153" s="9">
        <f t="shared" si="69"/>
        <v>7.7275571000937071E-4</v>
      </c>
      <c r="V153" s="9">
        <f t="shared" si="69"/>
        <v>-5.1560271441706142E-2</v>
      </c>
      <c r="X153" s="9">
        <f t="shared" si="70"/>
        <v>-9.8013340884172155E-4</v>
      </c>
      <c r="Y153" s="9">
        <f t="shared" si="71"/>
        <v>-9.0109723519992586E-3</v>
      </c>
      <c r="AA153" s="9">
        <f t="shared" si="72"/>
        <v>-9.8013340884172155E-4</v>
      </c>
      <c r="AB153" s="9">
        <f t="shared" si="73"/>
        <v>7.7275571000937071E-4</v>
      </c>
      <c r="AD153" s="9">
        <f t="shared" si="74"/>
        <v>-9.0109723519992586E-3</v>
      </c>
      <c r="AE153" s="9">
        <f t="shared" si="75"/>
        <v>-5.1560271441706142E-2</v>
      </c>
    </row>
    <row r="154" spans="1:31" x14ac:dyDescent="0.55000000000000004">
      <c r="A154" s="6">
        <f t="shared" si="76"/>
        <v>142</v>
      </c>
      <c r="B154" s="6">
        <f t="shared" si="77"/>
        <v>4.5440000000000031</v>
      </c>
      <c r="C154" s="9">
        <f t="shared" si="80"/>
        <v>-9.1578564980973132E-4</v>
      </c>
      <c r="D154" s="6">
        <f t="shared" si="80"/>
        <v>-9.9323480604520554E-3</v>
      </c>
      <c r="E154" s="6">
        <f t="shared" si="78"/>
        <v>1.0199641863222544</v>
      </c>
      <c r="F154" s="6">
        <f t="shared" si="79"/>
        <v>0.98023479408044623</v>
      </c>
      <c r="G154" s="6">
        <f t="shared" si="81"/>
        <v>2.010867469749697E-3</v>
      </c>
      <c r="H154" s="7">
        <f t="shared" si="81"/>
        <v>-2.8792990889149869E-2</v>
      </c>
      <c r="I154" s="6">
        <f t="shared" si="58"/>
        <v>-3.6150216511916293E-2</v>
      </c>
      <c r="J154" s="9">
        <f t="shared" si="59"/>
        <v>-0.78422644012910114</v>
      </c>
      <c r="L154" s="6">
        <f t="shared" si="60"/>
        <v>-9.0677883035136515E-4</v>
      </c>
      <c r="M154" s="6">
        <f t="shared" si="61"/>
        <v>-9.2497240593048923E-4</v>
      </c>
      <c r="N154" s="6">
        <f t="shared" si="62"/>
        <v>-0.99999958887599205</v>
      </c>
      <c r="O154" s="6">
        <f t="shared" si="63"/>
        <v>0.99999957221293256</v>
      </c>
      <c r="Q154" s="6">
        <f t="shared" si="67"/>
        <v>4.5440000000000031</v>
      </c>
      <c r="R154" s="9">
        <f t="shared" si="67"/>
        <v>-9.1578564980973132E-4</v>
      </c>
      <c r="S154" s="9">
        <f t="shared" si="68"/>
        <v>4.5440000000000031</v>
      </c>
      <c r="T154" s="9">
        <f t="shared" si="66"/>
        <v>-9.9323480604520554E-3</v>
      </c>
      <c r="U154" s="9">
        <f t="shared" si="69"/>
        <v>2.010867469749697E-3</v>
      </c>
      <c r="V154" s="9">
        <f t="shared" si="69"/>
        <v>-2.8792990889149869E-2</v>
      </c>
      <c r="X154" s="9">
        <f t="shared" si="70"/>
        <v>-9.1578564980973132E-4</v>
      </c>
      <c r="Y154" s="9">
        <f t="shared" si="71"/>
        <v>-9.9323480604520554E-3</v>
      </c>
      <c r="AA154" s="9">
        <f t="shared" si="72"/>
        <v>-9.1578564980973132E-4</v>
      </c>
      <c r="AB154" s="9">
        <f t="shared" si="73"/>
        <v>2.010867469749697E-3</v>
      </c>
      <c r="AD154" s="9">
        <f t="shared" si="74"/>
        <v>-9.9323480604520554E-3</v>
      </c>
      <c r="AE154" s="9">
        <f t="shared" si="75"/>
        <v>-2.8792990889149869E-2</v>
      </c>
    </row>
    <row r="155" spans="1:31" x14ac:dyDescent="0.55000000000000004">
      <c r="A155" s="6">
        <f t="shared" si="76"/>
        <v>143</v>
      </c>
      <c r="B155" s="6">
        <f t="shared" si="77"/>
        <v>4.5760000000000032</v>
      </c>
      <c r="C155" s="9">
        <f t="shared" si="80"/>
        <v>-8.1442006906953866E-4</v>
      </c>
      <c r="D155" s="6">
        <f t="shared" si="80"/>
        <v>-1.0050675894212652E-2</v>
      </c>
      <c r="E155" s="6">
        <f t="shared" si="78"/>
        <v>1.0202030311544048</v>
      </c>
      <c r="F155" s="6">
        <f t="shared" si="79"/>
        <v>0.98000032757755418</v>
      </c>
      <c r="G155" s="6">
        <f t="shared" si="81"/>
        <v>3.1676743981310183E-3</v>
      </c>
      <c r="H155" s="7">
        <f t="shared" si="81"/>
        <v>-3.697744805018631E-3</v>
      </c>
      <c r="I155" s="6">
        <f t="shared" si="58"/>
        <v>-3.2148778062560945E-2</v>
      </c>
      <c r="J155" s="9">
        <f t="shared" si="59"/>
        <v>-0.79356929708320878</v>
      </c>
      <c r="L155" s="6">
        <f t="shared" si="60"/>
        <v>-8.063157856934755E-4</v>
      </c>
      <c r="M155" s="6">
        <f t="shared" si="61"/>
        <v>-8.2268836760793034E-4</v>
      </c>
      <c r="N155" s="6">
        <f t="shared" si="62"/>
        <v>-0.99999967492737396</v>
      </c>
      <c r="O155" s="6">
        <f t="shared" si="63"/>
        <v>0.99999966159186771</v>
      </c>
      <c r="Q155" s="6">
        <f t="shared" si="67"/>
        <v>4.5760000000000032</v>
      </c>
      <c r="R155" s="9">
        <f t="shared" si="67"/>
        <v>-8.1442006906953866E-4</v>
      </c>
      <c r="S155" s="9">
        <f t="shared" si="68"/>
        <v>4.5760000000000032</v>
      </c>
      <c r="T155" s="9">
        <f t="shared" si="66"/>
        <v>-1.0050675894212652E-2</v>
      </c>
      <c r="U155" s="9">
        <f t="shared" si="69"/>
        <v>3.1676743981310183E-3</v>
      </c>
      <c r="V155" s="9">
        <f t="shared" si="69"/>
        <v>-3.697744805018631E-3</v>
      </c>
      <c r="X155" s="9">
        <f t="shared" si="70"/>
        <v>-8.1442006906953866E-4</v>
      </c>
      <c r="Y155" s="9">
        <f t="shared" si="71"/>
        <v>-1.0050675894212652E-2</v>
      </c>
      <c r="AA155" s="9">
        <f t="shared" si="72"/>
        <v>-8.1442006906953866E-4</v>
      </c>
      <c r="AB155" s="9">
        <f t="shared" si="73"/>
        <v>3.1676743981310183E-3</v>
      </c>
      <c r="AD155" s="9">
        <f t="shared" si="74"/>
        <v>-1.0050675894212652E-2</v>
      </c>
      <c r="AE155" s="9">
        <f t="shared" si="75"/>
        <v>-3.697744805018631E-3</v>
      </c>
    </row>
    <row r="156" spans="1:31" x14ac:dyDescent="0.55000000000000004">
      <c r="A156" s="6">
        <f t="shared" si="76"/>
        <v>144</v>
      </c>
      <c r="B156" s="6">
        <f t="shared" si="77"/>
        <v>4.6080000000000032</v>
      </c>
      <c r="C156" s="9">
        <f t="shared" si="80"/>
        <v>-6.8013413959328375E-4</v>
      </c>
      <c r="D156" s="6">
        <f t="shared" si="80"/>
        <v>-9.3563887677600432E-3</v>
      </c>
      <c r="E156" s="6">
        <f t="shared" si="78"/>
        <v>1.0188007821287417</v>
      </c>
      <c r="F156" s="6">
        <f t="shared" si="79"/>
        <v>0.98137522705770119</v>
      </c>
      <c r="G156" s="6">
        <f t="shared" si="81"/>
        <v>4.1964352961329689E-3</v>
      </c>
      <c r="H156" s="7">
        <f t="shared" si="81"/>
        <v>2.169647270164405E-2</v>
      </c>
      <c r="I156" s="6">
        <f t="shared" si="58"/>
        <v>-2.6848275040397263E-2</v>
      </c>
      <c r="J156" s="9">
        <f t="shared" si="59"/>
        <v>-0.73875067518831572</v>
      </c>
      <c r="L156" s="6">
        <f t="shared" si="60"/>
        <v>-6.7382937558604396E-4</v>
      </c>
      <c r="M156" s="6">
        <f t="shared" si="61"/>
        <v>-6.8655767986304853E-4</v>
      </c>
      <c r="N156" s="6">
        <f t="shared" si="62"/>
        <v>-0.99999977297696041</v>
      </c>
      <c r="O156" s="6">
        <f t="shared" si="63"/>
        <v>0.99999976431924842</v>
      </c>
      <c r="Q156" s="6">
        <f t="shared" si="67"/>
        <v>4.6080000000000032</v>
      </c>
      <c r="R156" s="9">
        <f t="shared" si="67"/>
        <v>-6.8013413959328375E-4</v>
      </c>
      <c r="S156" s="9">
        <f t="shared" si="68"/>
        <v>4.6080000000000032</v>
      </c>
      <c r="T156" s="9">
        <f t="shared" si="66"/>
        <v>-9.3563887677600432E-3</v>
      </c>
      <c r="U156" s="9">
        <f t="shared" si="69"/>
        <v>4.1964352961329689E-3</v>
      </c>
      <c r="V156" s="9">
        <f t="shared" si="69"/>
        <v>2.169647270164405E-2</v>
      </c>
      <c r="X156" s="9">
        <f t="shared" si="70"/>
        <v>-6.8013413959328375E-4</v>
      </c>
      <c r="Y156" s="9">
        <f t="shared" si="71"/>
        <v>-9.3563887677600432E-3</v>
      </c>
      <c r="AA156" s="9">
        <f t="shared" si="72"/>
        <v>-6.8013413959328375E-4</v>
      </c>
      <c r="AB156" s="9">
        <f t="shared" si="73"/>
        <v>4.1964352961329689E-3</v>
      </c>
      <c r="AD156" s="9">
        <f t="shared" si="74"/>
        <v>-9.3563887677600432E-3</v>
      </c>
      <c r="AE156" s="9">
        <f t="shared" si="75"/>
        <v>2.169647270164405E-2</v>
      </c>
    </row>
    <row r="157" spans="1:31" x14ac:dyDescent="0.55000000000000004">
      <c r="A157" s="6">
        <f t="shared" si="76"/>
        <v>145</v>
      </c>
      <c r="B157" s="6">
        <f t="shared" si="77"/>
        <v>4.6400000000000032</v>
      </c>
      <c r="C157" s="9">
        <f t="shared" si="80"/>
        <v>-5.1835557647566199E-4</v>
      </c>
      <c r="D157" s="6">
        <f t="shared" si="80"/>
        <v>-7.9056209499145987E-3</v>
      </c>
      <c r="E157" s="6">
        <f t="shared" si="78"/>
        <v>1.0158740094349366</v>
      </c>
      <c r="F157" s="6">
        <f t="shared" si="79"/>
        <v>0.98425152563527807</v>
      </c>
      <c r="G157" s="6">
        <f t="shared" si="81"/>
        <v>5.0555800974256817E-3</v>
      </c>
      <c r="H157" s="7">
        <f t="shared" si="81"/>
        <v>4.5336494307670158E-2</v>
      </c>
      <c r="I157" s="6">
        <f t="shared" si="58"/>
        <v>-2.0462581618552866E-2</v>
      </c>
      <c r="J157" s="9">
        <f t="shared" si="59"/>
        <v>-0.62420272669521293</v>
      </c>
      <c r="L157" s="6">
        <f t="shared" si="60"/>
        <v>-5.1428972827453402E-4</v>
      </c>
      <c r="M157" s="6">
        <f t="shared" si="61"/>
        <v>-5.2248608264325374E-4</v>
      </c>
      <c r="N157" s="6">
        <f t="shared" si="62"/>
        <v>-0.99999986775302896</v>
      </c>
      <c r="O157" s="6">
        <f t="shared" si="63"/>
        <v>0.99999986350413739</v>
      </c>
      <c r="Q157" s="6">
        <f t="shared" si="67"/>
        <v>4.6400000000000032</v>
      </c>
      <c r="R157" s="9">
        <f t="shared" si="67"/>
        <v>-5.1835557647566199E-4</v>
      </c>
      <c r="S157" s="9">
        <f t="shared" si="68"/>
        <v>4.6400000000000032</v>
      </c>
      <c r="T157" s="9">
        <f t="shared" si="66"/>
        <v>-7.9056209499145987E-3</v>
      </c>
      <c r="U157" s="9">
        <f t="shared" si="69"/>
        <v>5.0555800974256817E-3</v>
      </c>
      <c r="V157" s="9">
        <f t="shared" si="69"/>
        <v>4.5336494307670158E-2</v>
      </c>
      <c r="X157" s="9">
        <f t="shared" si="70"/>
        <v>-5.1835557647566199E-4</v>
      </c>
      <c r="Y157" s="9">
        <f t="shared" si="71"/>
        <v>-7.9056209499145987E-3</v>
      </c>
      <c r="AA157" s="9">
        <f t="shared" si="72"/>
        <v>-5.1835557647566199E-4</v>
      </c>
      <c r="AB157" s="9">
        <f t="shared" si="73"/>
        <v>5.0555800974256817E-3</v>
      </c>
      <c r="AD157" s="9">
        <f t="shared" si="74"/>
        <v>-7.9056209499145987E-3</v>
      </c>
      <c r="AE157" s="9">
        <f t="shared" si="75"/>
        <v>4.5336494307670158E-2</v>
      </c>
    </row>
    <row r="158" spans="1:31" x14ac:dyDescent="0.55000000000000004">
      <c r="A158" s="6">
        <f t="shared" si="76"/>
        <v>146</v>
      </c>
      <c r="B158" s="6">
        <f t="shared" si="77"/>
        <v>4.6720000000000033</v>
      </c>
      <c r="C158" s="9">
        <f t="shared" si="80"/>
        <v>-3.3562332978064204E-4</v>
      </c>
      <c r="D158" s="6">
        <f t="shared" si="80"/>
        <v>-5.8156695399332551E-3</v>
      </c>
      <c r="E158" s="6">
        <f t="shared" si="78"/>
        <v>1.0116652737350837</v>
      </c>
      <c r="F158" s="6">
        <f t="shared" si="79"/>
        <v>0.9884025955753506</v>
      </c>
      <c r="G158" s="6">
        <f t="shared" si="81"/>
        <v>5.7103827092193733E-3</v>
      </c>
      <c r="H158" s="7">
        <f t="shared" si="81"/>
        <v>6.5310981561916975E-2</v>
      </c>
      <c r="I158" s="6">
        <f t="shared" si="58"/>
        <v>-1.3249430564557903E-2</v>
      </c>
      <c r="J158" s="9">
        <f t="shared" si="59"/>
        <v>-0.45918683562901041</v>
      </c>
      <c r="L158" s="6">
        <f t="shared" si="60"/>
        <v>-3.3368272264967704E-4</v>
      </c>
      <c r="M158" s="6">
        <f t="shared" si="61"/>
        <v>-3.3758660277890385E-4</v>
      </c>
      <c r="N158" s="6">
        <f t="shared" si="62"/>
        <v>-0.99999994432791872</v>
      </c>
      <c r="O158" s="6">
        <f t="shared" si="63"/>
        <v>0.99999994301764117</v>
      </c>
      <c r="Q158" s="6">
        <f t="shared" si="67"/>
        <v>4.6720000000000033</v>
      </c>
      <c r="R158" s="9">
        <f t="shared" si="67"/>
        <v>-3.3562332978064204E-4</v>
      </c>
      <c r="S158" s="9">
        <f t="shared" si="68"/>
        <v>4.6720000000000033</v>
      </c>
      <c r="T158" s="9">
        <f t="shared" si="66"/>
        <v>-5.8156695399332551E-3</v>
      </c>
      <c r="U158" s="9">
        <f t="shared" si="69"/>
        <v>5.7103827092193733E-3</v>
      </c>
      <c r="V158" s="9">
        <f t="shared" si="69"/>
        <v>6.5310981561916975E-2</v>
      </c>
      <c r="X158" s="9">
        <f t="shared" si="70"/>
        <v>-3.3562332978064204E-4</v>
      </c>
      <c r="Y158" s="9">
        <f t="shared" si="71"/>
        <v>-5.8156695399332551E-3</v>
      </c>
      <c r="AA158" s="9">
        <f t="shared" si="72"/>
        <v>-3.3562332978064204E-4</v>
      </c>
      <c r="AB158" s="9">
        <f t="shared" si="73"/>
        <v>5.7103827092193733E-3</v>
      </c>
      <c r="AD158" s="9">
        <f t="shared" si="74"/>
        <v>-5.8156695399332551E-3</v>
      </c>
      <c r="AE158" s="9">
        <f t="shared" si="75"/>
        <v>6.5310981561916975E-2</v>
      </c>
    </row>
    <row r="159" spans="1:31" x14ac:dyDescent="0.55000000000000004">
      <c r="A159" s="6">
        <f t="shared" si="76"/>
        <v>147</v>
      </c>
      <c r="B159" s="6">
        <f t="shared" si="77"/>
        <v>4.7040000000000033</v>
      </c>
      <c r="C159" s="9">
        <f t="shared" si="80"/>
        <v>-1.393236661875148E-4</v>
      </c>
      <c r="D159" s="6">
        <f t="shared" si="80"/>
        <v>-3.2555108102678052E-3</v>
      </c>
      <c r="E159" s="6">
        <f t="shared" si="78"/>
        <v>1.0065216393822554</v>
      </c>
      <c r="F159" s="6">
        <f t="shared" si="79"/>
        <v>0.99349959614118422</v>
      </c>
      <c r="G159" s="6">
        <f t="shared" si="81"/>
        <v>6.1343644872852258E-3</v>
      </c>
      <c r="H159" s="7">
        <f t="shared" si="81"/>
        <v>8.0004960302045305E-2</v>
      </c>
      <c r="I159" s="6">
        <f t="shared" si="58"/>
        <v>-5.5002196348160268E-3</v>
      </c>
      <c r="J159" s="9">
        <f t="shared" si="59"/>
        <v>-0.25704482807169238</v>
      </c>
      <c r="L159" s="6">
        <f t="shared" si="60"/>
        <v>-1.3887156695659855E-4</v>
      </c>
      <c r="M159" s="6">
        <f t="shared" si="61"/>
        <v>-1.3977871594726733E-4</v>
      </c>
      <c r="N159" s="6">
        <f t="shared" si="62"/>
        <v>-0.99999999035734388</v>
      </c>
      <c r="O159" s="6">
        <f t="shared" si="63"/>
        <v>0.9999999902309552</v>
      </c>
      <c r="Q159" s="6">
        <f t="shared" si="67"/>
        <v>4.7040000000000033</v>
      </c>
      <c r="R159" s="9">
        <f t="shared" si="67"/>
        <v>-1.393236661875148E-4</v>
      </c>
      <c r="S159" s="9">
        <f t="shared" si="68"/>
        <v>4.7040000000000033</v>
      </c>
      <c r="T159" s="9">
        <f t="shared" si="66"/>
        <v>-3.2555108102678052E-3</v>
      </c>
      <c r="U159" s="9">
        <f t="shared" si="69"/>
        <v>6.1343644872852258E-3</v>
      </c>
      <c r="V159" s="9">
        <f t="shared" si="69"/>
        <v>8.0004960302045305E-2</v>
      </c>
      <c r="X159" s="9">
        <f t="shared" si="70"/>
        <v>-1.393236661875148E-4</v>
      </c>
      <c r="Y159" s="9">
        <f t="shared" si="71"/>
        <v>-3.2555108102678052E-3</v>
      </c>
      <c r="AA159" s="9">
        <f t="shared" si="72"/>
        <v>-1.393236661875148E-4</v>
      </c>
      <c r="AB159" s="9">
        <f t="shared" si="73"/>
        <v>6.1343644872852258E-3</v>
      </c>
      <c r="AD159" s="9">
        <f t="shared" si="74"/>
        <v>-3.2555108102678052E-3</v>
      </c>
      <c r="AE159" s="9">
        <f t="shared" si="75"/>
        <v>8.0004960302045305E-2</v>
      </c>
    </row>
    <row r="160" spans="1:31" x14ac:dyDescent="0.55000000000000004">
      <c r="A160" s="6">
        <f t="shared" si="76"/>
        <v>148</v>
      </c>
      <c r="B160" s="6">
        <f t="shared" si="77"/>
        <v>4.7360000000000033</v>
      </c>
      <c r="C160" s="9">
        <f t="shared" si="80"/>
        <v>6.2608222311664053E-5</v>
      </c>
      <c r="D160" s="6">
        <f t="shared" si="80"/>
        <v>-4.3213817665694232E-4</v>
      </c>
      <c r="E160" s="6">
        <f t="shared" si="78"/>
        <v>1.0008644670165072</v>
      </c>
      <c r="F160" s="6">
        <f t="shared" si="79"/>
        <v>0.99913591430987925</v>
      </c>
      <c r="G160" s="6">
        <f t="shared" si="81"/>
        <v>6.3103715155993388E-3</v>
      </c>
      <c r="H160" s="7">
        <f t="shared" si="81"/>
        <v>8.8230394800339465E-2</v>
      </c>
      <c r="I160" s="6">
        <f t="shared" si="58"/>
        <v>2.4716730891617298E-3</v>
      </c>
      <c r="J160" s="9">
        <f t="shared" si="59"/>
        <v>-3.4120262734827697E-2</v>
      </c>
      <c r="L160" s="6">
        <f t="shared" si="60"/>
        <v>6.2581178472706262E-5</v>
      </c>
      <c r="M160" s="6">
        <f t="shared" si="61"/>
        <v>6.2635289288559957E-5</v>
      </c>
      <c r="N160" s="6">
        <f t="shared" si="62"/>
        <v>-0.99999999804179796</v>
      </c>
      <c r="O160" s="6">
        <f t="shared" si="63"/>
        <v>0.99999999803841033</v>
      </c>
      <c r="Q160" s="6">
        <f t="shared" si="67"/>
        <v>4.7360000000000033</v>
      </c>
      <c r="R160" s="9">
        <f t="shared" si="67"/>
        <v>6.2608222311664053E-5</v>
      </c>
      <c r="S160" s="9">
        <f t="shared" si="68"/>
        <v>4.7360000000000033</v>
      </c>
      <c r="T160" s="9">
        <f t="shared" si="66"/>
        <v>-4.3213817665694232E-4</v>
      </c>
      <c r="U160" s="9">
        <f t="shared" si="69"/>
        <v>6.3103715155993388E-3</v>
      </c>
      <c r="V160" s="9">
        <f t="shared" si="69"/>
        <v>8.8230394800339465E-2</v>
      </c>
      <c r="X160" s="9">
        <f t="shared" si="70"/>
        <v>6.2608222311664053E-5</v>
      </c>
      <c r="Y160" s="9">
        <f t="shared" si="71"/>
        <v>-4.3213817665694232E-4</v>
      </c>
      <c r="AA160" s="9">
        <f t="shared" si="72"/>
        <v>6.2608222311664053E-5</v>
      </c>
      <c r="AB160" s="9">
        <f t="shared" si="73"/>
        <v>6.3103715155993388E-3</v>
      </c>
      <c r="AD160" s="9">
        <f t="shared" si="74"/>
        <v>-4.3213817665694232E-4</v>
      </c>
      <c r="AE160" s="9">
        <f t="shared" si="75"/>
        <v>8.8230394800339465E-2</v>
      </c>
    </row>
    <row r="161" spans="1:31" x14ac:dyDescent="0.55000000000000004">
      <c r="A161" s="6">
        <f t="shared" si="76"/>
        <v>149</v>
      </c>
      <c r="B161" s="6">
        <f t="shared" si="77"/>
        <v>4.7680000000000033</v>
      </c>
      <c r="C161" s="9">
        <f t="shared" si="80"/>
        <v>2.6200911756754126E-4</v>
      </c>
      <c r="D161" s="6">
        <f t="shared" si="80"/>
        <v>2.4261736059943838E-3</v>
      </c>
      <c r="E161" s="6">
        <f t="shared" si="78"/>
        <v>0.99515360775515527</v>
      </c>
      <c r="F161" s="6">
        <f t="shared" si="79"/>
        <v>1.0048583021791329</v>
      </c>
      <c r="G161" s="6">
        <f t="shared" si="81"/>
        <v>6.2312779767461635E-3</v>
      </c>
      <c r="H161" s="7">
        <f t="shared" si="81"/>
        <v>8.9322243207853952E-2</v>
      </c>
      <c r="I161" s="6">
        <f t="shared" si="58"/>
        <v>1.034364482783323E-2</v>
      </c>
      <c r="J161" s="9">
        <f t="shared" si="59"/>
        <v>0.19156298302087385</v>
      </c>
      <c r="L161" s="6">
        <f t="shared" si="60"/>
        <v>2.6264633413402812E-4</v>
      </c>
      <c r="M161" s="6">
        <f t="shared" si="61"/>
        <v>2.6137496757013294E-4</v>
      </c>
      <c r="N161" s="6">
        <f t="shared" si="62"/>
        <v>-0.99999996550845105</v>
      </c>
      <c r="O161" s="6">
        <f t="shared" si="63"/>
        <v>0.99999996584156259</v>
      </c>
      <c r="Q161" s="6">
        <f t="shared" si="67"/>
        <v>4.7680000000000033</v>
      </c>
      <c r="R161" s="9">
        <f t="shared" si="67"/>
        <v>2.6200911756754126E-4</v>
      </c>
      <c r="S161" s="9">
        <f t="shared" si="68"/>
        <v>4.7680000000000033</v>
      </c>
      <c r="T161" s="9">
        <f t="shared" si="66"/>
        <v>2.4261736059943838E-3</v>
      </c>
      <c r="U161" s="9">
        <f t="shared" si="69"/>
        <v>6.2312779767461635E-3</v>
      </c>
      <c r="V161" s="9">
        <f t="shared" si="69"/>
        <v>8.9322243207853952E-2</v>
      </c>
      <c r="X161" s="9">
        <f t="shared" si="70"/>
        <v>2.6200911756754126E-4</v>
      </c>
      <c r="Y161" s="9">
        <f t="shared" si="71"/>
        <v>2.4261736059943838E-3</v>
      </c>
      <c r="AA161" s="9">
        <f t="shared" si="72"/>
        <v>2.6200911756754126E-4</v>
      </c>
      <c r="AB161" s="9">
        <f t="shared" si="73"/>
        <v>6.2312779767461635E-3</v>
      </c>
      <c r="AD161" s="9">
        <f t="shared" si="74"/>
        <v>2.4261736059943838E-3</v>
      </c>
      <c r="AE161" s="9">
        <f t="shared" si="75"/>
        <v>8.9322243207853952E-2</v>
      </c>
    </row>
    <row r="162" spans="1:31" x14ac:dyDescent="0.55000000000000004">
      <c r="A162" s="6">
        <f t="shared" si="76"/>
        <v>150</v>
      </c>
      <c r="B162" s="6">
        <f t="shared" si="77"/>
        <v>4.8000000000000034</v>
      </c>
      <c r="C162" s="9">
        <f t="shared" si="80"/>
        <v>4.5081812051971733E-4</v>
      </c>
      <c r="D162" s="6">
        <f t="shared" si="80"/>
        <v>5.088324894032336E-3</v>
      </c>
      <c r="E162" s="6">
        <f t="shared" si="78"/>
        <v>0.98984944449914036</v>
      </c>
      <c r="F162" s="6">
        <f t="shared" si="79"/>
        <v>1.0102027440752697</v>
      </c>
      <c r="G162" s="6">
        <f t="shared" si="81"/>
        <v>5.9002813422555003E-3</v>
      </c>
      <c r="H162" s="7">
        <f t="shared" si="81"/>
        <v>8.3192227751185982E-2</v>
      </c>
      <c r="I162" s="6">
        <f t="shared" si="58"/>
        <v>1.7797127024208867E-2</v>
      </c>
      <c r="J162" s="9">
        <f t="shared" si="59"/>
        <v>0.40175798931836476</v>
      </c>
      <c r="L162" s="6">
        <f t="shared" si="60"/>
        <v>4.5312371491716794E-4</v>
      </c>
      <c r="M162" s="6">
        <f t="shared" si="61"/>
        <v>4.4853577939876191E-4</v>
      </c>
      <c r="N162" s="6">
        <f t="shared" si="62"/>
        <v>-0.99999989733944417</v>
      </c>
      <c r="O162" s="6">
        <f t="shared" si="63"/>
        <v>0.9999998994078223</v>
      </c>
      <c r="Q162" s="6">
        <f t="shared" si="67"/>
        <v>4.8000000000000034</v>
      </c>
      <c r="R162" s="9">
        <f t="shared" si="67"/>
        <v>4.5081812051971733E-4</v>
      </c>
      <c r="S162" s="9">
        <f t="shared" si="68"/>
        <v>4.8000000000000034</v>
      </c>
      <c r="T162" s="9">
        <f t="shared" si="66"/>
        <v>5.088324894032336E-3</v>
      </c>
      <c r="U162" s="9">
        <f t="shared" si="69"/>
        <v>5.9002813422555003E-3</v>
      </c>
      <c r="V162" s="9">
        <f t="shared" si="69"/>
        <v>8.3192227751185982E-2</v>
      </c>
      <c r="X162" s="9">
        <f t="shared" si="70"/>
        <v>4.5081812051971733E-4</v>
      </c>
      <c r="Y162" s="9">
        <f t="shared" si="71"/>
        <v>5.088324894032336E-3</v>
      </c>
      <c r="AA162" s="9">
        <f t="shared" si="72"/>
        <v>4.5081812051971733E-4</v>
      </c>
      <c r="AB162" s="9">
        <f t="shared" si="73"/>
        <v>5.9002813422555003E-3</v>
      </c>
      <c r="AD162" s="9">
        <f t="shared" si="74"/>
        <v>5.088324894032336E-3</v>
      </c>
      <c r="AE162" s="9">
        <f t="shared" si="75"/>
        <v>8.3192227751185982E-2</v>
      </c>
    </row>
    <row r="163" spans="1:31" x14ac:dyDescent="0.55000000000000004">
      <c r="A163" s="6">
        <f t="shared" si="76"/>
        <v>151</v>
      </c>
      <c r="B163" s="6">
        <f t="shared" si="77"/>
        <v>4.8320000000000034</v>
      </c>
      <c r="C163" s="9">
        <f t="shared" si="80"/>
        <v>6.2140286539910346E-4</v>
      </c>
      <c r="D163" s="6">
        <f t="shared" si="80"/>
        <v>7.3390760010082811E-3</v>
      </c>
      <c r="E163" s="6">
        <f t="shared" si="78"/>
        <v>0.98537609617605315</v>
      </c>
      <c r="F163" s="6">
        <f t="shared" si="79"/>
        <v>1.0147324001800866</v>
      </c>
      <c r="G163" s="6">
        <f t="shared" si="81"/>
        <v>5.3307732774808166E-3</v>
      </c>
      <c r="H163" s="7">
        <f t="shared" si="81"/>
        <v>7.0335972092998314E-2</v>
      </c>
      <c r="I163" s="6">
        <f t="shared" si="58"/>
        <v>2.4530685143959112E-2</v>
      </c>
      <c r="J163" s="9">
        <f t="shared" si="59"/>
        <v>0.57947010250510189</v>
      </c>
      <c r="L163" s="6">
        <f t="shared" si="60"/>
        <v>6.2599698307904946E-4</v>
      </c>
      <c r="M163" s="6">
        <f t="shared" si="61"/>
        <v>6.1687545134564035E-4</v>
      </c>
      <c r="N163" s="6">
        <f t="shared" si="62"/>
        <v>-0.99999980406386935</v>
      </c>
      <c r="O163" s="6">
        <f t="shared" si="63"/>
        <v>0.99999980973232061</v>
      </c>
      <c r="Q163" s="6">
        <f t="shared" si="67"/>
        <v>4.8320000000000034</v>
      </c>
      <c r="R163" s="9">
        <f t="shared" si="67"/>
        <v>6.2140286539910346E-4</v>
      </c>
      <c r="S163" s="9">
        <f t="shared" si="68"/>
        <v>4.8320000000000034</v>
      </c>
      <c r="T163" s="9">
        <f t="shared" si="66"/>
        <v>7.3390760010082811E-3</v>
      </c>
      <c r="U163" s="9">
        <f t="shared" si="69"/>
        <v>5.3307732774808166E-3</v>
      </c>
      <c r="V163" s="9">
        <f t="shared" si="69"/>
        <v>7.0335972092998314E-2</v>
      </c>
      <c r="X163" s="9">
        <f t="shared" si="70"/>
        <v>6.2140286539910346E-4</v>
      </c>
      <c r="Y163" s="9">
        <f t="shared" si="71"/>
        <v>7.3390760010082811E-3</v>
      </c>
      <c r="AA163" s="9">
        <f t="shared" si="72"/>
        <v>6.2140286539910346E-4</v>
      </c>
      <c r="AB163" s="9">
        <f t="shared" si="73"/>
        <v>5.3307732774808166E-3</v>
      </c>
      <c r="AD163" s="9">
        <f t="shared" si="74"/>
        <v>7.3390760010082811E-3</v>
      </c>
      <c r="AE163" s="9">
        <f t="shared" si="75"/>
        <v>7.0335972092998314E-2</v>
      </c>
    </row>
    <row r="164" spans="1:31" x14ac:dyDescent="0.55000000000000004">
      <c r="A164" s="6">
        <f t="shared" si="76"/>
        <v>152</v>
      </c>
      <c r="B164" s="6">
        <f t="shared" si="77"/>
        <v>4.8640000000000034</v>
      </c>
      <c r="C164" s="9">
        <f t="shared" si="80"/>
        <v>7.6686818869107544E-4</v>
      </c>
      <c r="D164" s="6">
        <f t="shared" si="80"/>
        <v>8.9964497230190042E-3</v>
      </c>
      <c r="E164" s="6">
        <f t="shared" si="78"/>
        <v>0.98208862474839953</v>
      </c>
      <c r="F164" s="6">
        <f t="shared" si="79"/>
        <v>1.0180744236404757</v>
      </c>
      <c r="G164" s="6">
        <f t="shared" si="81"/>
        <v>4.5457913528741253E-3</v>
      </c>
      <c r="H164" s="7">
        <f t="shared" si="81"/>
        <v>5.1792928812835051E-2</v>
      </c>
      <c r="I164" s="6">
        <f t="shared" si="58"/>
        <v>3.0272300988891273E-2</v>
      </c>
      <c r="J164" s="9">
        <f t="shared" si="59"/>
        <v>0.71033098934206218</v>
      </c>
      <c r="L164" s="6">
        <f t="shared" si="60"/>
        <v>7.7382967888624157E-4</v>
      </c>
      <c r="M164" s="6">
        <f t="shared" si="61"/>
        <v>7.6003039199227227E-4</v>
      </c>
      <c r="N164" s="6">
        <f t="shared" si="62"/>
        <v>-0.99999970059376919</v>
      </c>
      <c r="O164" s="6">
        <f t="shared" si="63"/>
        <v>0.99999971117685993</v>
      </c>
      <c r="Q164" s="6">
        <f t="shared" si="67"/>
        <v>4.8640000000000034</v>
      </c>
      <c r="R164" s="9">
        <f t="shared" si="67"/>
        <v>7.6686818869107544E-4</v>
      </c>
      <c r="S164" s="9">
        <f t="shared" si="68"/>
        <v>4.8640000000000034</v>
      </c>
      <c r="T164" s="9">
        <f t="shared" si="66"/>
        <v>8.9964497230190042E-3</v>
      </c>
      <c r="U164" s="9">
        <f t="shared" si="69"/>
        <v>4.5457913528741253E-3</v>
      </c>
      <c r="V164" s="9">
        <f t="shared" si="69"/>
        <v>5.1792928812835051E-2</v>
      </c>
      <c r="X164" s="9">
        <f t="shared" si="70"/>
        <v>7.6686818869107544E-4</v>
      </c>
      <c r="Y164" s="9">
        <f t="shared" si="71"/>
        <v>8.9964497230190042E-3</v>
      </c>
      <c r="AA164" s="9">
        <f t="shared" si="72"/>
        <v>7.6686818869107544E-4</v>
      </c>
      <c r="AB164" s="9">
        <f t="shared" si="73"/>
        <v>4.5457913528741253E-3</v>
      </c>
      <c r="AD164" s="9">
        <f t="shared" si="74"/>
        <v>8.9964497230190042E-3</v>
      </c>
      <c r="AE164" s="9">
        <f t="shared" si="75"/>
        <v>5.1792928812835051E-2</v>
      </c>
    </row>
    <row r="165" spans="1:31" x14ac:dyDescent="0.55000000000000004">
      <c r="A165" s="6">
        <f t="shared" si="76"/>
        <v>153</v>
      </c>
      <c r="B165" s="6">
        <f t="shared" si="77"/>
        <v>4.8960000000000035</v>
      </c>
      <c r="C165" s="9">
        <f t="shared" si="80"/>
        <v>8.813346757704228E-4</v>
      </c>
      <c r="D165" s="6">
        <f t="shared" si="80"/>
        <v>9.9264445119434542E-3</v>
      </c>
      <c r="E165" s="6">
        <f t="shared" si="78"/>
        <v>0.98024642202757239</v>
      </c>
      <c r="F165" s="6">
        <f t="shared" si="79"/>
        <v>1.0199522000753463</v>
      </c>
      <c r="G165" s="6">
        <f t="shared" si="81"/>
        <v>3.5770777212296044E-3</v>
      </c>
      <c r="H165" s="7">
        <f t="shared" si="81"/>
        <v>2.9062337153889062E-2</v>
      </c>
      <c r="I165" s="6">
        <f t="shared" si="58"/>
        <v>3.4790283189683094E-2</v>
      </c>
      <c r="J165" s="9">
        <f t="shared" si="59"/>
        <v>0.783760339084976</v>
      </c>
      <c r="L165" s="6">
        <f t="shared" si="60"/>
        <v>8.9017055520638317E-4</v>
      </c>
      <c r="M165" s="6">
        <f t="shared" si="61"/>
        <v>8.7267181185989918E-4</v>
      </c>
      <c r="N165" s="6">
        <f t="shared" si="62"/>
        <v>-0.99999960379811292</v>
      </c>
      <c r="O165" s="6">
        <f t="shared" si="63"/>
        <v>0.99999961922188185</v>
      </c>
      <c r="Q165" s="6">
        <f t="shared" si="67"/>
        <v>4.8960000000000035</v>
      </c>
      <c r="R165" s="9">
        <f t="shared" si="67"/>
        <v>8.813346757704228E-4</v>
      </c>
      <c r="S165" s="9">
        <f t="shared" si="68"/>
        <v>4.8960000000000035</v>
      </c>
      <c r="T165" s="9">
        <f t="shared" si="66"/>
        <v>9.9264445119434542E-3</v>
      </c>
      <c r="U165" s="9">
        <f t="shared" si="69"/>
        <v>3.5770777212296044E-3</v>
      </c>
      <c r="V165" s="9">
        <f t="shared" si="69"/>
        <v>2.9062337153889062E-2</v>
      </c>
      <c r="X165" s="9">
        <f t="shared" si="70"/>
        <v>8.813346757704228E-4</v>
      </c>
      <c r="Y165" s="9">
        <f t="shared" si="71"/>
        <v>9.9264445119434542E-3</v>
      </c>
      <c r="AA165" s="9">
        <f t="shared" si="72"/>
        <v>8.813346757704228E-4</v>
      </c>
      <c r="AB165" s="9">
        <f t="shared" si="73"/>
        <v>3.5770777212296044E-3</v>
      </c>
      <c r="AD165" s="9">
        <f t="shared" si="74"/>
        <v>9.9264445119434542E-3</v>
      </c>
      <c r="AE165" s="9">
        <f t="shared" si="75"/>
        <v>2.9062337153889062E-2</v>
      </c>
    </row>
    <row r="166" spans="1:31" x14ac:dyDescent="0.55000000000000004">
      <c r="A166" s="6">
        <f t="shared" si="76"/>
        <v>154</v>
      </c>
      <c r="B166" s="6">
        <f t="shared" si="77"/>
        <v>4.9280000000000035</v>
      </c>
      <c r="C166" s="9">
        <f t="shared" si="80"/>
        <v>9.6017591286353462E-4</v>
      </c>
      <c r="D166" s="6">
        <f t="shared" si="80"/>
        <v>1.0053868713644889E-2</v>
      </c>
      <c r="E166" s="6">
        <f t="shared" si="78"/>
        <v>0.97999426478660512</v>
      </c>
      <c r="F166" s="6">
        <f t="shared" si="79"/>
        <v>1.0202097396411847</v>
      </c>
      <c r="G166" s="6">
        <f t="shared" si="81"/>
        <v>2.4637886591597456E-3</v>
      </c>
      <c r="H166" s="7">
        <f t="shared" si="81"/>
        <v>3.9820063031698293E-3</v>
      </c>
      <c r="I166" s="6">
        <f t="shared" si="58"/>
        <v>3.7902411186758862E-2</v>
      </c>
      <c r="J166" s="9">
        <f t="shared" si="59"/>
        <v>0.79382128923274253</v>
      </c>
      <c r="L166" s="6">
        <f t="shared" si="60"/>
        <v>9.6992697973273154E-4</v>
      </c>
      <c r="M166" s="6">
        <f t="shared" si="61"/>
        <v>9.5061808955091082E-4</v>
      </c>
      <c r="N166" s="6">
        <f t="shared" si="62"/>
        <v>-0.99999952962071637</v>
      </c>
      <c r="O166" s="6">
        <f t="shared" si="63"/>
        <v>0.9999995481625219</v>
      </c>
      <c r="Q166" s="6">
        <f t="shared" si="67"/>
        <v>4.9280000000000035</v>
      </c>
      <c r="R166" s="9">
        <f t="shared" si="67"/>
        <v>9.6017591286353462E-4</v>
      </c>
      <c r="S166" s="9">
        <f t="shared" si="68"/>
        <v>4.9280000000000035</v>
      </c>
      <c r="T166" s="9">
        <f t="shared" si="66"/>
        <v>1.0053868713644889E-2</v>
      </c>
      <c r="U166" s="9">
        <f t="shared" si="69"/>
        <v>2.4637886591597456E-3</v>
      </c>
      <c r="V166" s="9">
        <f t="shared" si="69"/>
        <v>3.9820063031698293E-3</v>
      </c>
      <c r="X166" s="9">
        <f t="shared" si="70"/>
        <v>9.6017591286353462E-4</v>
      </c>
      <c r="Y166" s="9">
        <f t="shared" si="71"/>
        <v>1.0053868713644889E-2</v>
      </c>
      <c r="AA166" s="9">
        <f t="shared" si="72"/>
        <v>9.6017591286353462E-4</v>
      </c>
      <c r="AB166" s="9">
        <f t="shared" si="73"/>
        <v>2.4637886591597456E-3</v>
      </c>
      <c r="AD166" s="9">
        <f t="shared" si="74"/>
        <v>1.0053868713644889E-2</v>
      </c>
      <c r="AE166" s="9">
        <f t="shared" si="75"/>
        <v>3.9820063031698293E-3</v>
      </c>
    </row>
    <row r="167" spans="1:31" x14ac:dyDescent="0.55000000000000004">
      <c r="A167" s="6">
        <f t="shared" si="76"/>
        <v>155</v>
      </c>
      <c r="B167" s="6">
        <f t="shared" si="77"/>
        <v>4.9600000000000035</v>
      </c>
      <c r="C167" s="9">
        <f t="shared" si="80"/>
        <v>1.0002050809014053E-3</v>
      </c>
      <c r="D167" s="6">
        <f t="shared" si="80"/>
        <v>9.3684199151719948E-3</v>
      </c>
      <c r="E167" s="6">
        <f t="shared" si="78"/>
        <v>0.98135192787156689</v>
      </c>
      <c r="F167" s="6">
        <f t="shared" si="79"/>
        <v>1.0188256075322548</v>
      </c>
      <c r="G167" s="6">
        <f t="shared" si="81"/>
        <v>1.2509115011834621E-3</v>
      </c>
      <c r="H167" s="7">
        <f t="shared" si="81"/>
        <v>-2.1420274952277933E-2</v>
      </c>
      <c r="I167" s="6">
        <f t="shared" si="58"/>
        <v>3.9483067706993245E-2</v>
      </c>
      <c r="J167" s="9">
        <f t="shared" si="59"/>
        <v>0.73970041734176728</v>
      </c>
      <c r="L167" s="6">
        <f t="shared" si="60"/>
        <v>1.0096635229424858E-3</v>
      </c>
      <c r="M167" s="6">
        <f t="shared" si="61"/>
        <v>9.9092122371157582E-4</v>
      </c>
      <c r="N167" s="6">
        <f t="shared" si="62"/>
        <v>-0.99999949028965529</v>
      </c>
      <c r="O167" s="6">
        <f t="shared" si="63"/>
        <v>0.99999950903744372</v>
      </c>
      <c r="Q167" s="6">
        <f t="shared" si="67"/>
        <v>4.9600000000000035</v>
      </c>
      <c r="R167" s="9">
        <f t="shared" si="67"/>
        <v>1.0002050809014053E-3</v>
      </c>
      <c r="S167" s="9">
        <f t="shared" si="68"/>
        <v>4.9600000000000035</v>
      </c>
      <c r="T167" s="9">
        <f t="shared" si="66"/>
        <v>9.3684199151719948E-3</v>
      </c>
      <c r="U167" s="9">
        <f t="shared" si="69"/>
        <v>1.2509115011834621E-3</v>
      </c>
      <c r="V167" s="9">
        <f t="shared" si="69"/>
        <v>-2.1420274952277933E-2</v>
      </c>
      <c r="X167" s="9">
        <f t="shared" si="70"/>
        <v>1.0002050809014053E-3</v>
      </c>
      <c r="Y167" s="9">
        <f t="shared" si="71"/>
        <v>9.3684199151719948E-3</v>
      </c>
      <c r="AA167" s="9">
        <f t="shared" si="72"/>
        <v>1.0002050809014053E-3</v>
      </c>
      <c r="AB167" s="9">
        <f t="shared" si="73"/>
        <v>1.2509115011834621E-3</v>
      </c>
      <c r="AD167" s="9">
        <f t="shared" si="74"/>
        <v>9.3684199151719948E-3</v>
      </c>
      <c r="AE167" s="9">
        <f t="shared" si="75"/>
        <v>-2.1420274952277933E-2</v>
      </c>
    </row>
    <row r="168" spans="1:31" x14ac:dyDescent="0.55000000000000004">
      <c r="A168" s="6">
        <f t="shared" si="76"/>
        <v>156</v>
      </c>
      <c r="B168" s="6">
        <f t="shared" si="77"/>
        <v>4.9920000000000035</v>
      </c>
      <c r="C168" s="9">
        <f t="shared" si="80"/>
        <v>9.9980358760731487E-4</v>
      </c>
      <c r="D168" s="6">
        <f t="shared" si="80"/>
        <v>7.925517889341132E-3</v>
      </c>
      <c r="E168" s="6">
        <f t="shared" si="78"/>
        <v>0.98421277766234572</v>
      </c>
      <c r="F168" s="6">
        <f t="shared" si="79"/>
        <v>1.0159148492197105</v>
      </c>
      <c r="G168" s="6">
        <f t="shared" si="81"/>
        <v>-1.2546665440321767E-5</v>
      </c>
      <c r="H168" s="7">
        <f t="shared" si="81"/>
        <v>-4.5090688307214487E-2</v>
      </c>
      <c r="I168" s="6">
        <f t="shared" si="58"/>
        <v>3.9468203829452334E-2</v>
      </c>
      <c r="J168" s="9">
        <f t="shared" si="59"/>
        <v>0.62577349712959807</v>
      </c>
      <c r="L168" s="6">
        <f t="shared" si="60"/>
        <v>1.0077903402566527E-3</v>
      </c>
      <c r="M168" s="6">
        <f t="shared" si="61"/>
        <v>9.9194144605402714E-4</v>
      </c>
      <c r="N168" s="6">
        <f t="shared" si="62"/>
        <v>-0.99999949217918616</v>
      </c>
      <c r="O168" s="6">
        <f t="shared" si="63"/>
        <v>0.99999950802596271</v>
      </c>
      <c r="Q168" s="6">
        <f t="shared" si="67"/>
        <v>4.9920000000000035</v>
      </c>
      <c r="R168" s="9">
        <f t="shared" si="67"/>
        <v>9.9980358760731487E-4</v>
      </c>
      <c r="S168" s="9">
        <f t="shared" si="68"/>
        <v>4.9920000000000035</v>
      </c>
      <c r="T168" s="9">
        <f t="shared" si="66"/>
        <v>7.925517889341132E-3</v>
      </c>
      <c r="U168" s="9">
        <f t="shared" si="69"/>
        <v>-1.2546665440321767E-5</v>
      </c>
      <c r="V168" s="9">
        <f t="shared" si="69"/>
        <v>-4.5090688307214487E-2</v>
      </c>
      <c r="X168" s="9">
        <f t="shared" si="70"/>
        <v>9.9980358760731487E-4</v>
      </c>
      <c r="Y168" s="9">
        <f t="shared" si="71"/>
        <v>7.925517889341132E-3</v>
      </c>
      <c r="AA168" s="9">
        <f t="shared" si="72"/>
        <v>9.9980358760731487E-4</v>
      </c>
      <c r="AB168" s="9">
        <f t="shared" si="73"/>
        <v>-1.2546665440321767E-5</v>
      </c>
      <c r="AD168" s="9">
        <f t="shared" si="74"/>
        <v>7.925517889341132E-3</v>
      </c>
      <c r="AE168" s="9">
        <f t="shared" si="75"/>
        <v>-4.5090688307214487E-2</v>
      </c>
    </row>
    <row r="169" spans="1:31" x14ac:dyDescent="0.55000000000000004">
      <c r="A169" s="6">
        <f t="shared" si="76"/>
        <v>157</v>
      </c>
      <c r="B169" s="6">
        <f t="shared" si="77"/>
        <v>5.0240000000000036</v>
      </c>
      <c r="C169" s="9">
        <f t="shared" ref="C169:D189" si="82">C168+$B$3*G168-($B$3^2)*I168</f>
        <v>9.589866535918653E-4</v>
      </c>
      <c r="D169" s="6">
        <f t="shared" si="82"/>
        <v>5.8418238024495594E-3</v>
      </c>
      <c r="E169" s="6">
        <f t="shared" si="78"/>
        <v>0.98835139895584145</v>
      </c>
      <c r="F169" s="6">
        <f t="shared" si="79"/>
        <v>1.0117186941656398</v>
      </c>
      <c r="G169" s="6">
        <f t="shared" ref="G169:H189" si="83">G168-$B$3*I168</f>
        <v>-1.2755291879827965E-3</v>
      </c>
      <c r="H169" s="7">
        <f t="shared" si="83"/>
        <v>-6.5115440215361628E-2</v>
      </c>
      <c r="I169" s="6">
        <f t="shared" si="58"/>
        <v>3.7858000935793175E-2</v>
      </c>
      <c r="J169" s="9">
        <f t="shared" si="59"/>
        <v>0.46125170717776098</v>
      </c>
      <c r="L169" s="6">
        <f t="shared" si="60"/>
        <v>9.6462135542037155E-4</v>
      </c>
      <c r="M169" s="6">
        <f t="shared" si="61"/>
        <v>9.534165263734418E-4</v>
      </c>
      <c r="N169" s="6">
        <f t="shared" si="62"/>
        <v>-0.99999953475271208</v>
      </c>
      <c r="O169" s="6">
        <f t="shared" si="63"/>
        <v>0.99999954549836045</v>
      </c>
      <c r="Q169" s="6">
        <f t="shared" si="67"/>
        <v>5.0240000000000036</v>
      </c>
      <c r="R169" s="9">
        <f t="shared" si="67"/>
        <v>9.589866535918653E-4</v>
      </c>
      <c r="S169" s="9">
        <f t="shared" si="68"/>
        <v>5.0240000000000036</v>
      </c>
      <c r="T169" s="9">
        <f t="shared" si="66"/>
        <v>5.8418238024495594E-3</v>
      </c>
      <c r="U169" s="9">
        <f t="shared" si="69"/>
        <v>-1.2755291879827965E-3</v>
      </c>
      <c r="V169" s="9">
        <f t="shared" si="69"/>
        <v>-6.5115440215361628E-2</v>
      </c>
      <c r="X169" s="9">
        <f t="shared" si="70"/>
        <v>9.589866535918653E-4</v>
      </c>
      <c r="Y169" s="9">
        <f t="shared" si="71"/>
        <v>5.8418238024495594E-3</v>
      </c>
      <c r="AA169" s="9">
        <f t="shared" si="72"/>
        <v>9.589866535918653E-4</v>
      </c>
      <c r="AB169" s="9">
        <f t="shared" si="73"/>
        <v>-1.2755291879827965E-3</v>
      </c>
      <c r="AD169" s="9">
        <f t="shared" si="74"/>
        <v>5.8418238024495594E-3</v>
      </c>
      <c r="AE169" s="9">
        <f t="shared" si="75"/>
        <v>-6.5115440215361628E-2</v>
      </c>
    </row>
    <row r="170" spans="1:31" x14ac:dyDescent="0.55000000000000004">
      <c r="A170" s="6">
        <f t="shared" si="76"/>
        <v>158</v>
      </c>
      <c r="B170" s="6">
        <f t="shared" si="77"/>
        <v>5.0560000000000036</v>
      </c>
      <c r="C170" s="9">
        <f t="shared" si="82"/>
        <v>8.7940312661816361E-4</v>
      </c>
      <c r="D170" s="6">
        <f t="shared" si="82"/>
        <v>3.2858079674079601E-3</v>
      </c>
      <c r="E170" s="6">
        <f t="shared" si="78"/>
        <v>0.99343995394904194</v>
      </c>
      <c r="F170" s="6">
        <f t="shared" si="79"/>
        <v>1.0065831858186733</v>
      </c>
      <c r="G170" s="6">
        <f t="shared" si="83"/>
        <v>-2.4869852179281778E-3</v>
      </c>
      <c r="H170" s="7">
        <f t="shared" si="83"/>
        <v>-7.987549484504998E-2</v>
      </c>
      <c r="I170" s="6">
        <f t="shared" si="58"/>
        <v>3.4717082468326457E-2</v>
      </c>
      <c r="J170" s="9">
        <f t="shared" si="59"/>
        <v>0.25943689789027857</v>
      </c>
      <c r="L170" s="6">
        <f t="shared" si="60"/>
        <v>8.8230185880685261E-4</v>
      </c>
      <c r="M170" s="6">
        <f t="shared" si="61"/>
        <v>8.7652270351605652E-4</v>
      </c>
      <c r="N170" s="6">
        <f t="shared" si="62"/>
        <v>-0.99999961077163924</v>
      </c>
      <c r="O170" s="6">
        <f t="shared" si="63"/>
        <v>0.9999996158539014</v>
      </c>
      <c r="Q170" s="6">
        <f t="shared" si="67"/>
        <v>5.0560000000000036</v>
      </c>
      <c r="R170" s="9">
        <f t="shared" si="67"/>
        <v>8.7940312661816361E-4</v>
      </c>
      <c r="S170" s="9">
        <f t="shared" si="68"/>
        <v>5.0560000000000036</v>
      </c>
      <c r="T170" s="9">
        <f t="shared" si="66"/>
        <v>3.2858079674079601E-3</v>
      </c>
      <c r="U170" s="9">
        <f t="shared" si="69"/>
        <v>-2.4869852179281778E-3</v>
      </c>
      <c r="V170" s="9">
        <f t="shared" si="69"/>
        <v>-7.987549484504998E-2</v>
      </c>
      <c r="X170" s="9">
        <f t="shared" si="70"/>
        <v>8.7940312661816361E-4</v>
      </c>
      <c r="Y170" s="9">
        <f t="shared" si="71"/>
        <v>3.2858079674079601E-3</v>
      </c>
      <c r="AA170" s="9">
        <f t="shared" si="72"/>
        <v>8.7940312661816361E-4</v>
      </c>
      <c r="AB170" s="9">
        <f t="shared" si="73"/>
        <v>-2.4869852179281778E-3</v>
      </c>
      <c r="AD170" s="9">
        <f t="shared" si="74"/>
        <v>3.2858079674079601E-3</v>
      </c>
      <c r="AE170" s="9">
        <f t="shared" si="75"/>
        <v>-7.987549484504998E-2</v>
      </c>
    </row>
    <row r="171" spans="1:31" x14ac:dyDescent="0.55000000000000004">
      <c r="A171" s="6">
        <f t="shared" si="76"/>
        <v>159</v>
      </c>
      <c r="B171" s="6">
        <f t="shared" si="77"/>
        <v>5.0880000000000036</v>
      </c>
      <c r="C171" s="9">
        <f t="shared" si="82"/>
        <v>7.6426930719689567E-4</v>
      </c>
      <c r="D171" s="6">
        <f t="shared" si="82"/>
        <v>4.6412874892671563E-4</v>
      </c>
      <c r="E171" s="6">
        <f t="shared" si="78"/>
        <v>0.999072542025216</v>
      </c>
      <c r="F171" s="6">
        <f t="shared" si="79"/>
        <v>1.0009290570209228</v>
      </c>
      <c r="G171" s="6">
        <f t="shared" si="83"/>
        <v>-3.5979318569146247E-3</v>
      </c>
      <c r="H171" s="7">
        <f t="shared" si="83"/>
        <v>-8.8177475577538897E-2</v>
      </c>
      <c r="I171" s="6">
        <f t="shared" si="58"/>
        <v>3.0172145184059588E-2</v>
      </c>
      <c r="J171" s="9">
        <f t="shared" si="59"/>
        <v>3.6646126441993984E-2</v>
      </c>
      <c r="L171" s="6">
        <f t="shared" si="60"/>
        <v>7.6462396774745962E-4</v>
      </c>
      <c r="M171" s="6">
        <f t="shared" si="61"/>
        <v>7.6391452950143356E-4</v>
      </c>
      <c r="N171" s="6">
        <f t="shared" si="62"/>
        <v>-0.9999997076750512</v>
      </c>
      <c r="O171" s="6">
        <f t="shared" si="63"/>
        <v>0.99999970821725326</v>
      </c>
      <c r="Q171" s="6">
        <f t="shared" si="67"/>
        <v>5.0880000000000036</v>
      </c>
      <c r="R171" s="9">
        <f t="shared" si="67"/>
        <v>7.6426930719689567E-4</v>
      </c>
      <c r="S171" s="9">
        <f t="shared" si="68"/>
        <v>5.0880000000000036</v>
      </c>
      <c r="T171" s="9">
        <f t="shared" si="66"/>
        <v>4.6412874892671563E-4</v>
      </c>
      <c r="U171" s="9">
        <f t="shared" si="69"/>
        <v>-3.5979318569146247E-3</v>
      </c>
      <c r="V171" s="9">
        <f t="shared" si="69"/>
        <v>-8.8177475577538897E-2</v>
      </c>
      <c r="X171" s="9">
        <f t="shared" si="70"/>
        <v>7.6426930719689567E-4</v>
      </c>
      <c r="Y171" s="9">
        <f t="shared" si="71"/>
        <v>4.6412874892671563E-4</v>
      </c>
      <c r="AA171" s="9">
        <f t="shared" si="72"/>
        <v>7.6426930719689567E-4</v>
      </c>
      <c r="AB171" s="9">
        <f t="shared" si="73"/>
        <v>-3.5979318569146247E-3</v>
      </c>
      <c r="AD171" s="9">
        <f t="shared" si="74"/>
        <v>4.6412874892671563E-4</v>
      </c>
      <c r="AE171" s="9">
        <f t="shared" si="75"/>
        <v>-8.8177475577538897E-2</v>
      </c>
    </row>
    <row r="172" spans="1:31" x14ac:dyDescent="0.55000000000000004">
      <c r="A172" s="6">
        <f t="shared" si="76"/>
        <v>160</v>
      </c>
      <c r="B172" s="6">
        <f t="shared" si="77"/>
        <v>5.1200000000000037</v>
      </c>
      <c r="C172" s="9">
        <f t="shared" si="82"/>
        <v>6.1823921110715067E-4</v>
      </c>
      <c r="D172" s="6">
        <f t="shared" si="82"/>
        <v>-2.3950761030311313E-3</v>
      </c>
      <c r="E172" s="6">
        <f t="shared" si="78"/>
        <v>1.0047962708153237</v>
      </c>
      <c r="F172" s="6">
        <f t="shared" si="79"/>
        <v>0.9952159664031992</v>
      </c>
      <c r="G172" s="6">
        <f t="shared" si="83"/>
        <v>-4.5634405028045317E-3</v>
      </c>
      <c r="H172" s="7">
        <f t="shared" si="83"/>
        <v>-8.9350151623682705E-2</v>
      </c>
      <c r="I172" s="6">
        <f t="shared" si="58"/>
        <v>2.4406970410605095E-2</v>
      </c>
      <c r="J172" s="9">
        <f t="shared" si="59"/>
        <v>-0.18910759303863028</v>
      </c>
      <c r="L172" s="6">
        <f t="shared" si="60"/>
        <v>6.1676190182718559E-4</v>
      </c>
      <c r="M172" s="6">
        <f t="shared" si="61"/>
        <v>6.1972337703840557E-4</v>
      </c>
      <c r="N172" s="6">
        <f t="shared" si="62"/>
        <v>-0.99999980980236025</v>
      </c>
      <c r="O172" s="6">
        <f t="shared" si="63"/>
        <v>0.99999980797144949</v>
      </c>
      <c r="Q172" s="6">
        <f t="shared" si="67"/>
        <v>5.1200000000000037</v>
      </c>
      <c r="R172" s="9">
        <f t="shared" si="67"/>
        <v>6.1823921110715067E-4</v>
      </c>
      <c r="S172" s="9">
        <f t="shared" si="68"/>
        <v>5.1200000000000037</v>
      </c>
      <c r="T172" s="9">
        <f t="shared" si="66"/>
        <v>-2.3950761030311313E-3</v>
      </c>
      <c r="U172" s="9">
        <f t="shared" si="69"/>
        <v>-4.5634405028045317E-3</v>
      </c>
      <c r="V172" s="9">
        <f t="shared" si="69"/>
        <v>-8.9350151623682705E-2</v>
      </c>
      <c r="X172" s="9">
        <f t="shared" si="70"/>
        <v>6.1823921110715067E-4</v>
      </c>
      <c r="Y172" s="9">
        <f t="shared" si="71"/>
        <v>-2.3950761030311313E-3</v>
      </c>
      <c r="AA172" s="9">
        <f t="shared" si="72"/>
        <v>6.1823921110715067E-4</v>
      </c>
      <c r="AB172" s="9">
        <f t="shared" si="73"/>
        <v>-4.5634405028045317E-3</v>
      </c>
      <c r="AD172" s="9">
        <f t="shared" si="74"/>
        <v>-2.3950761030311313E-3</v>
      </c>
      <c r="AE172" s="9">
        <f t="shared" si="75"/>
        <v>-8.9350151623682705E-2</v>
      </c>
    </row>
    <row r="173" spans="1:31" x14ac:dyDescent="0.55000000000000004">
      <c r="A173" s="6">
        <f t="shared" si="76"/>
        <v>161</v>
      </c>
      <c r="B173" s="6">
        <f t="shared" si="77"/>
        <v>5.1520000000000037</v>
      </c>
      <c r="C173" s="9">
        <f t="shared" si="82"/>
        <v>4.4721637731694603E-4</v>
      </c>
      <c r="D173" s="6">
        <f t="shared" si="82"/>
        <v>-5.0606347797174205E-3</v>
      </c>
      <c r="E173" s="6">
        <f t="shared" si="78"/>
        <v>1.0101470795862968</v>
      </c>
      <c r="F173" s="6">
        <f t="shared" si="79"/>
        <v>0.98990454046742704</v>
      </c>
      <c r="G173" s="6">
        <f t="shared" si="83"/>
        <v>-5.3444635559438949E-3</v>
      </c>
      <c r="H173" s="7">
        <f t="shared" si="83"/>
        <v>-8.3298708646446534E-2</v>
      </c>
      <c r="I173" s="6">
        <f t="shared" si="58"/>
        <v>1.7654944502384983E-2</v>
      </c>
      <c r="J173" s="9">
        <f t="shared" si="59"/>
        <v>-0.39957166639393393</v>
      </c>
      <c r="L173" s="6">
        <f t="shared" si="60"/>
        <v>4.4496453006739124E-4</v>
      </c>
      <c r="M173" s="6">
        <f t="shared" si="61"/>
        <v>4.4949104213967754E-4</v>
      </c>
      <c r="N173" s="6">
        <f t="shared" si="62"/>
        <v>-0.99999990100327873</v>
      </c>
      <c r="O173" s="6">
        <f t="shared" si="63"/>
        <v>0.99999989897889641</v>
      </c>
      <c r="Q173" s="6">
        <f t="shared" si="67"/>
        <v>5.1520000000000037</v>
      </c>
      <c r="R173" s="9">
        <f t="shared" si="67"/>
        <v>4.4721637731694603E-4</v>
      </c>
      <c r="S173" s="9">
        <f t="shared" si="68"/>
        <v>5.1520000000000037</v>
      </c>
      <c r="T173" s="9">
        <f t="shared" si="66"/>
        <v>-5.0606347797174205E-3</v>
      </c>
      <c r="U173" s="9">
        <f t="shared" si="69"/>
        <v>-5.3444635559438949E-3</v>
      </c>
      <c r="V173" s="9">
        <f t="shared" si="69"/>
        <v>-8.3298708646446534E-2</v>
      </c>
      <c r="X173" s="9">
        <f t="shared" si="70"/>
        <v>4.4721637731694603E-4</v>
      </c>
      <c r="Y173" s="9">
        <f t="shared" si="71"/>
        <v>-5.0606347797174205E-3</v>
      </c>
      <c r="AA173" s="9">
        <f t="shared" si="72"/>
        <v>4.4721637731694603E-4</v>
      </c>
      <c r="AB173" s="9">
        <f t="shared" si="73"/>
        <v>-5.3444635559438949E-3</v>
      </c>
      <c r="AD173" s="9">
        <f t="shared" si="74"/>
        <v>-5.0606347797174205E-3</v>
      </c>
      <c r="AE173" s="9">
        <f t="shared" si="75"/>
        <v>-8.3298708646446534E-2</v>
      </c>
    </row>
    <row r="174" spans="1:31" x14ac:dyDescent="0.55000000000000004">
      <c r="A174" s="6">
        <f t="shared" si="76"/>
        <v>162</v>
      </c>
      <c r="B174" s="6">
        <f t="shared" si="77"/>
        <v>5.1840000000000037</v>
      </c>
      <c r="C174" s="9">
        <f t="shared" si="82"/>
        <v>2.5811488035629919E-4</v>
      </c>
      <c r="D174" s="6">
        <f t="shared" si="82"/>
        <v>-7.3170320700163211E-3</v>
      </c>
      <c r="E174" s="6">
        <f t="shared" si="78"/>
        <v>1.0146876697216376</v>
      </c>
      <c r="F174" s="6">
        <f t="shared" si="79"/>
        <v>0.9854195414415724</v>
      </c>
      <c r="G174" s="6">
        <f t="shared" si="83"/>
        <v>-5.9094217800202149E-3</v>
      </c>
      <c r="H174" s="7">
        <f t="shared" si="83"/>
        <v>-7.0512415321840646E-2</v>
      </c>
      <c r="I174" s="6">
        <f t="shared" si="58"/>
        <v>1.0189421786727666E-2</v>
      </c>
      <c r="J174" s="9">
        <f t="shared" si="59"/>
        <v>-0.57772967612197734</v>
      </c>
      <c r="L174" s="6">
        <f t="shared" si="60"/>
        <v>2.5623995590753256E-4</v>
      </c>
      <c r="M174" s="6">
        <f t="shared" si="61"/>
        <v>2.6001742748652857E-4</v>
      </c>
      <c r="N174" s="6">
        <f t="shared" si="62"/>
        <v>-0.99999996717054185</v>
      </c>
      <c r="O174" s="6">
        <f t="shared" si="63"/>
        <v>0.99999996619546816</v>
      </c>
      <c r="Q174" s="6">
        <f t="shared" si="67"/>
        <v>5.1840000000000037</v>
      </c>
      <c r="R174" s="9">
        <f t="shared" si="67"/>
        <v>2.5811488035629919E-4</v>
      </c>
      <c r="S174" s="9">
        <f t="shared" si="68"/>
        <v>5.1840000000000037</v>
      </c>
      <c r="T174" s="9">
        <f t="shared" si="66"/>
        <v>-7.3170320700163211E-3</v>
      </c>
      <c r="U174" s="9">
        <f t="shared" si="69"/>
        <v>-5.9094217800202149E-3</v>
      </c>
      <c r="V174" s="9">
        <f t="shared" si="69"/>
        <v>-7.0512415321840646E-2</v>
      </c>
      <c r="X174" s="9">
        <f t="shared" si="70"/>
        <v>2.5811488035629919E-4</v>
      </c>
      <c r="Y174" s="9">
        <f t="shared" si="71"/>
        <v>-7.3170320700163211E-3</v>
      </c>
      <c r="AA174" s="9">
        <f t="shared" si="72"/>
        <v>2.5811488035629919E-4</v>
      </c>
      <c r="AB174" s="9">
        <f t="shared" si="73"/>
        <v>-5.9094217800202149E-3</v>
      </c>
      <c r="AD174" s="9">
        <f t="shared" si="74"/>
        <v>-7.3170320700163211E-3</v>
      </c>
      <c r="AE174" s="9">
        <f t="shared" si="75"/>
        <v>-7.0512415321840646E-2</v>
      </c>
    </row>
    <row r="175" spans="1:31" x14ac:dyDescent="0.55000000000000004">
      <c r="A175" s="6">
        <f t="shared" si="76"/>
        <v>163</v>
      </c>
      <c r="B175" s="6">
        <f t="shared" si="77"/>
        <v>5.2160000000000037</v>
      </c>
      <c r="C175" s="9">
        <f t="shared" si="82"/>
        <v>5.8579415486043183E-5</v>
      </c>
      <c r="D175" s="6">
        <f t="shared" si="82"/>
        <v>-8.9818341719663172E-3</v>
      </c>
      <c r="E175" s="6">
        <f t="shared" si="78"/>
        <v>1.0180443451205732</v>
      </c>
      <c r="F175" s="6">
        <f t="shared" si="79"/>
        <v>0.98211700843270799</v>
      </c>
      <c r="G175" s="6">
        <f t="shared" si="83"/>
        <v>-6.2354832771955001E-3</v>
      </c>
      <c r="H175" s="7">
        <f t="shared" si="83"/>
        <v>-5.2025065685937372E-2</v>
      </c>
      <c r="I175" s="6">
        <f t="shared" si="58"/>
        <v>2.3124360494915321E-3</v>
      </c>
      <c r="J175" s="9">
        <f t="shared" si="59"/>
        <v>-0.70917719937096446</v>
      </c>
      <c r="L175" s="6">
        <f t="shared" si="60"/>
        <v>5.8057948521332452E-5</v>
      </c>
      <c r="M175" s="6">
        <f t="shared" si="61"/>
        <v>5.9110334606993475E-5</v>
      </c>
      <c r="N175" s="6">
        <f t="shared" si="62"/>
        <v>-0.99999999831463726</v>
      </c>
      <c r="O175" s="6">
        <f t="shared" si="63"/>
        <v>0.99999999825298413</v>
      </c>
      <c r="Q175" s="6">
        <f t="shared" si="67"/>
        <v>5.2160000000000037</v>
      </c>
      <c r="R175" s="9">
        <f t="shared" si="67"/>
        <v>5.8579415486043183E-5</v>
      </c>
      <c r="S175" s="9">
        <f t="shared" si="68"/>
        <v>5.2160000000000037</v>
      </c>
      <c r="T175" s="9">
        <f t="shared" si="66"/>
        <v>-8.9818341719663172E-3</v>
      </c>
      <c r="U175" s="9">
        <f t="shared" si="69"/>
        <v>-6.2354832771955001E-3</v>
      </c>
      <c r="V175" s="9">
        <f t="shared" si="69"/>
        <v>-5.2025065685937372E-2</v>
      </c>
      <c r="X175" s="9">
        <f t="shared" si="70"/>
        <v>5.8579415486043183E-5</v>
      </c>
      <c r="Y175" s="9">
        <f t="shared" si="71"/>
        <v>-8.9818341719663172E-3</v>
      </c>
      <c r="AA175" s="9">
        <f t="shared" si="72"/>
        <v>5.8579415486043183E-5</v>
      </c>
      <c r="AB175" s="9">
        <f t="shared" si="73"/>
        <v>-6.2354832771955001E-3</v>
      </c>
      <c r="AD175" s="9">
        <f t="shared" si="74"/>
        <v>-8.9818341719663172E-3</v>
      </c>
      <c r="AE175" s="9">
        <f t="shared" si="75"/>
        <v>-5.2025065685937372E-2</v>
      </c>
    </row>
    <row r="176" spans="1:31" x14ac:dyDescent="0.55000000000000004">
      <c r="A176" s="6">
        <f t="shared" si="76"/>
        <v>164</v>
      </c>
      <c r="B176" s="6">
        <f t="shared" si="77"/>
        <v>5.2480000000000038</v>
      </c>
      <c r="C176" s="9">
        <f t="shared" si="82"/>
        <v>-1.4332398389889215E-4</v>
      </c>
      <c r="D176" s="6">
        <f t="shared" si="82"/>
        <v>-9.9204388217604446E-3</v>
      </c>
      <c r="E176" s="6">
        <f t="shared" si="78"/>
        <v>1.0199393132917014</v>
      </c>
      <c r="F176" s="6">
        <f t="shared" si="79"/>
        <v>0.98025755800465986</v>
      </c>
      <c r="G176" s="6">
        <f t="shared" si="83"/>
        <v>-6.3094812307792295E-3</v>
      </c>
      <c r="H176" s="7">
        <f t="shared" si="83"/>
        <v>-2.9331395306066509E-2</v>
      </c>
      <c r="I176" s="6">
        <f t="shared" ref="I176:I239" si="84">$E$3*(C176-($B$5/2)*((L176)+(M176)))</f>
        <v>-5.6576472396640673E-3</v>
      </c>
      <c r="J176" s="9">
        <f t="shared" ref="J176:J239" si="85">$E$3*(D176-($B$5/2)*(N176+O176))</f>
        <v>-0.78328644520124924</v>
      </c>
      <c r="L176" s="6">
        <f t="shared" si="60"/>
        <v>-1.4191611234526326E-4</v>
      </c>
      <c r="M176" s="6">
        <f t="shared" si="61"/>
        <v>-1.4476006577352117E-4</v>
      </c>
      <c r="N176" s="6">
        <f t="shared" si="62"/>
        <v>-0.99999998992990857</v>
      </c>
      <c r="O176" s="6">
        <f t="shared" si="63"/>
        <v>0.99999998952226166</v>
      </c>
      <c r="Q176" s="6">
        <f t="shared" si="67"/>
        <v>5.2480000000000038</v>
      </c>
      <c r="R176" s="9">
        <f t="shared" si="67"/>
        <v>-1.4332398389889215E-4</v>
      </c>
      <c r="S176" s="9">
        <f t="shared" si="68"/>
        <v>5.2480000000000038</v>
      </c>
      <c r="T176" s="9">
        <f t="shared" si="66"/>
        <v>-9.9204388217604446E-3</v>
      </c>
      <c r="U176" s="9">
        <f t="shared" si="69"/>
        <v>-6.3094812307792295E-3</v>
      </c>
      <c r="V176" s="9">
        <f t="shared" si="69"/>
        <v>-2.9331395306066509E-2</v>
      </c>
      <c r="X176" s="9">
        <f t="shared" si="70"/>
        <v>-1.4332398389889215E-4</v>
      </c>
      <c r="Y176" s="9">
        <f t="shared" si="71"/>
        <v>-9.9204388217604446E-3</v>
      </c>
      <c r="AA176" s="9">
        <f t="shared" si="72"/>
        <v>-1.4332398389889215E-4</v>
      </c>
      <c r="AB176" s="9">
        <f t="shared" si="73"/>
        <v>-6.3094812307792295E-3</v>
      </c>
      <c r="AD176" s="9">
        <f t="shared" si="74"/>
        <v>-9.9204388217604446E-3</v>
      </c>
      <c r="AE176" s="9">
        <f t="shared" si="75"/>
        <v>-2.9331395306066509E-2</v>
      </c>
    </row>
    <row r="177" spans="1:31" x14ac:dyDescent="0.55000000000000004">
      <c r="A177" s="6">
        <f t="shared" si="76"/>
        <v>165</v>
      </c>
      <c r="B177" s="6">
        <f t="shared" si="77"/>
        <v>5.2800000000000038</v>
      </c>
      <c r="C177" s="9">
        <f t="shared" si="82"/>
        <v>-3.3943395251041152E-4</v>
      </c>
      <c r="D177" s="6">
        <f t="shared" si="82"/>
        <v>-1.0056958151668495E-2</v>
      </c>
      <c r="E177" s="6">
        <f t="shared" si="78"/>
        <v>1.0202151739260095</v>
      </c>
      <c r="F177" s="6">
        <f t="shared" si="79"/>
        <v>0.97998734131933551</v>
      </c>
      <c r="G177" s="6">
        <f t="shared" si="83"/>
        <v>-6.1284365191099791E-3</v>
      </c>
      <c r="H177" s="7">
        <f t="shared" si="83"/>
        <v>-4.2662290596265327E-3</v>
      </c>
      <c r="I177" s="6">
        <f t="shared" si="84"/>
        <v>-1.3398960621487137E-2</v>
      </c>
      <c r="J177" s="9">
        <f t="shared" si="85"/>
        <v>-0.7940655417286907</v>
      </c>
      <c r="L177" s="6">
        <f t="shared" si="60"/>
        <v>-3.3605424981675806E-4</v>
      </c>
      <c r="M177" s="6">
        <f t="shared" si="61"/>
        <v>-3.4288228535181274E-4</v>
      </c>
      <c r="N177" s="6">
        <f t="shared" si="62"/>
        <v>-0.99999994353376898</v>
      </c>
      <c r="O177" s="6">
        <f t="shared" si="63"/>
        <v>0.99999994121586755</v>
      </c>
      <c r="Q177" s="6">
        <f t="shared" si="67"/>
        <v>5.2800000000000038</v>
      </c>
      <c r="R177" s="9">
        <f t="shared" si="67"/>
        <v>-3.3943395251041152E-4</v>
      </c>
      <c r="S177" s="9">
        <f t="shared" si="68"/>
        <v>5.2800000000000038</v>
      </c>
      <c r="T177" s="9">
        <f t="shared" si="66"/>
        <v>-1.0056958151668495E-2</v>
      </c>
      <c r="U177" s="9">
        <f t="shared" si="69"/>
        <v>-6.1284365191099791E-3</v>
      </c>
      <c r="V177" s="9">
        <f t="shared" si="69"/>
        <v>-4.2662290596265327E-3</v>
      </c>
      <c r="X177" s="9">
        <f t="shared" si="70"/>
        <v>-3.3943395251041152E-4</v>
      </c>
      <c r="Y177" s="9">
        <f t="shared" si="71"/>
        <v>-1.0056958151668495E-2</v>
      </c>
      <c r="AA177" s="9">
        <f t="shared" si="72"/>
        <v>-3.3943395251041152E-4</v>
      </c>
      <c r="AB177" s="9">
        <f t="shared" si="73"/>
        <v>-6.1284365191099791E-3</v>
      </c>
      <c r="AD177" s="9">
        <f t="shared" si="74"/>
        <v>-1.0056958151668495E-2</v>
      </c>
      <c r="AE177" s="9">
        <f t="shared" si="75"/>
        <v>-4.2662290596265327E-3</v>
      </c>
    </row>
    <row r="178" spans="1:31" x14ac:dyDescent="0.55000000000000004">
      <c r="A178" s="6">
        <f t="shared" si="76"/>
        <v>166</v>
      </c>
      <c r="B178" s="6">
        <f t="shared" si="77"/>
        <v>5.3120000000000038</v>
      </c>
      <c r="C178" s="9">
        <f t="shared" si="82"/>
        <v>-5.2182338544552807E-4</v>
      </c>
      <c r="D178" s="6">
        <f t="shared" si="82"/>
        <v>-9.3803543668463645E-3</v>
      </c>
      <c r="E178" s="6">
        <f t="shared" si="78"/>
        <v>1.0188489720813856</v>
      </c>
      <c r="F178" s="6">
        <f t="shared" si="79"/>
        <v>0.98132755461400045</v>
      </c>
      <c r="G178" s="6">
        <f t="shared" si="83"/>
        <v>-5.6996697792223907E-3</v>
      </c>
      <c r="H178" s="7">
        <f t="shared" si="83"/>
        <v>2.114386827569157E-2</v>
      </c>
      <c r="I178" s="6">
        <f t="shared" si="84"/>
        <v>-2.0598951490497532E-2</v>
      </c>
      <c r="J178" s="9">
        <f t="shared" si="85"/>
        <v>-0.74064299308630555</v>
      </c>
      <c r="L178" s="6">
        <f t="shared" si="60"/>
        <v>-5.1697391717224223E-4</v>
      </c>
      <c r="M178" s="6">
        <f t="shared" si="61"/>
        <v>-5.2676455120571615E-4</v>
      </c>
      <c r="N178" s="6">
        <f t="shared" si="62"/>
        <v>-0.99999986636897553</v>
      </c>
      <c r="O178" s="6">
        <f t="shared" si="63"/>
        <v>0.99999986125954421</v>
      </c>
      <c r="Q178" s="6">
        <f t="shared" si="67"/>
        <v>5.3120000000000038</v>
      </c>
      <c r="R178" s="9">
        <f t="shared" si="67"/>
        <v>-5.2182338544552807E-4</v>
      </c>
      <c r="S178" s="9">
        <f t="shared" si="68"/>
        <v>5.3120000000000038</v>
      </c>
      <c r="T178" s="9">
        <f t="shared" si="66"/>
        <v>-9.3803543668463645E-3</v>
      </c>
      <c r="U178" s="9">
        <f t="shared" si="69"/>
        <v>-5.6996697792223907E-3</v>
      </c>
      <c r="V178" s="9">
        <f t="shared" si="69"/>
        <v>2.114386827569157E-2</v>
      </c>
      <c r="X178" s="9">
        <f t="shared" si="70"/>
        <v>-5.2182338544552807E-4</v>
      </c>
      <c r="Y178" s="9">
        <f t="shared" si="71"/>
        <v>-9.3803543668463645E-3</v>
      </c>
      <c r="AA178" s="9">
        <f t="shared" si="72"/>
        <v>-5.2182338544552807E-4</v>
      </c>
      <c r="AB178" s="9">
        <f t="shared" si="73"/>
        <v>-5.6996697792223907E-3</v>
      </c>
      <c r="AD178" s="9">
        <f t="shared" si="74"/>
        <v>-9.3803543668463645E-3</v>
      </c>
      <c r="AE178" s="9">
        <f t="shared" si="75"/>
        <v>2.114386827569157E-2</v>
      </c>
    </row>
    <row r="179" spans="1:31" x14ac:dyDescent="0.55000000000000004">
      <c r="A179" s="6">
        <f t="shared" si="76"/>
        <v>167</v>
      </c>
      <c r="B179" s="6">
        <f t="shared" si="77"/>
        <v>5.3440000000000039</v>
      </c>
      <c r="C179" s="9">
        <f t="shared" si="82"/>
        <v>-6.8311949205437505E-4</v>
      </c>
      <c r="D179" s="6">
        <f t="shared" si="82"/>
        <v>-7.9453321571038571E-3</v>
      </c>
      <c r="E179" s="6">
        <f t="shared" si="78"/>
        <v>1.015954259269535</v>
      </c>
      <c r="F179" s="6">
        <f t="shared" si="79"/>
        <v>0.98417293064111933</v>
      </c>
      <c r="G179" s="6">
        <f t="shared" si="83"/>
        <v>-5.0405033315264695E-3</v>
      </c>
      <c r="H179" s="7">
        <f t="shared" si="83"/>
        <v>4.4844444054453349E-2</v>
      </c>
      <c r="I179" s="6">
        <f t="shared" si="84"/>
        <v>-2.6966780294186237E-2</v>
      </c>
      <c r="J179" s="9">
        <f t="shared" si="85"/>
        <v>-0.6273381354141635</v>
      </c>
      <c r="L179" s="6">
        <f t="shared" ref="L179:L236" si="86">C179/SQRT(E179)</f>
        <v>-6.7773450937641847E-4</v>
      </c>
      <c r="M179" s="6">
        <f t="shared" ref="M179:M242" si="87">C179/SQRT(F179)</f>
        <v>-6.8859040962617217E-4</v>
      </c>
      <c r="N179" s="6">
        <f t="shared" ref="N179:N242" si="88">(D179-1)/SQRT(E179)</f>
        <v>-0.99999977033794107</v>
      </c>
      <c r="O179" s="6">
        <f t="shared" ref="O179:O242" si="89">(D179+1)/SQRT(F179)</f>
        <v>0.99999976292159576</v>
      </c>
      <c r="Q179" s="6">
        <f t="shared" si="67"/>
        <v>5.3440000000000039</v>
      </c>
      <c r="R179" s="9">
        <f t="shared" si="67"/>
        <v>-6.8311949205437505E-4</v>
      </c>
      <c r="S179" s="9">
        <f t="shared" si="68"/>
        <v>5.3440000000000039</v>
      </c>
      <c r="T179" s="9">
        <f t="shared" si="66"/>
        <v>-7.9453321571038571E-3</v>
      </c>
      <c r="U179" s="9">
        <f t="shared" si="69"/>
        <v>-5.0405033315264695E-3</v>
      </c>
      <c r="V179" s="9">
        <f t="shared" si="69"/>
        <v>4.4844444054453349E-2</v>
      </c>
      <c r="X179" s="9">
        <f t="shared" si="70"/>
        <v>-6.8311949205437505E-4</v>
      </c>
      <c r="Y179" s="9">
        <f t="shared" si="71"/>
        <v>-7.9453321571038571E-3</v>
      </c>
      <c r="AA179" s="9">
        <f t="shared" si="72"/>
        <v>-6.8311949205437505E-4</v>
      </c>
      <c r="AB179" s="9">
        <f t="shared" si="73"/>
        <v>-5.0405033315264695E-3</v>
      </c>
      <c r="AD179" s="9">
        <f t="shared" si="74"/>
        <v>-7.9453321571038571E-3</v>
      </c>
      <c r="AE179" s="9">
        <f t="shared" si="75"/>
        <v>4.4844444054453349E-2</v>
      </c>
    </row>
    <row r="180" spans="1:31" x14ac:dyDescent="0.55000000000000004">
      <c r="A180" s="6">
        <f t="shared" si="76"/>
        <v>168</v>
      </c>
      <c r="B180" s="6">
        <f t="shared" si="77"/>
        <v>5.3760000000000039</v>
      </c>
      <c r="C180" s="9">
        <f t="shared" si="82"/>
        <v>-8.1680161564197547E-4</v>
      </c>
      <c r="D180" s="6">
        <f t="shared" si="82"/>
        <v>-5.8679156966972464E-3</v>
      </c>
      <c r="E180" s="6">
        <f t="shared" si="78"/>
        <v>1.0117709309928973</v>
      </c>
      <c r="F180" s="6">
        <f t="shared" si="79"/>
        <v>0.98829926820610847</v>
      </c>
      <c r="G180" s="6">
        <f t="shared" si="83"/>
        <v>-4.1775663621125099E-3</v>
      </c>
      <c r="H180" s="7">
        <f t="shared" si="83"/>
        <v>6.4919264387706579E-2</v>
      </c>
      <c r="I180" s="6">
        <f t="shared" si="84"/>
        <v>-3.2244935693422259E-2</v>
      </c>
      <c r="J180" s="9">
        <f t="shared" si="85"/>
        <v>-0.46331189811950035</v>
      </c>
      <c r="L180" s="6">
        <f t="shared" si="86"/>
        <v>-8.120363852896457E-4</v>
      </c>
      <c r="M180" s="6">
        <f t="shared" si="87"/>
        <v>-8.2162255181395167E-4</v>
      </c>
      <c r="N180" s="6">
        <f t="shared" si="88"/>
        <v>-0.9999996702984002</v>
      </c>
      <c r="O180" s="6">
        <f t="shared" si="89"/>
        <v>0.99999966246813421</v>
      </c>
      <c r="Q180" s="6">
        <f t="shared" si="67"/>
        <v>5.3760000000000039</v>
      </c>
      <c r="R180" s="9">
        <f t="shared" si="67"/>
        <v>-8.1680161564197547E-4</v>
      </c>
      <c r="S180" s="9">
        <f t="shared" si="68"/>
        <v>5.3760000000000039</v>
      </c>
      <c r="T180" s="9">
        <f t="shared" si="66"/>
        <v>-5.8679156966972464E-3</v>
      </c>
      <c r="U180" s="9">
        <f t="shared" si="69"/>
        <v>-4.1775663621125099E-3</v>
      </c>
      <c r="V180" s="9">
        <f t="shared" si="69"/>
        <v>6.4919264387706579E-2</v>
      </c>
      <c r="X180" s="9">
        <f t="shared" si="70"/>
        <v>-8.1680161564197547E-4</v>
      </c>
      <c r="Y180" s="9">
        <f t="shared" si="71"/>
        <v>-5.8679156966972464E-3</v>
      </c>
      <c r="AA180" s="9">
        <f t="shared" si="72"/>
        <v>-8.1680161564197547E-4</v>
      </c>
      <c r="AB180" s="9">
        <f t="shared" si="73"/>
        <v>-4.1775663621125099E-3</v>
      </c>
      <c r="AD180" s="9">
        <f t="shared" si="74"/>
        <v>-5.8679156966972464E-3</v>
      </c>
      <c r="AE180" s="9">
        <f t="shared" si="75"/>
        <v>6.4919264387706579E-2</v>
      </c>
    </row>
    <row r="181" spans="1:31" x14ac:dyDescent="0.55000000000000004">
      <c r="A181" s="6">
        <f t="shared" si="76"/>
        <v>169</v>
      </c>
      <c r="B181" s="6">
        <f t="shared" si="77"/>
        <v>5.4080000000000039</v>
      </c>
      <c r="C181" s="9">
        <f t="shared" si="82"/>
        <v>-9.1746492507951136E-4</v>
      </c>
      <c r="D181" s="6">
        <f t="shared" si="82"/>
        <v>-3.3160678526162673E-3</v>
      </c>
      <c r="E181" s="6">
        <f t="shared" si="78"/>
        <v>1.0066439737531245</v>
      </c>
      <c r="F181" s="6">
        <f t="shared" si="79"/>
        <v>0.99337970234265938</v>
      </c>
      <c r="G181" s="6">
        <f t="shared" si="83"/>
        <v>-3.1457284199229978E-3</v>
      </c>
      <c r="H181" s="7">
        <f t="shared" si="83"/>
        <v>7.974524512753059E-2</v>
      </c>
      <c r="I181" s="6">
        <f t="shared" si="84"/>
        <v>-3.6219680403327049E-2</v>
      </c>
      <c r="J181" s="9">
        <f t="shared" si="85"/>
        <v>-0.26182611278260653</v>
      </c>
      <c r="L181" s="6">
        <f t="shared" si="86"/>
        <v>-9.1443222219820771E-4</v>
      </c>
      <c r="M181" s="6">
        <f t="shared" si="87"/>
        <v>-9.2051703331369624E-4</v>
      </c>
      <c r="N181" s="6">
        <f t="shared" si="88"/>
        <v>-0.99999958190676808</v>
      </c>
      <c r="O181" s="6">
        <f t="shared" si="89"/>
        <v>0.99999957632410597</v>
      </c>
      <c r="Q181" s="6">
        <f t="shared" si="67"/>
        <v>5.4080000000000039</v>
      </c>
      <c r="R181" s="9">
        <f t="shared" si="67"/>
        <v>-9.1746492507951136E-4</v>
      </c>
      <c r="S181" s="9">
        <f t="shared" si="68"/>
        <v>5.4080000000000039</v>
      </c>
      <c r="T181" s="9">
        <f t="shared" si="66"/>
        <v>-3.3160678526162673E-3</v>
      </c>
      <c r="U181" s="9">
        <f t="shared" si="69"/>
        <v>-3.1457284199229978E-3</v>
      </c>
      <c r="V181" s="9">
        <f t="shared" si="69"/>
        <v>7.974524512753059E-2</v>
      </c>
      <c r="X181" s="9">
        <f t="shared" si="70"/>
        <v>-9.1746492507951136E-4</v>
      </c>
      <c r="Y181" s="9">
        <f t="shared" si="71"/>
        <v>-3.3160678526162673E-3</v>
      </c>
      <c r="AA181" s="9">
        <f t="shared" si="72"/>
        <v>-9.1746492507951136E-4</v>
      </c>
      <c r="AB181" s="9">
        <f t="shared" si="73"/>
        <v>-3.1457284199229978E-3</v>
      </c>
      <c r="AD181" s="9">
        <f t="shared" si="74"/>
        <v>-3.3160678526162673E-3</v>
      </c>
      <c r="AE181" s="9">
        <f t="shared" si="75"/>
        <v>7.974524512753059E-2</v>
      </c>
    </row>
    <row r="182" spans="1:31" x14ac:dyDescent="0.55000000000000004">
      <c r="A182" s="6">
        <f t="shared" si="76"/>
        <v>170</v>
      </c>
      <c r="B182" s="6">
        <f t="shared" si="77"/>
        <v>5.4400000000000039</v>
      </c>
      <c r="C182" s="9">
        <f t="shared" si="82"/>
        <v>-9.810392817840405E-4</v>
      </c>
      <c r="D182" s="6">
        <f t="shared" si="82"/>
        <v>-4.9611006904589923E-4</v>
      </c>
      <c r="E182" s="6">
        <f t="shared" si="78"/>
        <v>1.0009934287013649</v>
      </c>
      <c r="F182" s="6">
        <f t="shared" si="79"/>
        <v>0.99900898842518104</v>
      </c>
      <c r="G182" s="6">
        <f t="shared" si="83"/>
        <v>-1.9866986470165322E-3</v>
      </c>
      <c r="H182" s="7">
        <f t="shared" si="83"/>
        <v>8.8123680736574006E-2</v>
      </c>
      <c r="I182" s="6">
        <f t="shared" si="84"/>
        <v>-3.8729887557716634E-2</v>
      </c>
      <c r="J182" s="9">
        <f t="shared" si="85"/>
        <v>-3.9171262117094575E-2</v>
      </c>
      <c r="L182" s="6">
        <f t="shared" si="86"/>
        <v>-9.8055234826447584E-4</v>
      </c>
      <c r="M182" s="6">
        <f t="shared" si="87"/>
        <v>-9.8152575403043598E-4</v>
      </c>
      <c r="N182" s="6">
        <f t="shared" si="88"/>
        <v>-0.99999951925843056</v>
      </c>
      <c r="O182" s="6">
        <f t="shared" si="89"/>
        <v>0.99999951830348111</v>
      </c>
      <c r="Q182" s="6">
        <f t="shared" si="67"/>
        <v>5.4400000000000039</v>
      </c>
      <c r="R182" s="9">
        <f t="shared" si="67"/>
        <v>-9.810392817840405E-4</v>
      </c>
      <c r="S182" s="9">
        <f t="shared" si="68"/>
        <v>5.4400000000000039</v>
      </c>
      <c r="T182" s="9">
        <f t="shared" si="66"/>
        <v>-4.9611006904589923E-4</v>
      </c>
      <c r="U182" s="9">
        <f t="shared" si="69"/>
        <v>-1.9866986470165322E-3</v>
      </c>
      <c r="V182" s="9">
        <f t="shared" si="69"/>
        <v>8.8123680736574006E-2</v>
      </c>
      <c r="X182" s="9">
        <f t="shared" si="70"/>
        <v>-9.810392817840405E-4</v>
      </c>
      <c r="Y182" s="9">
        <f t="shared" si="71"/>
        <v>-4.9611006904589923E-4</v>
      </c>
      <c r="AA182" s="9">
        <f t="shared" si="72"/>
        <v>-9.810392817840405E-4</v>
      </c>
      <c r="AB182" s="9">
        <f t="shared" si="73"/>
        <v>-1.9866986470165322E-3</v>
      </c>
      <c r="AD182" s="9">
        <f t="shared" si="74"/>
        <v>-4.9611006904589923E-4</v>
      </c>
      <c r="AE182" s="9">
        <f t="shared" si="75"/>
        <v>8.8123680736574006E-2</v>
      </c>
    </row>
    <row r="183" spans="1:31" x14ac:dyDescent="0.55000000000000004">
      <c r="A183" s="6">
        <f t="shared" si="76"/>
        <v>171</v>
      </c>
      <c r="B183" s="6">
        <f t="shared" si="77"/>
        <v>5.472000000000004</v>
      </c>
      <c r="C183" s="9">
        <f t="shared" si="82"/>
        <v>-1.0049542336294677E-3</v>
      </c>
      <c r="D183" s="6">
        <f t="shared" si="82"/>
        <v>2.3639590869323737E-3</v>
      </c>
      <c r="E183" s="6">
        <f t="shared" si="78"/>
        <v>0.99527868006171172</v>
      </c>
      <c r="F183" s="6">
        <f t="shared" si="79"/>
        <v>1.0047345164094412</v>
      </c>
      <c r="G183" s="6">
        <f t="shared" si="83"/>
        <v>-7.4734224516959991E-4</v>
      </c>
      <c r="H183" s="7">
        <f t="shared" si="83"/>
        <v>8.9377161124321036E-2</v>
      </c>
      <c r="I183" s="6">
        <f t="shared" si="84"/>
        <v>-3.9673801231619107E-2</v>
      </c>
      <c r="J183" s="9">
        <f t="shared" si="85"/>
        <v>0.18665063381378444</v>
      </c>
      <c r="L183" s="6">
        <f t="shared" si="86"/>
        <v>-1.0073350225339294E-3</v>
      </c>
      <c r="M183" s="6">
        <f t="shared" si="87"/>
        <v>-1.0025836617946985E-3</v>
      </c>
      <c r="N183" s="6">
        <f t="shared" si="88"/>
        <v>-0.99999949263794752</v>
      </c>
      <c r="O183" s="6">
        <f t="shared" si="89"/>
        <v>0.99999949741287442</v>
      </c>
      <c r="Q183" s="6">
        <f t="shared" si="67"/>
        <v>5.472000000000004</v>
      </c>
      <c r="R183" s="9">
        <f t="shared" si="67"/>
        <v>-1.0049542336294677E-3</v>
      </c>
      <c r="S183" s="9">
        <f t="shared" si="68"/>
        <v>5.472000000000004</v>
      </c>
      <c r="T183" s="9">
        <f t="shared" si="66"/>
        <v>2.3639590869323737E-3</v>
      </c>
      <c r="U183" s="9">
        <f t="shared" si="69"/>
        <v>-7.4734224516959991E-4</v>
      </c>
      <c r="V183" s="9">
        <f t="shared" si="69"/>
        <v>8.9377161124321036E-2</v>
      </c>
      <c r="X183" s="9">
        <f t="shared" si="70"/>
        <v>-1.0049542336294677E-3</v>
      </c>
      <c r="Y183" s="9">
        <f t="shared" si="71"/>
        <v>2.3639590869323737E-3</v>
      </c>
      <c r="AA183" s="9">
        <f t="shared" si="72"/>
        <v>-1.0049542336294677E-3</v>
      </c>
      <c r="AB183" s="9">
        <f t="shared" si="73"/>
        <v>-7.4734224516959991E-4</v>
      </c>
      <c r="AD183" s="9">
        <f t="shared" si="74"/>
        <v>2.3639590869323737E-3</v>
      </c>
      <c r="AE183" s="9">
        <f t="shared" si="75"/>
        <v>8.9377161124321036E-2</v>
      </c>
    </row>
    <row r="184" spans="1:31" x14ac:dyDescent="0.55000000000000004">
      <c r="A184" s="6">
        <f t="shared" si="76"/>
        <v>172</v>
      </c>
      <c r="B184" s="6">
        <f t="shared" si="77"/>
        <v>5.504000000000004</v>
      </c>
      <c r="C184" s="9">
        <f t="shared" si="82"/>
        <v>-9.882432130137171E-4</v>
      </c>
      <c r="D184" s="6">
        <f t="shared" si="82"/>
        <v>5.0328979938853314E-3</v>
      </c>
      <c r="E184" s="6">
        <f t="shared" si="78"/>
        <v>0.9899605106990943</v>
      </c>
      <c r="F184" s="6">
        <f t="shared" si="79"/>
        <v>1.0100921026746357</v>
      </c>
      <c r="G184" s="6">
        <f t="shared" si="83"/>
        <v>5.2221939424221156E-4</v>
      </c>
      <c r="H184" s="7">
        <f t="shared" si="83"/>
        <v>8.3404340842279934E-2</v>
      </c>
      <c r="I184" s="6">
        <f t="shared" si="84"/>
        <v>-3.9013309052933709E-2</v>
      </c>
      <c r="J184" s="9">
        <f t="shared" si="85"/>
        <v>0.3973815034695482</v>
      </c>
      <c r="L184" s="6">
        <f t="shared" si="86"/>
        <v>-9.9324160925099748E-4</v>
      </c>
      <c r="M184" s="6">
        <f t="shared" si="87"/>
        <v>-9.8329391728008337E-4</v>
      </c>
      <c r="N184" s="6">
        <f t="shared" si="88"/>
        <v>-0.99999950673543125</v>
      </c>
      <c r="O184" s="6">
        <f t="shared" si="89"/>
        <v>0.99999951656641939</v>
      </c>
      <c r="Q184" s="6">
        <f t="shared" si="67"/>
        <v>5.504000000000004</v>
      </c>
      <c r="R184" s="9">
        <f t="shared" si="67"/>
        <v>-9.882432130137171E-4</v>
      </c>
      <c r="S184" s="9">
        <f t="shared" si="68"/>
        <v>5.504000000000004</v>
      </c>
      <c r="T184" s="9">
        <f t="shared" si="66"/>
        <v>5.0328979938853314E-3</v>
      </c>
      <c r="U184" s="9">
        <f t="shared" si="69"/>
        <v>5.2221939424221156E-4</v>
      </c>
      <c r="V184" s="9">
        <f t="shared" si="69"/>
        <v>8.3404340842279934E-2</v>
      </c>
      <c r="X184" s="9">
        <f t="shared" si="70"/>
        <v>-9.882432130137171E-4</v>
      </c>
      <c r="Y184" s="9">
        <f t="shared" si="71"/>
        <v>5.0328979938853314E-3</v>
      </c>
      <c r="AA184" s="9">
        <f t="shared" si="72"/>
        <v>-9.882432130137171E-4</v>
      </c>
      <c r="AB184" s="9">
        <f t="shared" si="73"/>
        <v>5.2221939424221156E-4</v>
      </c>
      <c r="AD184" s="9">
        <f t="shared" si="74"/>
        <v>5.0328979938853314E-3</v>
      </c>
      <c r="AE184" s="9">
        <f t="shared" si="75"/>
        <v>8.3404340842279934E-2</v>
      </c>
    </row>
    <row r="185" spans="1:31" x14ac:dyDescent="0.55000000000000004">
      <c r="A185" s="6">
        <f t="shared" si="76"/>
        <v>173</v>
      </c>
      <c r="B185" s="6">
        <f t="shared" si="77"/>
        <v>5.536000000000004</v>
      </c>
      <c r="C185" s="9">
        <f t="shared" si="82"/>
        <v>-9.3158256392776226E-4</v>
      </c>
      <c r="D185" s="6">
        <f t="shared" si="82"/>
        <v>7.2949182412854717E-3</v>
      </c>
      <c r="E185" s="6">
        <f t="shared" si="78"/>
        <v>0.98546424719564951</v>
      </c>
      <c r="F185" s="6">
        <f t="shared" si="79"/>
        <v>1.0146439201607913</v>
      </c>
      <c r="G185" s="6">
        <f t="shared" si="83"/>
        <v>1.7706452839360903E-3</v>
      </c>
      <c r="H185" s="7">
        <f t="shared" si="83"/>
        <v>7.0688132731254391E-2</v>
      </c>
      <c r="I185" s="6">
        <f t="shared" si="84"/>
        <v>-3.6775464210933612E-2</v>
      </c>
      <c r="J185" s="9">
        <f t="shared" si="85"/>
        <v>0.57598340747937304</v>
      </c>
      <c r="L185" s="6">
        <f t="shared" si="86"/>
        <v>-9.3842790859857206E-4</v>
      </c>
      <c r="M185" s="6">
        <f t="shared" si="87"/>
        <v>-9.2483556568836458E-4</v>
      </c>
      <c r="N185" s="6">
        <f t="shared" si="88"/>
        <v>-0.99999955967643328</v>
      </c>
      <c r="O185" s="6">
        <f t="shared" si="89"/>
        <v>0.99999957233949666</v>
      </c>
      <c r="Q185" s="6">
        <f t="shared" si="67"/>
        <v>5.536000000000004</v>
      </c>
      <c r="R185" s="9">
        <f t="shared" si="67"/>
        <v>-9.3158256392776226E-4</v>
      </c>
      <c r="S185" s="9">
        <f t="shared" si="68"/>
        <v>5.536000000000004</v>
      </c>
      <c r="T185" s="9">
        <f t="shared" si="66"/>
        <v>7.2949182412854717E-3</v>
      </c>
      <c r="U185" s="9">
        <f t="shared" si="69"/>
        <v>1.7706452839360903E-3</v>
      </c>
      <c r="V185" s="9">
        <f t="shared" si="69"/>
        <v>7.0688132731254391E-2</v>
      </c>
      <c r="X185" s="9">
        <f t="shared" si="70"/>
        <v>-9.3158256392776226E-4</v>
      </c>
      <c r="Y185" s="9">
        <f t="shared" si="71"/>
        <v>7.2949182412854717E-3</v>
      </c>
      <c r="AA185" s="9">
        <f t="shared" si="72"/>
        <v>-9.3158256392776226E-4</v>
      </c>
      <c r="AB185" s="9">
        <f t="shared" si="73"/>
        <v>1.7706452839360903E-3</v>
      </c>
      <c r="AD185" s="9">
        <f t="shared" si="74"/>
        <v>7.2949182412854717E-3</v>
      </c>
      <c r="AE185" s="9">
        <f t="shared" si="75"/>
        <v>7.0688132731254391E-2</v>
      </c>
    </row>
    <row r="186" spans="1:31" x14ac:dyDescent="0.55000000000000004">
      <c r="A186" s="6">
        <f t="shared" si="76"/>
        <v>174</v>
      </c>
      <c r="B186" s="6">
        <f t="shared" si="77"/>
        <v>5.5680000000000041</v>
      </c>
      <c r="C186" s="9">
        <f t="shared" si="82"/>
        <v>-8.3726383948981142E-4</v>
      </c>
      <c r="D186" s="6">
        <f t="shared" si="82"/>
        <v>8.9671314794267341E-3</v>
      </c>
      <c r="E186" s="6">
        <f t="shared" si="78"/>
        <v>0.98214684749885273</v>
      </c>
      <c r="F186" s="6">
        <f t="shared" si="79"/>
        <v>1.0180153734165596</v>
      </c>
      <c r="G186" s="6">
        <f t="shared" si="83"/>
        <v>2.9474601386859662E-3</v>
      </c>
      <c r="H186" s="7">
        <f t="shared" si="83"/>
        <v>5.2256663691914451E-2</v>
      </c>
      <c r="I186" s="6">
        <f t="shared" si="84"/>
        <v>-3.3051205035891276E-2</v>
      </c>
      <c r="J186" s="9">
        <f t="shared" si="85"/>
        <v>0.708016074312801</v>
      </c>
      <c r="L186" s="6">
        <f t="shared" si="86"/>
        <v>-8.4483932600504328E-4</v>
      </c>
      <c r="M186" s="6">
        <f t="shared" si="87"/>
        <v>-8.2982242443315282E-4</v>
      </c>
      <c r="N186" s="6">
        <f t="shared" si="88"/>
        <v>-0.999999643123193</v>
      </c>
      <c r="O186" s="6">
        <f t="shared" si="89"/>
        <v>0.99999965569731275</v>
      </c>
      <c r="Q186" s="6">
        <f t="shared" si="67"/>
        <v>5.5680000000000041</v>
      </c>
      <c r="R186" s="9">
        <f t="shared" si="67"/>
        <v>-8.3726383948981142E-4</v>
      </c>
      <c r="S186" s="9">
        <f t="shared" si="68"/>
        <v>5.5680000000000041</v>
      </c>
      <c r="T186" s="9">
        <f t="shared" si="66"/>
        <v>8.9671314794267341E-3</v>
      </c>
      <c r="U186" s="9">
        <f t="shared" si="69"/>
        <v>2.9474601386859662E-3</v>
      </c>
      <c r="V186" s="9">
        <f t="shared" si="69"/>
        <v>5.2256663691914451E-2</v>
      </c>
      <c r="X186" s="9">
        <f t="shared" si="70"/>
        <v>-8.3726383948981142E-4</v>
      </c>
      <c r="Y186" s="9">
        <f t="shared" si="71"/>
        <v>8.9671314794267341E-3</v>
      </c>
      <c r="AA186" s="9">
        <f t="shared" si="72"/>
        <v>-8.3726383948981142E-4</v>
      </c>
      <c r="AB186" s="9">
        <f t="shared" si="73"/>
        <v>2.9474601386859662E-3</v>
      </c>
      <c r="AD186" s="9">
        <f t="shared" si="74"/>
        <v>8.9671314794267341E-3</v>
      </c>
      <c r="AE186" s="9">
        <f t="shared" si="75"/>
        <v>5.2256663691914451E-2</v>
      </c>
    </row>
    <row r="187" spans="1:31" x14ac:dyDescent="0.55000000000000004">
      <c r="A187" s="6">
        <f t="shared" si="76"/>
        <v>175</v>
      </c>
      <c r="B187" s="6">
        <f t="shared" si="77"/>
        <v>5.6000000000000041</v>
      </c>
      <c r="C187" s="9">
        <f t="shared" si="82"/>
        <v>-7.0910068109510777E-4</v>
      </c>
      <c r="D187" s="6">
        <f t="shared" si="82"/>
        <v>9.9143362574716891E-3</v>
      </c>
      <c r="E187" s="6">
        <f t="shared" si="78"/>
        <v>0.98027012437225869</v>
      </c>
      <c r="F187" s="6">
        <f t="shared" si="79"/>
        <v>1.0199274694021454</v>
      </c>
      <c r="G187" s="6">
        <f t="shared" si="83"/>
        <v>4.0050986998344876E-3</v>
      </c>
      <c r="H187" s="7">
        <f t="shared" si="83"/>
        <v>2.9600149313904818E-2</v>
      </c>
      <c r="I187" s="6">
        <f t="shared" si="84"/>
        <v>-2.7991427922527488E-2</v>
      </c>
      <c r="J187" s="9">
        <f t="shared" si="85"/>
        <v>0.78280441724004435</v>
      </c>
      <c r="L187" s="6">
        <f t="shared" si="86"/>
        <v>-7.1620115834237651E-4</v>
      </c>
      <c r="M187" s="6">
        <f t="shared" si="87"/>
        <v>-7.0213926156321993E-4</v>
      </c>
      <c r="N187" s="6">
        <f t="shared" si="88"/>
        <v>-0.99999974352791743</v>
      </c>
      <c r="O187" s="6">
        <f t="shared" si="89"/>
        <v>0.99999975350019832</v>
      </c>
      <c r="Q187" s="6">
        <f t="shared" si="67"/>
        <v>5.6000000000000041</v>
      </c>
      <c r="R187" s="9">
        <f t="shared" si="67"/>
        <v>-7.0910068109510777E-4</v>
      </c>
      <c r="S187" s="9">
        <f t="shared" si="68"/>
        <v>5.6000000000000041</v>
      </c>
      <c r="T187" s="9">
        <f t="shared" si="66"/>
        <v>9.9143362574716891E-3</v>
      </c>
      <c r="U187" s="9">
        <f t="shared" si="69"/>
        <v>4.0050986998344876E-3</v>
      </c>
      <c r="V187" s="9">
        <f t="shared" si="69"/>
        <v>2.9600149313904818E-2</v>
      </c>
      <c r="X187" s="9">
        <f t="shared" si="70"/>
        <v>-7.0910068109510777E-4</v>
      </c>
      <c r="Y187" s="9">
        <f t="shared" si="71"/>
        <v>9.9143362574716891E-3</v>
      </c>
      <c r="AA187" s="9">
        <f t="shared" si="72"/>
        <v>-7.0910068109510777E-4</v>
      </c>
      <c r="AB187" s="9">
        <f t="shared" si="73"/>
        <v>4.0050986998344876E-3</v>
      </c>
      <c r="AD187" s="9">
        <f t="shared" si="74"/>
        <v>9.9143362574716891E-3</v>
      </c>
      <c r="AE187" s="9">
        <f t="shared" si="75"/>
        <v>2.9600149313904818E-2</v>
      </c>
    </row>
    <row r="188" spans="1:31" x14ac:dyDescent="0.55000000000000004">
      <c r="A188" s="6">
        <f t="shared" si="76"/>
        <v>176</v>
      </c>
      <c r="B188" s="6">
        <f t="shared" si="77"/>
        <v>5.6320000000000041</v>
      </c>
      <c r="C188" s="9">
        <f t="shared" si="82"/>
        <v>-5.5227430050773594E-4</v>
      </c>
      <c r="D188" s="6">
        <f t="shared" si="82"/>
        <v>1.0059949312262839E-2</v>
      </c>
      <c r="E188" s="6">
        <f t="shared" si="78"/>
        <v>0.97998160896254261</v>
      </c>
      <c r="F188" s="6">
        <f t="shared" si="79"/>
        <v>1.020221406211594</v>
      </c>
      <c r="G188" s="6">
        <f t="shared" si="83"/>
        <v>4.9008243933553672E-3</v>
      </c>
      <c r="H188" s="7">
        <f t="shared" si="83"/>
        <v>4.5504079622233976E-3</v>
      </c>
      <c r="I188" s="6">
        <f t="shared" si="84"/>
        <v>-2.1800712060009723E-2</v>
      </c>
      <c r="J188" s="9">
        <f t="shared" si="85"/>
        <v>0.79430163889813665</v>
      </c>
      <c r="L188" s="6">
        <f t="shared" si="86"/>
        <v>-5.5788652472424805E-4</v>
      </c>
      <c r="M188" s="6">
        <f t="shared" si="87"/>
        <v>-5.4677370222370938E-4</v>
      </c>
      <c r="N188" s="6">
        <f t="shared" si="88"/>
        <v>-0.99999984438130063</v>
      </c>
      <c r="O188" s="6">
        <f t="shared" si="89"/>
        <v>0.999999850519248</v>
      </c>
      <c r="Q188" s="6">
        <f t="shared" si="67"/>
        <v>5.6320000000000041</v>
      </c>
      <c r="R188" s="9">
        <f t="shared" si="67"/>
        <v>-5.5227430050773594E-4</v>
      </c>
      <c r="S188" s="9">
        <f t="shared" si="68"/>
        <v>5.6320000000000041</v>
      </c>
      <c r="T188" s="9">
        <f t="shared" si="66"/>
        <v>1.0059949312262839E-2</v>
      </c>
      <c r="U188" s="9">
        <f t="shared" si="69"/>
        <v>4.9008243933553672E-3</v>
      </c>
      <c r="V188" s="9">
        <f t="shared" si="69"/>
        <v>4.5504079622233976E-3</v>
      </c>
      <c r="X188" s="9">
        <f t="shared" si="70"/>
        <v>-5.5227430050773594E-4</v>
      </c>
      <c r="Y188" s="9">
        <f t="shared" si="71"/>
        <v>1.0059949312262839E-2</v>
      </c>
      <c r="AA188" s="9">
        <f t="shared" si="72"/>
        <v>-5.5227430050773594E-4</v>
      </c>
      <c r="AB188" s="9">
        <f t="shared" si="73"/>
        <v>4.9008243933553672E-3</v>
      </c>
      <c r="AD188" s="9">
        <f t="shared" si="74"/>
        <v>1.0059949312262839E-2</v>
      </c>
      <c r="AE188" s="9">
        <f t="shared" si="75"/>
        <v>4.5504079622233976E-3</v>
      </c>
    </row>
    <row r="189" spans="1:31" x14ac:dyDescent="0.55000000000000004">
      <c r="A189" s="6">
        <f t="shared" si="76"/>
        <v>177</v>
      </c>
      <c r="B189" s="6">
        <f t="shared" si="77"/>
        <v>5.6640000000000041</v>
      </c>
      <c r="C189" s="9">
        <f t="shared" si="82"/>
        <v>-3.7312399077091426E-4</v>
      </c>
      <c r="D189" s="6">
        <f t="shared" si="82"/>
        <v>9.3921974888222948E-3</v>
      </c>
      <c r="E189" s="6">
        <f t="shared" si="78"/>
        <v>0.98130395761753708</v>
      </c>
      <c r="F189" s="6">
        <f t="shared" si="79"/>
        <v>1.0188727475728261</v>
      </c>
      <c r="G189" s="6">
        <f t="shared" si="83"/>
        <v>5.598447179275678E-3</v>
      </c>
      <c r="H189" s="7">
        <f t="shared" si="83"/>
        <v>-2.0867244482516974E-2</v>
      </c>
      <c r="I189" s="6">
        <f t="shared" si="84"/>
        <v>-1.4729046223752403E-2</v>
      </c>
      <c r="J189" s="9">
        <f t="shared" si="85"/>
        <v>0.74157813774173498</v>
      </c>
      <c r="L189" s="6">
        <f t="shared" si="86"/>
        <v>-3.7666164485758484E-4</v>
      </c>
      <c r="M189" s="6">
        <f t="shared" si="87"/>
        <v>-3.6965211956942277E-4</v>
      </c>
      <c r="N189" s="6">
        <f t="shared" si="88"/>
        <v>-0.99999992906300017</v>
      </c>
      <c r="O189" s="6">
        <f t="shared" si="89"/>
        <v>0.99999993167865275</v>
      </c>
      <c r="Q189" s="6">
        <f t="shared" si="67"/>
        <v>5.6640000000000041</v>
      </c>
      <c r="R189" s="9">
        <f t="shared" si="67"/>
        <v>-3.7312399077091426E-4</v>
      </c>
      <c r="S189" s="9">
        <f t="shared" si="68"/>
        <v>5.6640000000000041</v>
      </c>
      <c r="T189" s="9">
        <f t="shared" si="66"/>
        <v>9.3921974888222948E-3</v>
      </c>
      <c r="U189" s="9">
        <f t="shared" si="69"/>
        <v>5.598447179275678E-3</v>
      </c>
      <c r="V189" s="9">
        <f t="shared" si="69"/>
        <v>-2.0867244482516974E-2</v>
      </c>
      <c r="X189" s="9">
        <f t="shared" si="70"/>
        <v>-3.7312399077091426E-4</v>
      </c>
      <c r="Y189" s="9">
        <f t="shared" si="71"/>
        <v>9.3921974888222948E-3</v>
      </c>
      <c r="AA189" s="9">
        <f t="shared" si="72"/>
        <v>-3.7312399077091426E-4</v>
      </c>
      <c r="AB189" s="9">
        <f t="shared" si="73"/>
        <v>5.598447179275678E-3</v>
      </c>
      <c r="AD189" s="9">
        <f t="shared" si="74"/>
        <v>9.3921974888222948E-3</v>
      </c>
      <c r="AE189" s="9">
        <f t="shared" si="75"/>
        <v>-2.0867244482516974E-2</v>
      </c>
    </row>
    <row r="190" spans="1:31" x14ac:dyDescent="0.55000000000000004">
      <c r="A190" s="6">
        <f t="shared" si="76"/>
        <v>178</v>
      </c>
      <c r="B190" s="6">
        <f t="shared" si="77"/>
        <v>5.6960000000000042</v>
      </c>
      <c r="C190" s="9">
        <f t="shared" ref="C190:D210" si="90">C189+$B$3*G189-($B$3^2)*I189</f>
        <v>-1.7889113770097013E-4</v>
      </c>
      <c r="D190" s="6">
        <f t="shared" si="90"/>
        <v>7.9650696523342161E-3</v>
      </c>
      <c r="E190" s="6">
        <f t="shared" si="78"/>
        <v>0.98413333503193723</v>
      </c>
      <c r="F190" s="6">
        <f t="shared" si="79"/>
        <v>1.0159936136412739</v>
      </c>
      <c r="G190" s="6">
        <f t="shared" ref="G190:H210" si="91">G189-$B$3*I189</f>
        <v>6.0697766584357545E-3</v>
      </c>
      <c r="H190" s="7">
        <f t="shared" si="91"/>
        <v>-4.4597744890252491E-2</v>
      </c>
      <c r="I190" s="6">
        <f t="shared" si="84"/>
        <v>-7.0618910732217401E-3</v>
      </c>
      <c r="J190" s="9">
        <f t="shared" si="85"/>
        <v>0.62889668190102621</v>
      </c>
      <c r="L190" s="6">
        <f t="shared" si="86"/>
        <v>-1.8032745553595193E-4</v>
      </c>
      <c r="M190" s="6">
        <f t="shared" si="87"/>
        <v>-1.7747751412188566E-4</v>
      </c>
      <c r="N190" s="6">
        <f t="shared" si="88"/>
        <v>-0.99999998374100429</v>
      </c>
      <c r="O190" s="6">
        <f t="shared" si="89"/>
        <v>0.99999998425086578</v>
      </c>
      <c r="Q190" s="6">
        <f t="shared" si="67"/>
        <v>5.6960000000000042</v>
      </c>
      <c r="R190" s="9">
        <f t="shared" si="67"/>
        <v>-1.7889113770097013E-4</v>
      </c>
      <c r="S190" s="9">
        <f t="shared" si="68"/>
        <v>5.6960000000000042</v>
      </c>
      <c r="T190" s="9">
        <f t="shared" si="66"/>
        <v>7.9650696523342161E-3</v>
      </c>
      <c r="U190" s="9">
        <f t="shared" si="69"/>
        <v>6.0697766584357545E-3</v>
      </c>
      <c r="V190" s="9">
        <f t="shared" si="69"/>
        <v>-4.4597744890252491E-2</v>
      </c>
      <c r="X190" s="9">
        <f t="shared" si="70"/>
        <v>-1.7889113770097013E-4</v>
      </c>
      <c r="Y190" s="9">
        <f t="shared" si="71"/>
        <v>7.9650696523342161E-3</v>
      </c>
      <c r="AA190" s="9">
        <f t="shared" si="72"/>
        <v>-1.7889113770097013E-4</v>
      </c>
      <c r="AB190" s="9">
        <f t="shared" si="73"/>
        <v>6.0697766584357545E-3</v>
      </c>
      <c r="AD190" s="9">
        <f t="shared" si="74"/>
        <v>7.9650696523342161E-3</v>
      </c>
      <c r="AE190" s="9">
        <f t="shared" si="75"/>
        <v>-4.4597744890252491E-2</v>
      </c>
    </row>
    <row r="191" spans="1:31" x14ac:dyDescent="0.55000000000000004">
      <c r="A191" s="6">
        <f t="shared" si="76"/>
        <v>179</v>
      </c>
      <c r="B191" s="6">
        <f t="shared" si="77"/>
        <v>5.7280000000000042</v>
      </c>
      <c r="C191" s="9">
        <f t="shared" si="90"/>
        <v>2.2573091827953094E-5</v>
      </c>
      <c r="D191" s="6">
        <f t="shared" si="90"/>
        <v>5.8939516135794855E-3</v>
      </c>
      <c r="E191" s="6">
        <f t="shared" si="78"/>
        <v>0.98824683594800866</v>
      </c>
      <c r="F191" s="6">
        <f t="shared" si="79"/>
        <v>1.0118226424023264</v>
      </c>
      <c r="G191" s="6">
        <f t="shared" si="91"/>
        <v>6.2957571727788502E-3</v>
      </c>
      <c r="H191" s="7">
        <f t="shared" si="91"/>
        <v>-6.4722438711085323E-2</v>
      </c>
      <c r="I191" s="6">
        <f t="shared" si="84"/>
        <v>8.911189875970857E-4</v>
      </c>
      <c r="J191" s="9">
        <f t="shared" si="85"/>
        <v>0.46536776616296383</v>
      </c>
      <c r="L191" s="6">
        <f t="shared" si="86"/>
        <v>2.2706925341389009E-5</v>
      </c>
      <c r="M191" s="6">
        <f t="shared" si="87"/>
        <v>2.2440826675674148E-5</v>
      </c>
      <c r="N191" s="6">
        <f t="shared" si="88"/>
        <v>-0.99999999974219778</v>
      </c>
      <c r="O191" s="6">
        <f t="shared" si="89"/>
        <v>0.99999999974820464</v>
      </c>
      <c r="Q191" s="6">
        <f t="shared" si="67"/>
        <v>5.7280000000000042</v>
      </c>
      <c r="R191" s="9">
        <f t="shared" si="67"/>
        <v>2.2573091827953094E-5</v>
      </c>
      <c r="S191" s="9">
        <f t="shared" si="68"/>
        <v>5.7280000000000042</v>
      </c>
      <c r="T191" s="9">
        <f t="shared" si="66"/>
        <v>5.8939516135794855E-3</v>
      </c>
      <c r="U191" s="9">
        <f t="shared" si="69"/>
        <v>6.2957571727788502E-3</v>
      </c>
      <c r="V191" s="9">
        <f t="shared" si="69"/>
        <v>-6.4722438711085323E-2</v>
      </c>
      <c r="X191" s="9">
        <f t="shared" si="70"/>
        <v>2.2573091827953094E-5</v>
      </c>
      <c r="Y191" s="9">
        <f t="shared" si="71"/>
        <v>5.8939516135794855E-3</v>
      </c>
      <c r="AA191" s="9">
        <f t="shared" si="72"/>
        <v>2.2573091827953094E-5</v>
      </c>
      <c r="AB191" s="9">
        <f t="shared" si="73"/>
        <v>6.2957571727788502E-3</v>
      </c>
      <c r="AD191" s="9">
        <f t="shared" si="74"/>
        <v>5.8939516135794855E-3</v>
      </c>
      <c r="AE191" s="9">
        <f t="shared" si="75"/>
        <v>-6.4722438711085323E-2</v>
      </c>
    </row>
    <row r="192" spans="1:31" x14ac:dyDescent="0.55000000000000004">
      <c r="A192" s="6">
        <f t="shared" si="76"/>
        <v>180</v>
      </c>
      <c r="B192" s="6">
        <f t="shared" si="77"/>
        <v>5.7600000000000042</v>
      </c>
      <c r="C192" s="9">
        <f t="shared" si="90"/>
        <v>2.2312481551357686E-4</v>
      </c>
      <c r="D192" s="6">
        <f t="shared" si="90"/>
        <v>3.3462969822738806E-3</v>
      </c>
      <c r="E192" s="6">
        <f t="shared" si="78"/>
        <v>0.99331865352362914</v>
      </c>
      <c r="F192" s="6">
        <f t="shared" si="79"/>
        <v>1.0067038414527247</v>
      </c>
      <c r="G192" s="6">
        <f t="shared" si="91"/>
        <v>6.2672413651757436E-3</v>
      </c>
      <c r="H192" s="7">
        <f t="shared" si="91"/>
        <v>-7.9614207228300163E-2</v>
      </c>
      <c r="I192" s="6">
        <f t="shared" si="84"/>
        <v>8.8085162266624724E-3</v>
      </c>
      <c r="J192" s="9">
        <f t="shared" si="85"/>
        <v>0.26421301281179271</v>
      </c>
      <c r="L192" s="6">
        <f t="shared" si="86"/>
        <v>2.2387395867444119E-4</v>
      </c>
      <c r="M192" s="6">
        <f t="shared" si="87"/>
        <v>2.2238065827077594E-4</v>
      </c>
      <c r="N192" s="6">
        <f t="shared" si="88"/>
        <v>-0.99999997494022508</v>
      </c>
      <c r="O192" s="6">
        <f t="shared" si="89"/>
        <v>0.9999999752734211</v>
      </c>
      <c r="Q192" s="6">
        <f t="shared" si="67"/>
        <v>5.7600000000000042</v>
      </c>
      <c r="R192" s="9">
        <f t="shared" si="67"/>
        <v>2.2312481551357686E-4</v>
      </c>
      <c r="S192" s="9">
        <f t="shared" si="68"/>
        <v>5.7600000000000042</v>
      </c>
      <c r="T192" s="9">
        <f t="shared" si="66"/>
        <v>3.3462969822738806E-3</v>
      </c>
      <c r="U192" s="9">
        <f t="shared" si="69"/>
        <v>6.2672413651757436E-3</v>
      </c>
      <c r="V192" s="9">
        <f t="shared" si="69"/>
        <v>-7.9614207228300163E-2</v>
      </c>
      <c r="X192" s="9">
        <f t="shared" si="70"/>
        <v>2.2312481551357686E-4</v>
      </c>
      <c r="Y192" s="9">
        <f t="shared" si="71"/>
        <v>3.3462969822738806E-3</v>
      </c>
      <c r="AA192" s="9">
        <f t="shared" si="72"/>
        <v>2.2312481551357686E-4</v>
      </c>
      <c r="AB192" s="9">
        <f t="shared" si="73"/>
        <v>6.2672413651757436E-3</v>
      </c>
      <c r="AD192" s="9">
        <f t="shared" si="74"/>
        <v>3.3462969822738806E-3</v>
      </c>
      <c r="AE192" s="9">
        <f t="shared" si="75"/>
        <v>-7.9614207228300163E-2</v>
      </c>
    </row>
    <row r="193" spans="1:31" x14ac:dyDescent="0.55000000000000004">
      <c r="A193" s="6">
        <f t="shared" si="76"/>
        <v>181</v>
      </c>
      <c r="B193" s="6">
        <f t="shared" si="77"/>
        <v>5.7920000000000043</v>
      </c>
      <c r="C193" s="9">
        <f t="shared" si="90"/>
        <v>4.1465661858309833E-4</v>
      </c>
      <c r="D193" s="6">
        <f t="shared" si="90"/>
        <v>5.2808822584899957E-4</v>
      </c>
      <c r="E193" s="6">
        <f t="shared" si="78"/>
        <v>0.99894427436558753</v>
      </c>
      <c r="F193" s="6">
        <f t="shared" si="79"/>
        <v>1.0010566272689834</v>
      </c>
      <c r="G193" s="6">
        <f t="shared" si="91"/>
        <v>5.9853688459225443E-3</v>
      </c>
      <c r="H193" s="7">
        <f t="shared" si="91"/>
        <v>-8.8069023638277524E-2</v>
      </c>
      <c r="I193" s="6">
        <f t="shared" si="84"/>
        <v>1.6369983992948159E-2</v>
      </c>
      <c r="J193" s="9">
        <f t="shared" si="85"/>
        <v>4.1696171439395732E-2</v>
      </c>
      <c r="L193" s="6">
        <f t="shared" si="86"/>
        <v>4.1487567385592439E-4</v>
      </c>
      <c r="M193" s="6">
        <f t="shared" si="87"/>
        <v>4.144377232906538E-4</v>
      </c>
      <c r="N193" s="6">
        <f t="shared" si="88"/>
        <v>-0.99999991393908394</v>
      </c>
      <c r="O193" s="6">
        <f t="shared" si="89"/>
        <v>0.99999991412068323</v>
      </c>
      <c r="Q193" s="6">
        <f t="shared" si="67"/>
        <v>5.7920000000000043</v>
      </c>
      <c r="R193" s="9">
        <f t="shared" si="67"/>
        <v>4.1465661858309833E-4</v>
      </c>
      <c r="S193" s="9">
        <f t="shared" si="68"/>
        <v>5.7920000000000043</v>
      </c>
      <c r="T193" s="9">
        <f t="shared" si="66"/>
        <v>5.2808822584899957E-4</v>
      </c>
      <c r="U193" s="9">
        <f t="shared" si="69"/>
        <v>5.9853688459225443E-3</v>
      </c>
      <c r="V193" s="9">
        <f t="shared" si="69"/>
        <v>-8.8069023638277524E-2</v>
      </c>
      <c r="X193" s="9">
        <f t="shared" si="70"/>
        <v>4.1465661858309833E-4</v>
      </c>
      <c r="Y193" s="9">
        <f t="shared" si="71"/>
        <v>5.2808822584899957E-4</v>
      </c>
      <c r="AA193" s="9">
        <f t="shared" si="72"/>
        <v>4.1465661858309833E-4</v>
      </c>
      <c r="AB193" s="9">
        <f t="shared" si="73"/>
        <v>5.9853688459225443E-3</v>
      </c>
      <c r="AD193" s="9">
        <f t="shared" si="74"/>
        <v>5.2808822584899957E-4</v>
      </c>
      <c r="AE193" s="9">
        <f t="shared" si="75"/>
        <v>-8.8069023638277524E-2</v>
      </c>
    </row>
    <row r="194" spans="1:31" x14ac:dyDescent="0.55000000000000004">
      <c r="A194" s="6">
        <f t="shared" si="76"/>
        <v>182</v>
      </c>
      <c r="B194" s="6">
        <f t="shared" si="77"/>
        <v>5.8240000000000043</v>
      </c>
      <c r="C194" s="9">
        <f t="shared" si="90"/>
        <v>5.8942555804384082E-4</v>
      </c>
      <c r="D194" s="6">
        <f t="shared" si="90"/>
        <v>-2.3328174101298221E-3</v>
      </c>
      <c r="E194" s="6">
        <f t="shared" si="78"/>
        <v>1.0046714242798171</v>
      </c>
      <c r="F194" s="6">
        <f t="shared" si="79"/>
        <v>0.99534015463929781</v>
      </c>
      <c r="G194" s="6">
        <f t="shared" si="91"/>
        <v>5.4615293581482035E-3</v>
      </c>
      <c r="H194" s="7">
        <f t="shared" si="91"/>
        <v>-8.9403301124338183E-2</v>
      </c>
      <c r="I194" s="6">
        <f t="shared" si="84"/>
        <v>2.3269465734804838E-2</v>
      </c>
      <c r="J194" s="9">
        <f t="shared" si="85"/>
        <v>-0.18419184782711145</v>
      </c>
      <c r="L194" s="6">
        <f t="shared" si="86"/>
        <v>5.8805363437371019E-4</v>
      </c>
      <c r="M194" s="6">
        <f t="shared" si="87"/>
        <v>5.9080369231402933E-4</v>
      </c>
      <c r="N194" s="6">
        <f t="shared" si="88"/>
        <v>-0.99999982709644653</v>
      </c>
      <c r="O194" s="6">
        <f t="shared" si="89"/>
        <v>0.99999982547548338</v>
      </c>
      <c r="Q194" s="6">
        <f t="shared" si="67"/>
        <v>5.8240000000000043</v>
      </c>
      <c r="R194" s="9">
        <f t="shared" si="67"/>
        <v>5.8942555804384082E-4</v>
      </c>
      <c r="S194" s="9">
        <f t="shared" si="68"/>
        <v>5.8240000000000043</v>
      </c>
      <c r="T194" s="9">
        <f t="shared" si="66"/>
        <v>-2.3328174101298221E-3</v>
      </c>
      <c r="U194" s="9">
        <f t="shared" si="69"/>
        <v>5.4615293581482035E-3</v>
      </c>
      <c r="V194" s="9">
        <f t="shared" si="69"/>
        <v>-8.9403301124338183E-2</v>
      </c>
      <c r="X194" s="9">
        <f t="shared" si="70"/>
        <v>5.8942555804384082E-4</v>
      </c>
      <c r="Y194" s="9">
        <f t="shared" si="71"/>
        <v>-2.3328174101298221E-3</v>
      </c>
      <c r="AA194" s="9">
        <f t="shared" si="72"/>
        <v>5.8942555804384082E-4</v>
      </c>
      <c r="AB194" s="9">
        <f t="shared" si="73"/>
        <v>5.4615293581482035E-3</v>
      </c>
      <c r="AD194" s="9">
        <f t="shared" si="74"/>
        <v>-2.3328174101298221E-3</v>
      </c>
      <c r="AE194" s="9">
        <f t="shared" si="75"/>
        <v>-8.9403301124338183E-2</v>
      </c>
    </row>
    <row r="195" spans="1:31" x14ac:dyDescent="0.55000000000000004">
      <c r="A195" s="6">
        <f t="shared" si="76"/>
        <v>183</v>
      </c>
      <c r="B195" s="6">
        <f t="shared" si="77"/>
        <v>5.8560000000000043</v>
      </c>
      <c r="C195" s="9">
        <f t="shared" si="90"/>
        <v>7.4036656459214323E-4</v>
      </c>
      <c r="D195" s="6">
        <f t="shared" si="90"/>
        <v>-5.0051105939336819E-3</v>
      </c>
      <c r="E195" s="6">
        <f t="shared" si="78"/>
        <v>1.0100358204625748</v>
      </c>
      <c r="F195" s="6">
        <f t="shared" si="79"/>
        <v>0.99001537808684004</v>
      </c>
      <c r="G195" s="6">
        <f t="shared" si="91"/>
        <v>4.7169064546344489E-3</v>
      </c>
      <c r="H195" s="7">
        <f t="shared" si="91"/>
        <v>-8.3509161993870623E-2</v>
      </c>
      <c r="I195" s="6">
        <f t="shared" si="84"/>
        <v>2.9227776203799911E-2</v>
      </c>
      <c r="J195" s="9">
        <f t="shared" si="85"/>
        <v>-0.39518758405165966</v>
      </c>
      <c r="L195" s="6">
        <f t="shared" si="86"/>
        <v>7.3667920281270918E-4</v>
      </c>
      <c r="M195" s="6">
        <f t="shared" si="87"/>
        <v>7.4409061545468341E-4</v>
      </c>
      <c r="N195" s="6">
        <f t="shared" si="88"/>
        <v>-0.99999972865183939</v>
      </c>
      <c r="O195" s="6">
        <f t="shared" si="89"/>
        <v>0.99999972316453967</v>
      </c>
      <c r="Q195" s="6">
        <f t="shared" si="67"/>
        <v>5.8560000000000043</v>
      </c>
      <c r="R195" s="9">
        <f t="shared" si="67"/>
        <v>7.4036656459214323E-4</v>
      </c>
      <c r="S195" s="9">
        <f t="shared" si="68"/>
        <v>5.8560000000000043</v>
      </c>
      <c r="T195" s="9">
        <f t="shared" si="66"/>
        <v>-5.0051105939336819E-3</v>
      </c>
      <c r="U195" s="9">
        <f t="shared" si="69"/>
        <v>4.7169064546344489E-3</v>
      </c>
      <c r="V195" s="9">
        <f t="shared" si="69"/>
        <v>-8.3509161993870623E-2</v>
      </c>
      <c r="X195" s="9">
        <f t="shared" si="70"/>
        <v>7.4036656459214323E-4</v>
      </c>
      <c r="Y195" s="9">
        <f t="shared" si="71"/>
        <v>-5.0051105939336819E-3</v>
      </c>
      <c r="AA195" s="9">
        <f t="shared" si="72"/>
        <v>7.4036656459214323E-4</v>
      </c>
      <c r="AB195" s="9">
        <f t="shared" si="73"/>
        <v>4.7169064546344489E-3</v>
      </c>
      <c r="AD195" s="9">
        <f t="shared" si="74"/>
        <v>-5.0051105939336819E-3</v>
      </c>
      <c r="AE195" s="9">
        <f t="shared" si="75"/>
        <v>-8.3509161993870623E-2</v>
      </c>
    </row>
    <row r="196" spans="1:31" x14ac:dyDescent="0.55000000000000004">
      <c r="A196" s="6">
        <f t="shared" si="76"/>
        <v>184</v>
      </c>
      <c r="B196" s="6">
        <f t="shared" si="77"/>
        <v>5.8880000000000043</v>
      </c>
      <c r="C196" s="9">
        <f t="shared" si="90"/>
        <v>8.6137832830775456E-4</v>
      </c>
      <c r="D196" s="6">
        <f t="shared" si="90"/>
        <v>-7.2727316916686427E-3</v>
      </c>
      <c r="E196" s="6">
        <f t="shared" si="78"/>
        <v>1.0145990979822206</v>
      </c>
      <c r="F196" s="6">
        <f t="shared" si="79"/>
        <v>0.98550817121554612</v>
      </c>
      <c r="G196" s="6">
        <f t="shared" si="91"/>
        <v>3.7816176161128518E-3</v>
      </c>
      <c r="H196" s="7">
        <f t="shared" si="91"/>
        <v>-7.0863159304217521E-2</v>
      </c>
      <c r="I196" s="6">
        <f t="shared" si="84"/>
        <v>3.4004067225946906E-2</v>
      </c>
      <c r="J196" s="9">
        <f t="shared" si="85"/>
        <v>-0.57423166464181075</v>
      </c>
      <c r="L196" s="6">
        <f t="shared" si="86"/>
        <v>8.5515867375823341E-4</v>
      </c>
      <c r="M196" s="6">
        <f t="shared" si="87"/>
        <v>8.6768846947950196E-4</v>
      </c>
      <c r="N196" s="6">
        <f t="shared" si="88"/>
        <v>-0.99999963435175454</v>
      </c>
      <c r="O196" s="6">
        <f t="shared" si="89"/>
        <v>0.99999962355828909</v>
      </c>
      <c r="Q196" s="6">
        <f t="shared" si="67"/>
        <v>5.8880000000000043</v>
      </c>
      <c r="R196" s="9">
        <f t="shared" si="67"/>
        <v>8.6137832830775456E-4</v>
      </c>
      <c r="S196" s="9">
        <f t="shared" si="68"/>
        <v>5.8880000000000043</v>
      </c>
      <c r="T196" s="9">
        <f t="shared" si="66"/>
        <v>-7.2727316916686427E-3</v>
      </c>
      <c r="U196" s="9">
        <f t="shared" si="69"/>
        <v>3.7816176161128518E-3</v>
      </c>
      <c r="V196" s="9">
        <f t="shared" si="69"/>
        <v>-7.0863159304217521E-2</v>
      </c>
      <c r="X196" s="9">
        <f t="shared" si="70"/>
        <v>8.6137832830775456E-4</v>
      </c>
      <c r="Y196" s="9">
        <f t="shared" si="71"/>
        <v>-7.2727316916686427E-3</v>
      </c>
      <c r="AA196" s="9">
        <f t="shared" si="72"/>
        <v>8.6137832830775456E-4</v>
      </c>
      <c r="AB196" s="9">
        <f t="shared" si="73"/>
        <v>3.7816176161128518E-3</v>
      </c>
      <c r="AD196" s="9">
        <f t="shared" si="74"/>
        <v>-7.2727316916686427E-3</v>
      </c>
      <c r="AE196" s="9">
        <f t="shared" si="75"/>
        <v>-7.0863159304217521E-2</v>
      </c>
    </row>
    <row r="197" spans="1:31" x14ac:dyDescent="0.55000000000000004">
      <c r="A197" s="6">
        <f t="shared" si="76"/>
        <v>185</v>
      </c>
      <c r="B197" s="6">
        <f t="shared" si="77"/>
        <v>5.9200000000000044</v>
      </c>
      <c r="C197" s="9">
        <f t="shared" si="90"/>
        <v>9.4756992718399613E-4</v>
      </c>
      <c r="D197" s="6">
        <f t="shared" si="90"/>
        <v>-8.9523395648103896E-3</v>
      </c>
      <c r="E197" s="6">
        <f t="shared" si="78"/>
        <v>1.0179857214020713</v>
      </c>
      <c r="F197" s="6">
        <f t="shared" si="79"/>
        <v>0.98217636314282986</v>
      </c>
      <c r="G197" s="6">
        <f t="shared" si="91"/>
        <v>2.6934874648825509E-3</v>
      </c>
      <c r="H197" s="7">
        <f t="shared" si="91"/>
        <v>-5.2487746035679572E-2</v>
      </c>
      <c r="I197" s="6">
        <f t="shared" si="84"/>
        <v>3.7405579770741514E-2</v>
      </c>
      <c r="J197" s="9">
        <f t="shared" si="85"/>
        <v>-0.70684808236513053</v>
      </c>
      <c r="L197" s="6">
        <f t="shared" si="86"/>
        <v>9.3916181383005303E-4</v>
      </c>
      <c r="M197" s="6">
        <f t="shared" si="87"/>
        <v>9.5612908630622368E-4</v>
      </c>
      <c r="N197" s="6">
        <f t="shared" si="88"/>
        <v>-0.99999955898744641</v>
      </c>
      <c r="O197" s="6">
        <f t="shared" si="89"/>
        <v>0.9999995429084807</v>
      </c>
      <c r="Q197" s="6">
        <f t="shared" si="67"/>
        <v>5.9200000000000044</v>
      </c>
      <c r="R197" s="9">
        <f t="shared" si="67"/>
        <v>9.4756992718399613E-4</v>
      </c>
      <c r="S197" s="9">
        <f t="shared" si="68"/>
        <v>5.9200000000000044</v>
      </c>
      <c r="T197" s="9">
        <f t="shared" si="66"/>
        <v>-8.9523395648103896E-3</v>
      </c>
      <c r="U197" s="9">
        <f t="shared" si="69"/>
        <v>2.6934874648825509E-3</v>
      </c>
      <c r="V197" s="9">
        <f t="shared" si="69"/>
        <v>-5.2487746035679572E-2</v>
      </c>
      <c r="X197" s="9">
        <f t="shared" si="70"/>
        <v>9.4756992718399613E-4</v>
      </c>
      <c r="Y197" s="9">
        <f t="shared" si="71"/>
        <v>-8.9523395648103896E-3</v>
      </c>
      <c r="AA197" s="9">
        <f t="shared" si="72"/>
        <v>9.4756992718399613E-4</v>
      </c>
      <c r="AB197" s="9">
        <f t="shared" si="73"/>
        <v>2.6934874648825509E-3</v>
      </c>
      <c r="AD197" s="9">
        <f t="shared" si="74"/>
        <v>-8.9523395648103896E-3</v>
      </c>
      <c r="AE197" s="9">
        <f t="shared" si="75"/>
        <v>-5.2487746035679572E-2</v>
      </c>
    </row>
    <row r="198" spans="1:31" x14ac:dyDescent="0.55000000000000004">
      <c r="A198" s="6">
        <f t="shared" si="76"/>
        <v>186</v>
      </c>
      <c r="B198" s="6">
        <f t="shared" si="77"/>
        <v>5.9520000000000044</v>
      </c>
      <c r="C198" s="9">
        <f t="shared" si="90"/>
        <v>9.9545821237499829E-4</v>
      </c>
      <c r="D198" s="6">
        <f t="shared" si="90"/>
        <v>-9.9081350016102417E-3</v>
      </c>
      <c r="E198" s="6">
        <f t="shared" si="78"/>
        <v>1.019915432079483</v>
      </c>
      <c r="F198" s="6">
        <f t="shared" si="79"/>
        <v>0.98028289207304231</v>
      </c>
      <c r="G198" s="6">
        <f t="shared" si="91"/>
        <v>1.4965089122188225E-3</v>
      </c>
      <c r="H198" s="7">
        <f t="shared" si="91"/>
        <v>-2.9868607399995396E-2</v>
      </c>
      <c r="I198" s="6">
        <f t="shared" si="84"/>
        <v>3.9295276081083144E-2</v>
      </c>
      <c r="J198" s="9">
        <f t="shared" si="85"/>
        <v>-0.78231459485984767</v>
      </c>
      <c r="L198" s="6">
        <f t="shared" si="86"/>
        <v>9.8569136566657267E-4</v>
      </c>
      <c r="M198" s="6">
        <f t="shared" si="87"/>
        <v>1.0054195417895262E-3</v>
      </c>
      <c r="N198" s="6">
        <f t="shared" si="88"/>
        <v>-0.99999951420614785</v>
      </c>
      <c r="O198" s="6">
        <f t="shared" si="89"/>
        <v>0.99999949456564474</v>
      </c>
      <c r="Q198" s="6">
        <f t="shared" si="67"/>
        <v>5.9520000000000044</v>
      </c>
      <c r="R198" s="9">
        <f t="shared" si="67"/>
        <v>9.9545821237499829E-4</v>
      </c>
      <c r="S198" s="9">
        <f t="shared" si="68"/>
        <v>5.9520000000000044</v>
      </c>
      <c r="T198" s="9">
        <f t="shared" si="66"/>
        <v>-9.9081350016102417E-3</v>
      </c>
      <c r="U198" s="9">
        <f t="shared" si="69"/>
        <v>1.4965089122188225E-3</v>
      </c>
      <c r="V198" s="9">
        <f t="shared" si="69"/>
        <v>-2.9868607399995396E-2</v>
      </c>
      <c r="X198" s="9">
        <f t="shared" si="70"/>
        <v>9.9545821237499829E-4</v>
      </c>
      <c r="Y198" s="9">
        <f t="shared" si="71"/>
        <v>-9.9081350016102417E-3</v>
      </c>
      <c r="AA198" s="9">
        <f t="shared" si="72"/>
        <v>9.9545821237499829E-4</v>
      </c>
      <c r="AB198" s="9">
        <f t="shared" si="73"/>
        <v>1.4965089122188225E-3</v>
      </c>
      <c r="AD198" s="9">
        <f t="shared" si="74"/>
        <v>-9.9081350016102417E-3</v>
      </c>
      <c r="AE198" s="9">
        <f t="shared" si="75"/>
        <v>-2.9868607399995396E-2</v>
      </c>
    </row>
    <row r="199" spans="1:31" x14ac:dyDescent="0.55000000000000004">
      <c r="A199" s="6">
        <f t="shared" si="76"/>
        <v>187</v>
      </c>
      <c r="B199" s="6">
        <f t="shared" si="77"/>
        <v>5.9840000000000044</v>
      </c>
      <c r="C199" s="9">
        <f t="shared" si="90"/>
        <v>1.0031081348589716E-3</v>
      </c>
      <c r="D199" s="6">
        <f t="shared" si="90"/>
        <v>-1.006284029327361E-2</v>
      </c>
      <c r="E199" s="6">
        <f t="shared" si="78"/>
        <v>1.0202279475672453</v>
      </c>
      <c r="F199" s="6">
        <f t="shared" si="79"/>
        <v>0.97997658639415086</v>
      </c>
      <c r="G199" s="6">
        <f t="shared" si="91"/>
        <v>2.390600776241618E-4</v>
      </c>
      <c r="H199" s="7">
        <f t="shared" si="91"/>
        <v>-4.8345403644802706E-3</v>
      </c>
      <c r="I199" s="6">
        <f t="shared" si="84"/>
        <v>3.9597131340632467E-2</v>
      </c>
      <c r="J199" s="9">
        <f t="shared" si="85"/>
        <v>-0.7945296229488984</v>
      </c>
      <c r="L199" s="6">
        <f t="shared" si="86"/>
        <v>9.9311409169062907E-4</v>
      </c>
      <c r="M199" s="6">
        <f t="shared" si="87"/>
        <v>1.0133043396082619E-3</v>
      </c>
      <c r="N199" s="6">
        <f t="shared" si="88"/>
        <v>-0.99999950686207895</v>
      </c>
      <c r="O199" s="6">
        <f t="shared" si="89"/>
        <v>0.99999948660702587</v>
      </c>
      <c r="Q199" s="6">
        <f t="shared" si="67"/>
        <v>5.9840000000000044</v>
      </c>
      <c r="R199" s="9">
        <f t="shared" si="67"/>
        <v>1.0031081348589716E-3</v>
      </c>
      <c r="S199" s="9">
        <f t="shared" si="68"/>
        <v>5.9840000000000044</v>
      </c>
      <c r="T199" s="9">
        <f t="shared" si="66"/>
        <v>-1.006284029327361E-2</v>
      </c>
      <c r="U199" s="9">
        <f t="shared" si="69"/>
        <v>2.390600776241618E-4</v>
      </c>
      <c r="V199" s="9">
        <f t="shared" si="69"/>
        <v>-4.8345403644802706E-3</v>
      </c>
      <c r="X199" s="9">
        <f t="shared" si="70"/>
        <v>1.0031081348589716E-3</v>
      </c>
      <c r="Y199" s="9">
        <f t="shared" si="71"/>
        <v>-1.006284029327361E-2</v>
      </c>
      <c r="AA199" s="9">
        <f t="shared" si="72"/>
        <v>1.0031081348589716E-3</v>
      </c>
      <c r="AB199" s="9">
        <f t="shared" si="73"/>
        <v>2.390600776241618E-4</v>
      </c>
      <c r="AD199" s="9">
        <f t="shared" si="74"/>
        <v>-1.006284029327361E-2</v>
      </c>
      <c r="AE199" s="9">
        <f t="shared" si="75"/>
        <v>-4.8345403644802706E-3</v>
      </c>
    </row>
    <row r="200" spans="1:31" x14ac:dyDescent="0.55000000000000004">
      <c r="A200" s="6">
        <f t="shared" si="76"/>
        <v>188</v>
      </c>
      <c r="B200" s="6">
        <f t="shared" si="77"/>
        <v>6.0160000000000045</v>
      </c>
      <c r="C200" s="9">
        <f t="shared" si="90"/>
        <v>9.7021059485013703E-4</v>
      </c>
      <c r="D200" s="6">
        <f t="shared" si="90"/>
        <v>-9.4039472510373066E-3</v>
      </c>
      <c r="E200" s="6">
        <f t="shared" si="78"/>
        <v>1.0188972700345731</v>
      </c>
      <c r="F200" s="6">
        <f t="shared" si="79"/>
        <v>0.98128148103042401</v>
      </c>
      <c r="G200" s="6">
        <f t="shared" si="91"/>
        <v>-1.0280481252760772E-3</v>
      </c>
      <c r="H200" s="7">
        <f t="shared" si="91"/>
        <v>2.0590407569884478E-2</v>
      </c>
      <c r="I200" s="6">
        <f t="shared" si="84"/>
        <v>3.8299009523662407E-2</v>
      </c>
      <c r="J200" s="9">
        <f t="shared" si="85"/>
        <v>-0.74250556388667743</v>
      </c>
      <c r="L200" s="6">
        <f t="shared" si="86"/>
        <v>9.6117134208515776E-4</v>
      </c>
      <c r="M200" s="6">
        <f t="shared" si="87"/>
        <v>9.7942054868206912E-4</v>
      </c>
      <c r="N200" s="6">
        <f t="shared" si="88"/>
        <v>-0.99999953807471886</v>
      </c>
      <c r="O200" s="6">
        <f t="shared" si="89"/>
        <v>0.99999952036757944</v>
      </c>
      <c r="Q200" s="6">
        <f t="shared" si="67"/>
        <v>6.0160000000000045</v>
      </c>
      <c r="R200" s="9">
        <f t="shared" si="67"/>
        <v>9.7021059485013703E-4</v>
      </c>
      <c r="S200" s="9">
        <f t="shared" si="68"/>
        <v>6.0160000000000045</v>
      </c>
      <c r="T200" s="9">
        <f t="shared" si="66"/>
        <v>-9.4039472510373066E-3</v>
      </c>
      <c r="U200" s="9">
        <f t="shared" si="69"/>
        <v>-1.0280481252760772E-3</v>
      </c>
      <c r="V200" s="9">
        <f t="shared" si="69"/>
        <v>2.0590407569884478E-2</v>
      </c>
      <c r="X200" s="9">
        <f t="shared" si="70"/>
        <v>9.7021059485013703E-4</v>
      </c>
      <c r="Y200" s="9">
        <f t="shared" si="71"/>
        <v>-9.4039472510373066E-3</v>
      </c>
      <c r="AA200" s="9">
        <f t="shared" si="72"/>
        <v>9.7021059485013703E-4</v>
      </c>
      <c r="AB200" s="9">
        <f t="shared" si="73"/>
        <v>-1.0280481252760772E-3</v>
      </c>
      <c r="AD200" s="9">
        <f t="shared" si="74"/>
        <v>-9.4039472510373066E-3</v>
      </c>
      <c r="AE200" s="9">
        <f t="shared" si="75"/>
        <v>2.0590407569884478E-2</v>
      </c>
    </row>
    <row r="201" spans="1:31" x14ac:dyDescent="0.55000000000000004">
      <c r="A201" s="6">
        <f t="shared" si="76"/>
        <v>189</v>
      </c>
      <c r="B201" s="6">
        <f t="shared" si="77"/>
        <v>6.0480000000000045</v>
      </c>
      <c r="C201" s="9">
        <f t="shared" si="90"/>
        <v>8.980948690890723E-4</v>
      </c>
      <c r="D201" s="6">
        <f t="shared" si="90"/>
        <v>-7.9847285113810451E-3</v>
      </c>
      <c r="E201" s="6">
        <f t="shared" si="78"/>
        <v>1.0160340194865565</v>
      </c>
      <c r="F201" s="6">
        <f t="shared" si="79"/>
        <v>0.98409510544103229</v>
      </c>
      <c r="G201" s="6">
        <f t="shared" si="91"/>
        <v>-2.2536164300332746E-3</v>
      </c>
      <c r="H201" s="7">
        <f t="shared" si="91"/>
        <v>4.4350585614258156E-2</v>
      </c>
      <c r="I201" s="6">
        <f t="shared" si="84"/>
        <v>3.5453117961972598E-2</v>
      </c>
      <c r="J201" s="9">
        <f t="shared" si="85"/>
        <v>-0.63044863897536241</v>
      </c>
      <c r="L201" s="6">
        <f t="shared" si="86"/>
        <v>8.9098027699376699E-4</v>
      </c>
      <c r="M201" s="6">
        <f t="shared" si="87"/>
        <v>9.0532326150327745E-4</v>
      </c>
      <c r="N201" s="6">
        <f t="shared" si="88"/>
        <v>-0.99999960307699409</v>
      </c>
      <c r="O201" s="6">
        <f t="shared" si="89"/>
        <v>0.99999959019481222</v>
      </c>
      <c r="Q201" s="6">
        <f t="shared" si="67"/>
        <v>6.0480000000000045</v>
      </c>
      <c r="R201" s="9">
        <f t="shared" si="67"/>
        <v>8.980948690890723E-4</v>
      </c>
      <c r="S201" s="9">
        <f t="shared" si="68"/>
        <v>6.0480000000000045</v>
      </c>
      <c r="T201" s="9">
        <f t="shared" si="66"/>
        <v>-7.9847285113810451E-3</v>
      </c>
      <c r="U201" s="9">
        <f t="shared" si="69"/>
        <v>-2.2536164300332746E-3</v>
      </c>
      <c r="V201" s="9">
        <f t="shared" si="69"/>
        <v>4.4350585614258156E-2</v>
      </c>
      <c r="X201" s="9">
        <f t="shared" si="70"/>
        <v>8.980948690890723E-4</v>
      </c>
      <c r="Y201" s="9">
        <f t="shared" si="71"/>
        <v>-7.9847285113810451E-3</v>
      </c>
      <c r="AA201" s="9">
        <f t="shared" si="72"/>
        <v>8.980948690890723E-4</v>
      </c>
      <c r="AB201" s="9">
        <f t="shared" si="73"/>
        <v>-2.2536164300332746E-3</v>
      </c>
      <c r="AD201" s="9">
        <f t="shared" si="74"/>
        <v>-7.9847285113810451E-3</v>
      </c>
      <c r="AE201" s="9">
        <f t="shared" si="75"/>
        <v>4.4350585614258156E-2</v>
      </c>
    </row>
    <row r="202" spans="1:31" x14ac:dyDescent="0.55000000000000004">
      <c r="A202" s="6">
        <f t="shared" si="76"/>
        <v>190</v>
      </c>
      <c r="B202" s="6">
        <f t="shared" si="77"/>
        <v>6.0800000000000045</v>
      </c>
      <c r="C202" s="9">
        <f t="shared" si="90"/>
        <v>7.8967515053494767E-4</v>
      </c>
      <c r="D202" s="6">
        <f t="shared" si="90"/>
        <v>-5.9199303654140127E-3</v>
      </c>
      <c r="E202" s="6">
        <f t="shared" si="78"/>
        <v>1.0118755298932027</v>
      </c>
      <c r="F202" s="6">
        <f t="shared" si="79"/>
        <v>0.98819580843154664</v>
      </c>
      <c r="G202" s="6">
        <f t="shared" si="91"/>
        <v>-3.3881162048163978E-3</v>
      </c>
      <c r="H202" s="7">
        <f t="shared" si="91"/>
        <v>6.4524942061469748E-2</v>
      </c>
      <c r="I202" s="6">
        <f t="shared" si="84"/>
        <v>3.1174042498339962E-2</v>
      </c>
      <c r="J202" s="9">
        <f t="shared" si="85"/>
        <v>-0.46741882056082124</v>
      </c>
      <c r="L202" s="6">
        <f t="shared" si="86"/>
        <v>7.8502759849102192E-4</v>
      </c>
      <c r="M202" s="6">
        <f t="shared" si="87"/>
        <v>7.9437756122459585E-4</v>
      </c>
      <c r="N202" s="6">
        <f t="shared" si="88"/>
        <v>-0.99999969186578741</v>
      </c>
      <c r="O202" s="6">
        <f t="shared" si="89"/>
        <v>0.99999968448209531</v>
      </c>
      <c r="Q202" s="6">
        <f t="shared" si="67"/>
        <v>6.0800000000000045</v>
      </c>
      <c r="R202" s="9">
        <f t="shared" si="67"/>
        <v>7.8967515053494767E-4</v>
      </c>
      <c r="S202" s="9">
        <f t="shared" si="68"/>
        <v>6.0800000000000045</v>
      </c>
      <c r="T202" s="9">
        <f t="shared" si="66"/>
        <v>-5.9199303654140127E-3</v>
      </c>
      <c r="U202" s="9">
        <f t="shared" si="69"/>
        <v>-3.3881162048163978E-3</v>
      </c>
      <c r="V202" s="9">
        <f t="shared" si="69"/>
        <v>6.4524942061469748E-2</v>
      </c>
      <c r="X202" s="9">
        <f t="shared" si="70"/>
        <v>7.8967515053494767E-4</v>
      </c>
      <c r="Y202" s="9">
        <f t="shared" si="71"/>
        <v>-5.9199303654140127E-3</v>
      </c>
      <c r="AA202" s="9">
        <f t="shared" si="72"/>
        <v>7.8967515053494767E-4</v>
      </c>
      <c r="AB202" s="9">
        <f t="shared" si="73"/>
        <v>-3.3881162048163978E-3</v>
      </c>
      <c r="AD202" s="9">
        <f t="shared" si="74"/>
        <v>-5.9199303654140127E-3</v>
      </c>
      <c r="AE202" s="9">
        <f t="shared" si="75"/>
        <v>6.4524942061469748E-2</v>
      </c>
    </row>
    <row r="203" spans="1:31" x14ac:dyDescent="0.55000000000000004">
      <c r="A203" s="6">
        <f t="shared" si="76"/>
        <v>191</v>
      </c>
      <c r="B203" s="6">
        <f t="shared" si="77"/>
        <v>6.1120000000000045</v>
      </c>
      <c r="C203" s="9">
        <f t="shared" si="90"/>
        <v>6.4933321246252282E-4</v>
      </c>
      <c r="D203" s="6">
        <f t="shared" si="90"/>
        <v>-3.3764953471927001E-3</v>
      </c>
      <c r="E203" s="6">
        <f t="shared" si="78"/>
        <v>1.0067648130488358</v>
      </c>
      <c r="F203" s="6">
        <f t="shared" si="79"/>
        <v>0.9932588316600649</v>
      </c>
      <c r="G203" s="6">
        <f t="shared" si="91"/>
        <v>-4.3856855647632764E-3</v>
      </c>
      <c r="H203" s="7">
        <f t="shared" si="91"/>
        <v>7.9482344319416032E-2</v>
      </c>
      <c r="I203" s="6">
        <f t="shared" si="84"/>
        <v>2.5634360873762842E-2</v>
      </c>
      <c r="J203" s="9">
        <f t="shared" si="85"/>
        <v>-0.26659733050683232</v>
      </c>
      <c r="L203" s="6">
        <f t="shared" si="86"/>
        <v>6.4714798433391845E-4</v>
      </c>
      <c r="M203" s="6">
        <f t="shared" si="87"/>
        <v>6.5153297269393128E-4</v>
      </c>
      <c r="N203" s="6">
        <f t="shared" si="88"/>
        <v>-0.99999979059972111</v>
      </c>
      <c r="O203" s="6">
        <f t="shared" si="89"/>
        <v>0.9999997877523702</v>
      </c>
      <c r="Q203" s="6">
        <f t="shared" si="67"/>
        <v>6.1120000000000045</v>
      </c>
      <c r="R203" s="9">
        <f t="shared" si="67"/>
        <v>6.4933321246252282E-4</v>
      </c>
      <c r="S203" s="9">
        <f t="shared" si="68"/>
        <v>6.1120000000000045</v>
      </c>
      <c r="T203" s="9">
        <f t="shared" si="66"/>
        <v>-3.3764953471927001E-3</v>
      </c>
      <c r="U203" s="9">
        <f t="shared" si="69"/>
        <v>-4.3856855647632764E-3</v>
      </c>
      <c r="V203" s="9">
        <f t="shared" si="69"/>
        <v>7.9482344319416032E-2</v>
      </c>
      <c r="X203" s="9">
        <f t="shared" si="70"/>
        <v>6.4933321246252282E-4</v>
      </c>
      <c r="Y203" s="9">
        <f t="shared" si="71"/>
        <v>-3.3764953471927001E-3</v>
      </c>
      <c r="AA203" s="9">
        <f t="shared" si="72"/>
        <v>6.4933321246252282E-4</v>
      </c>
      <c r="AB203" s="9">
        <f t="shared" si="73"/>
        <v>-4.3856855647632764E-3</v>
      </c>
      <c r="AD203" s="9">
        <f t="shared" si="74"/>
        <v>-3.3764953471927001E-3</v>
      </c>
      <c r="AE203" s="9">
        <f t="shared" si="75"/>
        <v>7.9482344319416032E-2</v>
      </c>
    </row>
    <row r="204" spans="1:31" x14ac:dyDescent="0.55000000000000004">
      <c r="A204" s="6">
        <f t="shared" si="76"/>
        <v>192</v>
      </c>
      <c r="B204" s="6">
        <f t="shared" si="77"/>
        <v>6.1440000000000046</v>
      </c>
      <c r="C204" s="9">
        <f t="shared" si="90"/>
        <v>4.827416888553648E-4</v>
      </c>
      <c r="D204" s="6">
        <f t="shared" si="90"/>
        <v>-5.600646625323908E-4</v>
      </c>
      <c r="E204" s="6">
        <f t="shared" si="78"/>
        <v>1.001120676037029</v>
      </c>
      <c r="F204" s="6">
        <f t="shared" si="79"/>
        <v>0.99888041738689948</v>
      </c>
      <c r="G204" s="6">
        <f t="shared" si="91"/>
        <v>-5.2059851127236869E-3</v>
      </c>
      <c r="H204" s="7">
        <f t="shared" si="91"/>
        <v>8.8013458895634666E-2</v>
      </c>
      <c r="I204" s="6">
        <f t="shared" si="84"/>
        <v>1.9057874230355504E-2</v>
      </c>
      <c r="J204" s="9">
        <f t="shared" si="85"/>
        <v>-4.4220928113179445E-2</v>
      </c>
      <c r="L204" s="6">
        <f t="shared" si="86"/>
        <v>4.8247141747776655E-4</v>
      </c>
      <c r="M204" s="6">
        <f t="shared" si="87"/>
        <v>4.830121505804794E-4</v>
      </c>
      <c r="N204" s="6">
        <f t="shared" si="88"/>
        <v>-0.99999988361065884</v>
      </c>
      <c r="O204" s="6">
        <f t="shared" si="89"/>
        <v>0.99999988334962431</v>
      </c>
      <c r="Q204" s="6">
        <f t="shared" si="67"/>
        <v>6.1440000000000046</v>
      </c>
      <c r="R204" s="9">
        <f t="shared" si="67"/>
        <v>4.827416888553648E-4</v>
      </c>
      <c r="S204" s="9">
        <f t="shared" si="68"/>
        <v>6.1440000000000046</v>
      </c>
      <c r="T204" s="9">
        <f t="shared" ref="T204:T267" si="92">D204</f>
        <v>-5.600646625323908E-4</v>
      </c>
      <c r="U204" s="9">
        <f t="shared" si="69"/>
        <v>-5.2059851127236869E-3</v>
      </c>
      <c r="V204" s="9">
        <f t="shared" si="69"/>
        <v>8.8013458895634666E-2</v>
      </c>
      <c r="X204" s="9">
        <f t="shared" si="70"/>
        <v>4.827416888553648E-4</v>
      </c>
      <c r="Y204" s="9">
        <f t="shared" si="71"/>
        <v>-5.600646625323908E-4</v>
      </c>
      <c r="AA204" s="9">
        <f t="shared" si="72"/>
        <v>4.827416888553648E-4</v>
      </c>
      <c r="AB204" s="9">
        <f t="shared" si="73"/>
        <v>-5.2059851127236869E-3</v>
      </c>
      <c r="AD204" s="9">
        <f t="shared" si="74"/>
        <v>-5.600646625323908E-4</v>
      </c>
      <c r="AE204" s="9">
        <f t="shared" si="75"/>
        <v>8.8013458895634666E-2</v>
      </c>
    </row>
    <row r="205" spans="1:31" x14ac:dyDescent="0.55000000000000004">
      <c r="A205" s="6">
        <f t="shared" si="76"/>
        <v>193</v>
      </c>
      <c r="B205" s="6">
        <f t="shared" si="77"/>
        <v>6.1760000000000046</v>
      </c>
      <c r="C205" s="9">
        <f t="shared" si="90"/>
        <v>2.9663490203632274E-4</v>
      </c>
      <c r="D205" s="6">
        <f t="shared" si="90"/>
        <v>2.3016482525158141E-3</v>
      </c>
      <c r="E205" s="6">
        <f t="shared" si="78"/>
        <v>0.99540208907191186</v>
      </c>
      <c r="F205" s="6">
        <f t="shared" si="79"/>
        <v>1.0046086820819748</v>
      </c>
      <c r="G205" s="6">
        <f t="shared" si="91"/>
        <v>-5.8158370880950633E-3</v>
      </c>
      <c r="H205" s="7">
        <f t="shared" si="91"/>
        <v>8.9428528595256407E-2</v>
      </c>
      <c r="I205" s="6">
        <f t="shared" si="84"/>
        <v>1.1710615015229167E-2</v>
      </c>
      <c r="J205" s="9">
        <f t="shared" si="85"/>
        <v>0.18173085378677814</v>
      </c>
      <c r="L205" s="6">
        <f t="shared" si="86"/>
        <v>2.9731921317268875E-4</v>
      </c>
      <c r="M205" s="6">
        <f t="shared" si="87"/>
        <v>2.9595370771122589E-4</v>
      </c>
      <c r="N205" s="6">
        <f t="shared" si="88"/>
        <v>-0.99999995580064183</v>
      </c>
      <c r="O205" s="6">
        <f t="shared" si="89"/>
        <v>0.99999995620570059</v>
      </c>
      <c r="Q205" s="6">
        <f t="shared" ref="Q205:R268" si="93">B205</f>
        <v>6.1760000000000046</v>
      </c>
      <c r="R205" s="9">
        <f t="shared" si="93"/>
        <v>2.9663490203632274E-4</v>
      </c>
      <c r="S205" s="9">
        <f t="shared" ref="S205:S268" si="94">Q205</f>
        <v>6.1760000000000046</v>
      </c>
      <c r="T205" s="9">
        <f t="shared" si="92"/>
        <v>2.3016482525158141E-3</v>
      </c>
      <c r="U205" s="9">
        <f t="shared" ref="U205:V268" si="95">G205</f>
        <v>-5.8158370880950633E-3</v>
      </c>
      <c r="V205" s="9">
        <f t="shared" si="95"/>
        <v>8.9428528595256407E-2</v>
      </c>
      <c r="X205" s="9">
        <f t="shared" ref="X205:X268" si="96">R205</f>
        <v>2.9663490203632274E-4</v>
      </c>
      <c r="Y205" s="9">
        <f t="shared" ref="Y205:Y268" si="97">T205</f>
        <v>2.3016482525158141E-3</v>
      </c>
      <c r="AA205" s="9">
        <f t="shared" ref="AA205:AA268" si="98">R205</f>
        <v>2.9663490203632274E-4</v>
      </c>
      <c r="AB205" s="9">
        <f t="shared" ref="AB205:AB268" si="99">U205</f>
        <v>-5.8158370880950633E-3</v>
      </c>
      <c r="AD205" s="9">
        <f t="shared" ref="AD205:AD268" si="100">T205</f>
        <v>2.3016482525158141E-3</v>
      </c>
      <c r="AE205" s="9">
        <f t="shared" ref="AE205:AE268" si="101">V205</f>
        <v>8.9428528595256407E-2</v>
      </c>
    </row>
    <row r="206" spans="1:31" x14ac:dyDescent="0.55000000000000004">
      <c r="A206" s="6">
        <f t="shared" ref="A206:A269" si="102">A205+1</f>
        <v>194</v>
      </c>
      <c r="B206" s="6">
        <f t="shared" ref="B206:B269" si="103">B205+$B$3</f>
        <v>6.2080000000000046</v>
      </c>
      <c r="C206" s="9">
        <f t="shared" si="90"/>
        <v>9.8536445441686039E-5</v>
      </c>
      <c r="D206" s="6">
        <f t="shared" si="90"/>
        <v>4.9772687732863585E-3</v>
      </c>
      <c r="E206" s="6">
        <f t="shared" si="78"/>
        <v>0.99007024536729993</v>
      </c>
      <c r="F206" s="6">
        <f t="shared" si="79"/>
        <v>1.0099793204604453</v>
      </c>
      <c r="G206" s="6">
        <f t="shared" si="91"/>
        <v>-6.1905767685823971E-3</v>
      </c>
      <c r="H206" s="7">
        <f t="shared" si="91"/>
        <v>8.3613141274079511E-2</v>
      </c>
      <c r="I206" s="6">
        <f t="shared" si="84"/>
        <v>3.8899665895718214E-3</v>
      </c>
      <c r="J206" s="9">
        <f t="shared" si="85"/>
        <v>0.3929893884139094</v>
      </c>
      <c r="L206" s="6">
        <f t="shared" si="86"/>
        <v>9.9029340603145097E-5</v>
      </c>
      <c r="M206" s="6">
        <f t="shared" si="87"/>
        <v>9.80484315713166E-5</v>
      </c>
      <c r="N206" s="6">
        <f t="shared" si="88"/>
        <v>-0.99999999509659487</v>
      </c>
      <c r="O206" s="6">
        <f t="shared" si="89"/>
        <v>0.99999999519325244</v>
      </c>
      <c r="Q206" s="6">
        <f t="shared" si="93"/>
        <v>6.2080000000000046</v>
      </c>
      <c r="R206" s="9">
        <f t="shared" si="93"/>
        <v>9.8536445441686039E-5</v>
      </c>
      <c r="S206" s="9">
        <f t="shared" si="94"/>
        <v>6.2080000000000046</v>
      </c>
      <c r="T206" s="9">
        <f t="shared" si="92"/>
        <v>4.9772687732863585E-3</v>
      </c>
      <c r="U206" s="9">
        <f t="shared" si="95"/>
        <v>-6.1905767685823971E-3</v>
      </c>
      <c r="V206" s="9">
        <f t="shared" si="95"/>
        <v>8.3613141274079511E-2</v>
      </c>
      <c r="X206" s="9">
        <f t="shared" si="96"/>
        <v>9.8536445441686039E-5</v>
      </c>
      <c r="Y206" s="9">
        <f t="shared" si="97"/>
        <v>4.9772687732863585E-3</v>
      </c>
      <c r="AA206" s="9">
        <f t="shared" si="98"/>
        <v>9.8536445441686039E-5</v>
      </c>
      <c r="AB206" s="9">
        <f t="shared" si="99"/>
        <v>-6.1905767685823971E-3</v>
      </c>
      <c r="AD206" s="9">
        <f t="shared" si="100"/>
        <v>4.9772687732863585E-3</v>
      </c>
      <c r="AE206" s="9">
        <f t="shared" si="101"/>
        <v>8.3613141274079511E-2</v>
      </c>
    </row>
    <row r="207" spans="1:31" x14ac:dyDescent="0.55000000000000004">
      <c r="A207" s="6">
        <f t="shared" si="102"/>
        <v>195</v>
      </c>
      <c r="B207" s="6">
        <f t="shared" si="103"/>
        <v>6.2400000000000047</v>
      </c>
      <c r="C207" s="9">
        <f t="shared" si="90"/>
        <v>-1.0354533694067221E-4</v>
      </c>
      <c r="D207" s="6">
        <f t="shared" si="90"/>
        <v>7.2504681603210597E-3</v>
      </c>
      <c r="E207" s="6">
        <f t="shared" ref="E207:E270" si="104">C207^2+((D207-1)^2)</f>
        <v>0.98555164368953851</v>
      </c>
      <c r="F207" s="6">
        <f t="shared" ref="F207:F270" si="105">C207^2+((D207+1)^2)</f>
        <v>1.014553516330823</v>
      </c>
      <c r="G207" s="6">
        <f t="shared" si="91"/>
        <v>-6.3150556994486951E-3</v>
      </c>
      <c r="H207" s="7">
        <f t="shared" si="91"/>
        <v>7.1037480844834411E-2</v>
      </c>
      <c r="I207" s="6">
        <f t="shared" si="84"/>
        <v>-4.0875911702953887E-3</v>
      </c>
      <c r="J207" s="9">
        <f t="shared" si="85"/>
        <v>0.57247401665125308</v>
      </c>
      <c r="L207" s="6">
        <f t="shared" si="86"/>
        <v>-1.0430157160141428E-4</v>
      </c>
      <c r="M207" s="6">
        <f t="shared" si="87"/>
        <v>-1.0279998835112582E-4</v>
      </c>
      <c r="N207" s="6">
        <f t="shared" si="88"/>
        <v>-0.99999999456059108</v>
      </c>
      <c r="O207" s="6">
        <f t="shared" si="89"/>
        <v>0.99999999471608114</v>
      </c>
      <c r="Q207" s="6">
        <f t="shared" si="93"/>
        <v>6.2400000000000047</v>
      </c>
      <c r="R207" s="9">
        <f t="shared" si="93"/>
        <v>-1.0354533694067221E-4</v>
      </c>
      <c r="S207" s="9">
        <f t="shared" si="94"/>
        <v>6.2400000000000047</v>
      </c>
      <c r="T207" s="9">
        <f t="shared" si="92"/>
        <v>7.2504681603210597E-3</v>
      </c>
      <c r="U207" s="9">
        <f t="shared" si="95"/>
        <v>-6.3150556994486951E-3</v>
      </c>
      <c r="V207" s="9">
        <f t="shared" si="95"/>
        <v>7.1037480844834411E-2</v>
      </c>
      <c r="X207" s="9">
        <f t="shared" si="96"/>
        <v>-1.0354533694067221E-4</v>
      </c>
      <c r="Y207" s="9">
        <f t="shared" si="97"/>
        <v>7.2504681603210597E-3</v>
      </c>
      <c r="AA207" s="9">
        <f t="shared" si="98"/>
        <v>-1.0354533694067221E-4</v>
      </c>
      <c r="AB207" s="9">
        <f t="shared" si="99"/>
        <v>-6.3150556994486951E-3</v>
      </c>
      <c r="AD207" s="9">
        <f t="shared" si="100"/>
        <v>7.2504681603210597E-3</v>
      </c>
      <c r="AE207" s="9">
        <f t="shared" si="101"/>
        <v>7.1037480844834411E-2</v>
      </c>
    </row>
    <row r="208" spans="1:31" x14ac:dyDescent="0.55000000000000004">
      <c r="A208" s="6">
        <f t="shared" si="102"/>
        <v>196</v>
      </c>
      <c r="B208" s="6">
        <f t="shared" si="103"/>
        <v>6.2720000000000047</v>
      </c>
      <c r="C208" s="9">
        <f t="shared" si="90"/>
        <v>-3.01441425964648E-4</v>
      </c>
      <c r="D208" s="6">
        <f t="shared" si="90"/>
        <v>8.9374541543048771E-3</v>
      </c>
      <c r="E208" s="6">
        <f t="shared" si="104"/>
        <v>0.98220506064508384</v>
      </c>
      <c r="F208" s="6">
        <f t="shared" si="105"/>
        <v>1.0179548772623033</v>
      </c>
      <c r="G208" s="6">
        <f t="shared" si="91"/>
        <v>-6.1842527819992426E-3</v>
      </c>
      <c r="H208" s="7">
        <f t="shared" si="91"/>
        <v>5.2718312311994309E-2</v>
      </c>
      <c r="I208" s="6">
        <f t="shared" si="84"/>
        <v>-1.1899480378865694E-2</v>
      </c>
      <c r="J208" s="9">
        <f t="shared" si="85"/>
        <v>0.7056730627806026</v>
      </c>
      <c r="L208" s="6">
        <f t="shared" si="86"/>
        <v>-3.0415982652615099E-4</v>
      </c>
      <c r="M208" s="6">
        <f t="shared" si="87"/>
        <v>-2.9877115897471797E-4</v>
      </c>
      <c r="N208" s="6">
        <f t="shared" si="88"/>
        <v>-0.99999995374339889</v>
      </c>
      <c r="O208" s="6">
        <f t="shared" si="89"/>
        <v>0.99999995536789621</v>
      </c>
      <c r="Q208" s="6">
        <f t="shared" si="93"/>
        <v>6.2720000000000047</v>
      </c>
      <c r="R208" s="9">
        <f t="shared" si="93"/>
        <v>-3.01441425964648E-4</v>
      </c>
      <c r="S208" s="9">
        <f t="shared" si="94"/>
        <v>6.2720000000000047</v>
      </c>
      <c r="T208" s="9">
        <f t="shared" si="92"/>
        <v>8.9374541543048771E-3</v>
      </c>
      <c r="U208" s="9">
        <f t="shared" si="95"/>
        <v>-6.1842527819992426E-3</v>
      </c>
      <c r="V208" s="9">
        <f t="shared" si="95"/>
        <v>5.2718312311994309E-2</v>
      </c>
      <c r="X208" s="9">
        <f t="shared" si="96"/>
        <v>-3.01441425964648E-4</v>
      </c>
      <c r="Y208" s="9">
        <f t="shared" si="97"/>
        <v>8.9374541543048771E-3</v>
      </c>
      <c r="AA208" s="9">
        <f t="shared" si="98"/>
        <v>-3.01441425964648E-4</v>
      </c>
      <c r="AB208" s="9">
        <f t="shared" si="99"/>
        <v>-6.1842527819992426E-3</v>
      </c>
      <c r="AD208" s="9">
        <f t="shared" si="100"/>
        <v>8.9374541543048771E-3</v>
      </c>
      <c r="AE208" s="9">
        <f t="shared" si="101"/>
        <v>5.2718312311994309E-2</v>
      </c>
    </row>
    <row r="209" spans="1:31" x14ac:dyDescent="0.55000000000000004">
      <c r="A209" s="6">
        <f t="shared" si="102"/>
        <v>197</v>
      </c>
      <c r="B209" s="6">
        <f t="shared" si="103"/>
        <v>6.3040000000000047</v>
      </c>
      <c r="C209" s="9">
        <f t="shared" si="90"/>
        <v>-4.8715244708066532E-4</v>
      </c>
      <c r="D209" s="6">
        <f t="shared" si="90"/>
        <v>9.9018309320013567E-3</v>
      </c>
      <c r="E209" s="6">
        <f t="shared" si="104"/>
        <v>0.98029462170930981</v>
      </c>
      <c r="F209" s="6">
        <f t="shared" si="105"/>
        <v>1.0199019454373155</v>
      </c>
      <c r="G209" s="6">
        <f t="shared" si="91"/>
        <v>-5.8034694098755401E-3</v>
      </c>
      <c r="H209" s="7">
        <f t="shared" si="91"/>
        <v>3.0136774303015024E-2</v>
      </c>
      <c r="I209" s="6">
        <f t="shared" si="84"/>
        <v>-1.9230124214976056E-2</v>
      </c>
      <c r="J209" s="9">
        <f t="shared" si="85"/>
        <v>0.78181714037497108</v>
      </c>
      <c r="L209" s="6">
        <f t="shared" si="86"/>
        <v>-4.920243298423253E-4</v>
      </c>
      <c r="M209" s="6">
        <f t="shared" si="87"/>
        <v>-4.8237598495505827E-4</v>
      </c>
      <c r="N209" s="6">
        <f t="shared" si="88"/>
        <v>-0.99999987895602216</v>
      </c>
      <c r="O209" s="6">
        <f t="shared" si="89"/>
        <v>0.99999988365669767</v>
      </c>
      <c r="Q209" s="6">
        <f t="shared" si="93"/>
        <v>6.3040000000000047</v>
      </c>
      <c r="R209" s="9">
        <f t="shared" si="93"/>
        <v>-4.8715244708066532E-4</v>
      </c>
      <c r="S209" s="9">
        <f t="shared" si="94"/>
        <v>6.3040000000000047</v>
      </c>
      <c r="T209" s="9">
        <f t="shared" si="92"/>
        <v>9.9018309320013567E-3</v>
      </c>
      <c r="U209" s="9">
        <f t="shared" si="95"/>
        <v>-5.8034694098755401E-3</v>
      </c>
      <c r="V209" s="9">
        <f t="shared" si="95"/>
        <v>3.0136774303015024E-2</v>
      </c>
      <c r="X209" s="9">
        <f t="shared" si="96"/>
        <v>-4.8715244708066532E-4</v>
      </c>
      <c r="Y209" s="9">
        <f t="shared" si="97"/>
        <v>9.9018309320013567E-3</v>
      </c>
      <c r="AA209" s="9">
        <f t="shared" si="98"/>
        <v>-4.8715244708066532E-4</v>
      </c>
      <c r="AB209" s="9">
        <f t="shared" si="99"/>
        <v>-5.8034694098755401E-3</v>
      </c>
      <c r="AD209" s="9">
        <f t="shared" si="100"/>
        <v>9.9018309320013567E-3</v>
      </c>
      <c r="AE209" s="9">
        <f t="shared" si="101"/>
        <v>3.0136774303015024E-2</v>
      </c>
    </row>
    <row r="210" spans="1:31" x14ac:dyDescent="0.55000000000000004">
      <c r="A210" s="6">
        <f t="shared" si="102"/>
        <v>198</v>
      </c>
      <c r="B210" s="6">
        <f t="shared" si="103"/>
        <v>6.3360000000000047</v>
      </c>
      <c r="C210" s="9">
        <f t="shared" si="90"/>
        <v>-6.5317182100054709E-4</v>
      </c>
      <c r="D210" s="6">
        <f t="shared" si="90"/>
        <v>1.0065626957953868E-2</v>
      </c>
      <c r="E210" s="6">
        <f t="shared" si="104"/>
        <v>0.97997048956357669</v>
      </c>
      <c r="F210" s="6">
        <f t="shared" si="105"/>
        <v>1.0202329973953919</v>
      </c>
      <c r="G210" s="6">
        <f t="shared" si="91"/>
        <v>-5.1881054349963065E-3</v>
      </c>
      <c r="H210" s="7">
        <f t="shared" si="91"/>
        <v>5.1186258110159505E-3</v>
      </c>
      <c r="I210" s="6">
        <f t="shared" si="84"/>
        <v>-2.5783582580667496E-2</v>
      </c>
      <c r="J210" s="9">
        <f t="shared" si="85"/>
        <v>0.79474987942384356</v>
      </c>
      <c r="L210" s="6">
        <f t="shared" si="86"/>
        <v>-6.5981311146220945E-4</v>
      </c>
      <c r="M210" s="6">
        <f t="shared" si="87"/>
        <v>-6.4666261973338256E-4</v>
      </c>
      <c r="N210" s="6">
        <f t="shared" si="88"/>
        <v>-0.99999978232330533</v>
      </c>
      <c r="O210" s="6">
        <f t="shared" si="89"/>
        <v>0.99999979091370628</v>
      </c>
      <c r="Q210" s="6">
        <f t="shared" si="93"/>
        <v>6.3360000000000047</v>
      </c>
      <c r="R210" s="9">
        <f t="shared" si="93"/>
        <v>-6.5317182100054709E-4</v>
      </c>
      <c r="S210" s="9">
        <f t="shared" si="94"/>
        <v>6.3360000000000047</v>
      </c>
      <c r="T210" s="9">
        <f t="shared" si="92"/>
        <v>1.0065626957953868E-2</v>
      </c>
      <c r="U210" s="9">
        <f t="shared" si="95"/>
        <v>-5.1881054349963065E-3</v>
      </c>
      <c r="V210" s="9">
        <f t="shared" si="95"/>
        <v>5.1186258110159505E-3</v>
      </c>
      <c r="X210" s="9">
        <f t="shared" si="96"/>
        <v>-6.5317182100054709E-4</v>
      </c>
      <c r="Y210" s="9">
        <f t="shared" si="97"/>
        <v>1.0065626957953868E-2</v>
      </c>
      <c r="AA210" s="9">
        <f t="shared" si="98"/>
        <v>-6.5317182100054709E-4</v>
      </c>
      <c r="AB210" s="9">
        <f t="shared" si="99"/>
        <v>-5.1881054349963065E-3</v>
      </c>
      <c r="AD210" s="9">
        <f t="shared" si="100"/>
        <v>1.0065626957953868E-2</v>
      </c>
      <c r="AE210" s="9">
        <f t="shared" si="101"/>
        <v>5.1186258110159505E-3</v>
      </c>
    </row>
    <row r="211" spans="1:31" x14ac:dyDescent="0.55000000000000004">
      <c r="A211" s="6">
        <f t="shared" si="102"/>
        <v>199</v>
      </c>
      <c r="B211" s="6">
        <f t="shared" si="103"/>
        <v>6.3680000000000048</v>
      </c>
      <c r="C211" s="9">
        <f t="shared" ref="C211:D231" si="106">C210+$B$3*G210-($B$3^2)*I210</f>
        <v>-7.9278880635782535E-4</v>
      </c>
      <c r="D211" s="6">
        <f t="shared" si="106"/>
        <v>9.4155991073763632E-3</v>
      </c>
      <c r="E211" s="6">
        <f t="shared" si="104"/>
        <v>0.98125808380588964</v>
      </c>
      <c r="F211" s="6">
        <f t="shared" si="105"/>
        <v>1.0189204802353948</v>
      </c>
      <c r="G211" s="6">
        <f t="shared" ref="G211:H231" si="107">G210-$B$3*I210</f>
        <v>-4.3630307924149465E-3</v>
      </c>
      <c r="H211" s="7">
        <f t="shared" si="107"/>
        <v>-2.0313370330547045E-2</v>
      </c>
      <c r="I211" s="6">
        <f t="shared" si="84"/>
        <v>-3.129528248264226E-2</v>
      </c>
      <c r="J211" s="9">
        <f t="shared" si="85"/>
        <v>0.74342567344440225</v>
      </c>
      <c r="L211" s="6">
        <f t="shared" si="86"/>
        <v>-8.003240831830112E-4</v>
      </c>
      <c r="M211" s="6">
        <f t="shared" si="87"/>
        <v>-7.8539361046697396E-4</v>
      </c>
      <c r="N211" s="6">
        <f t="shared" si="88"/>
        <v>-0.99999967974062975</v>
      </c>
      <c r="O211" s="6">
        <f t="shared" si="89"/>
        <v>0.99999969157839075</v>
      </c>
      <c r="Q211" s="6">
        <f t="shared" si="93"/>
        <v>6.3680000000000048</v>
      </c>
      <c r="R211" s="9">
        <f t="shared" si="93"/>
        <v>-7.9278880635782535E-4</v>
      </c>
      <c r="S211" s="9">
        <f t="shared" si="94"/>
        <v>6.3680000000000048</v>
      </c>
      <c r="T211" s="9">
        <f t="shared" si="92"/>
        <v>9.4155991073763632E-3</v>
      </c>
      <c r="U211" s="9">
        <f t="shared" si="95"/>
        <v>-4.3630307924149465E-3</v>
      </c>
      <c r="V211" s="9">
        <f t="shared" si="95"/>
        <v>-2.0313370330547045E-2</v>
      </c>
      <c r="X211" s="9">
        <f t="shared" si="96"/>
        <v>-7.9278880635782535E-4</v>
      </c>
      <c r="Y211" s="9">
        <f t="shared" si="97"/>
        <v>9.4155991073763632E-3</v>
      </c>
      <c r="AA211" s="9">
        <f t="shared" si="98"/>
        <v>-7.9278880635782535E-4</v>
      </c>
      <c r="AB211" s="9">
        <f t="shared" si="99"/>
        <v>-4.3630307924149465E-3</v>
      </c>
      <c r="AD211" s="9">
        <f t="shared" si="100"/>
        <v>9.4155991073763632E-3</v>
      </c>
      <c r="AE211" s="9">
        <f t="shared" si="101"/>
        <v>-2.0313370330547045E-2</v>
      </c>
    </row>
    <row r="212" spans="1:31" x14ac:dyDescent="0.55000000000000004">
      <c r="A212" s="6">
        <f t="shared" si="102"/>
        <v>200</v>
      </c>
      <c r="B212" s="6">
        <f t="shared" si="103"/>
        <v>6.4000000000000048</v>
      </c>
      <c r="C212" s="9">
        <f t="shared" si="106"/>
        <v>-9.003594224528779E-4</v>
      </c>
      <c r="D212" s="6">
        <f t="shared" si="106"/>
        <v>8.0043033671917899E-3</v>
      </c>
      <c r="E212" s="6">
        <f t="shared" si="104"/>
        <v>0.98405627278509999</v>
      </c>
      <c r="F212" s="6">
        <f t="shared" si="105"/>
        <v>1.0160734862538672</v>
      </c>
      <c r="G212" s="6">
        <f t="shared" si="107"/>
        <v>-3.3615817529703941E-3</v>
      </c>
      <c r="H212" s="7">
        <f t="shared" si="107"/>
        <v>-4.4102991880767918E-2</v>
      </c>
      <c r="I212" s="6">
        <f t="shared" si="84"/>
        <v>-3.5542502227328639E-2</v>
      </c>
      <c r="J212" s="9">
        <f t="shared" si="85"/>
        <v>0.63199420572917553</v>
      </c>
      <c r="L212" s="6">
        <f t="shared" si="86"/>
        <v>-9.0762394903460566E-4</v>
      </c>
      <c r="M212" s="6">
        <f t="shared" si="87"/>
        <v>-8.9320954313522371E-4</v>
      </c>
      <c r="N212" s="6">
        <f t="shared" si="88"/>
        <v>-0.99999958810929879</v>
      </c>
      <c r="O212" s="6">
        <f t="shared" si="89"/>
        <v>0.99999960108827635</v>
      </c>
      <c r="Q212" s="6">
        <f t="shared" si="93"/>
        <v>6.4000000000000048</v>
      </c>
      <c r="R212" s="9">
        <f t="shared" si="93"/>
        <v>-9.003594224528779E-4</v>
      </c>
      <c r="S212" s="9">
        <f t="shared" si="94"/>
        <v>6.4000000000000048</v>
      </c>
      <c r="T212" s="9">
        <f t="shared" si="92"/>
        <v>8.0043033671917899E-3</v>
      </c>
      <c r="U212" s="9">
        <f t="shared" si="95"/>
        <v>-3.3615817529703941E-3</v>
      </c>
      <c r="V212" s="9">
        <f t="shared" si="95"/>
        <v>-4.4102991880767918E-2</v>
      </c>
      <c r="X212" s="9">
        <f t="shared" si="96"/>
        <v>-9.003594224528779E-4</v>
      </c>
      <c r="Y212" s="9">
        <f t="shared" si="97"/>
        <v>8.0043033671917899E-3</v>
      </c>
      <c r="AA212" s="9">
        <f t="shared" si="98"/>
        <v>-9.003594224528779E-4</v>
      </c>
      <c r="AB212" s="9">
        <f t="shared" si="99"/>
        <v>-3.3615817529703941E-3</v>
      </c>
      <c r="AD212" s="9">
        <f t="shared" si="100"/>
        <v>8.0043033671917899E-3</v>
      </c>
      <c r="AE212" s="9">
        <f t="shared" si="101"/>
        <v>-4.4102991880767918E-2</v>
      </c>
    </row>
    <row r="213" spans="1:31" x14ac:dyDescent="0.55000000000000004">
      <c r="A213" s="6">
        <f t="shared" si="102"/>
        <v>201</v>
      </c>
      <c r="B213" s="6">
        <f t="shared" si="103"/>
        <v>6.4320000000000048</v>
      </c>
      <c r="C213" s="9">
        <f t="shared" si="106"/>
        <v>-9.7153451626714592E-4</v>
      </c>
      <c r="D213" s="6">
        <f t="shared" si="106"/>
        <v>5.9458455603405413E-3</v>
      </c>
      <c r="E213" s="6">
        <f t="shared" si="104"/>
        <v>0.98814460583806263</v>
      </c>
      <c r="F213" s="6">
        <f t="shared" si="105"/>
        <v>1.0119279880794247</v>
      </c>
      <c r="G213" s="6">
        <f t="shared" si="107"/>
        <v>-2.2242216816958779E-3</v>
      </c>
      <c r="H213" s="7">
        <f t="shared" si="107"/>
        <v>-6.4326806464101535E-2</v>
      </c>
      <c r="I213" s="6">
        <f t="shared" si="84"/>
        <v>-3.835330745238473E-2</v>
      </c>
      <c r="J213" s="9">
        <f t="shared" si="85"/>
        <v>0.46946492650970262</v>
      </c>
      <c r="L213" s="6">
        <f t="shared" si="86"/>
        <v>-9.7734519585407505E-4</v>
      </c>
      <c r="M213" s="6">
        <f t="shared" si="87"/>
        <v>-9.6579161537745095E-4</v>
      </c>
      <c r="N213" s="6">
        <f t="shared" si="88"/>
        <v>-0.99999952239807</v>
      </c>
      <c r="O213" s="6">
        <f t="shared" si="89"/>
        <v>0.99999953362316907</v>
      </c>
      <c r="Q213" s="6">
        <f t="shared" si="93"/>
        <v>6.4320000000000048</v>
      </c>
      <c r="R213" s="9">
        <f t="shared" si="93"/>
        <v>-9.7153451626714592E-4</v>
      </c>
      <c r="S213" s="9">
        <f t="shared" si="94"/>
        <v>6.4320000000000048</v>
      </c>
      <c r="T213" s="9">
        <f t="shared" si="92"/>
        <v>5.9458455603405413E-3</v>
      </c>
      <c r="U213" s="9">
        <f t="shared" si="95"/>
        <v>-2.2242216816958779E-3</v>
      </c>
      <c r="V213" s="9">
        <f t="shared" si="95"/>
        <v>-6.4326806464101535E-2</v>
      </c>
      <c r="X213" s="9">
        <f t="shared" si="96"/>
        <v>-9.7153451626714592E-4</v>
      </c>
      <c r="Y213" s="9">
        <f t="shared" si="97"/>
        <v>5.9458455603405413E-3</v>
      </c>
      <c r="AA213" s="9">
        <f t="shared" si="98"/>
        <v>-9.7153451626714592E-4</v>
      </c>
      <c r="AB213" s="9">
        <f t="shared" si="99"/>
        <v>-2.2242216816958779E-3</v>
      </c>
      <c r="AD213" s="9">
        <f t="shared" si="100"/>
        <v>5.9458455603405413E-3</v>
      </c>
      <c r="AE213" s="9">
        <f t="shared" si="101"/>
        <v>-6.4326806464101535E-2</v>
      </c>
    </row>
    <row r="214" spans="1:31" x14ac:dyDescent="0.55000000000000004">
      <c r="A214" s="6">
        <f t="shared" si="102"/>
        <v>202</v>
      </c>
      <c r="B214" s="6">
        <f t="shared" si="103"/>
        <v>6.4640000000000049</v>
      </c>
      <c r="C214" s="9">
        <f t="shared" si="106"/>
        <v>-1.003435823250172E-3</v>
      </c>
      <c r="D214" s="6">
        <f t="shared" si="106"/>
        <v>3.4066556687433569E-3</v>
      </c>
      <c r="E214" s="6">
        <f t="shared" si="104"/>
        <v>0.99319930084881014</v>
      </c>
      <c r="F214" s="6">
        <f t="shared" si="105"/>
        <v>1.0068259235237833</v>
      </c>
      <c r="G214" s="6">
        <f t="shared" si="107"/>
        <v>-9.9691584321956656E-4</v>
      </c>
      <c r="H214" s="7">
        <f t="shared" si="107"/>
        <v>-7.9349684112412014E-2</v>
      </c>
      <c r="I214" s="6">
        <f t="shared" si="84"/>
        <v>-3.9613618675705231E-2</v>
      </c>
      <c r="J214" s="9">
        <f t="shared" si="85"/>
        <v>0.26897861483173924</v>
      </c>
      <c r="L214" s="6">
        <f t="shared" si="86"/>
        <v>-1.0068653581997099E-3</v>
      </c>
      <c r="M214" s="6">
        <f t="shared" si="87"/>
        <v>-1.0000285685116425E-3</v>
      </c>
      <c r="N214" s="6">
        <f t="shared" si="88"/>
        <v>-0.99999949311094682</v>
      </c>
      <c r="O214" s="6">
        <f t="shared" si="89"/>
        <v>0.99999949997130611</v>
      </c>
      <c r="Q214" s="6">
        <f t="shared" si="93"/>
        <v>6.4640000000000049</v>
      </c>
      <c r="R214" s="9">
        <f t="shared" si="93"/>
        <v>-1.003435823250172E-3</v>
      </c>
      <c r="S214" s="9">
        <f t="shared" si="94"/>
        <v>6.4640000000000049</v>
      </c>
      <c r="T214" s="9">
        <f t="shared" si="92"/>
        <v>3.4066556687433569E-3</v>
      </c>
      <c r="U214" s="9">
        <f t="shared" si="95"/>
        <v>-9.9691584321956656E-4</v>
      </c>
      <c r="V214" s="9">
        <f t="shared" si="95"/>
        <v>-7.9349684112412014E-2</v>
      </c>
      <c r="X214" s="9">
        <f t="shared" si="96"/>
        <v>-1.003435823250172E-3</v>
      </c>
      <c r="Y214" s="9">
        <f t="shared" si="97"/>
        <v>3.4066556687433569E-3</v>
      </c>
      <c r="AA214" s="9">
        <f t="shared" si="98"/>
        <v>-1.003435823250172E-3</v>
      </c>
      <c r="AB214" s="9">
        <f t="shared" si="99"/>
        <v>-9.9691584321956656E-4</v>
      </c>
      <c r="AD214" s="9">
        <f t="shared" si="100"/>
        <v>3.4066556687433569E-3</v>
      </c>
      <c r="AE214" s="9">
        <f t="shared" si="101"/>
        <v>-7.9349684112412014E-2</v>
      </c>
    </row>
    <row r="215" spans="1:31" x14ac:dyDescent="0.55000000000000004">
      <c r="A215" s="6">
        <f t="shared" si="102"/>
        <v>203</v>
      </c>
      <c r="B215" s="6">
        <f t="shared" si="103"/>
        <v>6.4960000000000049</v>
      </c>
      <c r="C215" s="9">
        <f t="shared" si="106"/>
        <v>-9.9477278470927618E-4</v>
      </c>
      <c r="D215" s="6">
        <f t="shared" si="106"/>
        <v>5.920316755584716E-4</v>
      </c>
      <c r="E215" s="6">
        <f t="shared" si="104"/>
        <v>0.99881727672328113</v>
      </c>
      <c r="F215" s="6">
        <f t="shared" si="105"/>
        <v>1.0011854034255152</v>
      </c>
      <c r="G215" s="6">
        <f t="shared" si="107"/>
        <v>2.7071995440300085E-4</v>
      </c>
      <c r="H215" s="7">
        <f t="shared" si="107"/>
        <v>-8.7956999787027673E-2</v>
      </c>
      <c r="I215" s="6">
        <f t="shared" si="84"/>
        <v>-3.9272061082590196E-2</v>
      </c>
      <c r="J215" s="9">
        <f t="shared" si="85"/>
        <v>4.6744924316663862E-2</v>
      </c>
      <c r="L215" s="6">
        <f t="shared" si="86"/>
        <v>-9.9536157750875604E-4</v>
      </c>
      <c r="M215" s="6">
        <f t="shared" si="87"/>
        <v>-9.9418370484723444E-4</v>
      </c>
      <c r="N215" s="6">
        <f t="shared" si="88"/>
        <v>-0.99999950462754239</v>
      </c>
      <c r="O215" s="6">
        <f t="shared" si="89"/>
        <v>0.99999950579925834</v>
      </c>
      <c r="Q215" s="6">
        <f t="shared" si="93"/>
        <v>6.4960000000000049</v>
      </c>
      <c r="R215" s="9">
        <f t="shared" si="93"/>
        <v>-9.9477278470927618E-4</v>
      </c>
      <c r="S215" s="9">
        <f t="shared" si="94"/>
        <v>6.4960000000000049</v>
      </c>
      <c r="T215" s="9">
        <f t="shared" si="92"/>
        <v>5.920316755584716E-4</v>
      </c>
      <c r="U215" s="9">
        <f t="shared" si="95"/>
        <v>2.7071995440300085E-4</v>
      </c>
      <c r="V215" s="9">
        <f t="shared" si="95"/>
        <v>-8.7956999787027673E-2</v>
      </c>
      <c r="X215" s="9">
        <f t="shared" si="96"/>
        <v>-9.9477278470927618E-4</v>
      </c>
      <c r="Y215" s="9">
        <f t="shared" si="97"/>
        <v>5.920316755584716E-4</v>
      </c>
      <c r="AA215" s="9">
        <f t="shared" si="98"/>
        <v>-9.9477278470927618E-4</v>
      </c>
      <c r="AB215" s="9">
        <f t="shared" si="99"/>
        <v>2.7071995440300085E-4</v>
      </c>
      <c r="AD215" s="9">
        <f t="shared" si="100"/>
        <v>5.920316755584716E-4</v>
      </c>
      <c r="AE215" s="9">
        <f t="shared" si="101"/>
        <v>-8.7956999787027673E-2</v>
      </c>
    </row>
    <row r="216" spans="1:31" x14ac:dyDescent="0.55000000000000004">
      <c r="A216" s="6">
        <f t="shared" si="102"/>
        <v>204</v>
      </c>
      <c r="B216" s="6">
        <f t="shared" si="103"/>
        <v>6.5280000000000049</v>
      </c>
      <c r="C216" s="9">
        <f t="shared" si="106"/>
        <v>-9.4589515561980771E-4</v>
      </c>
      <c r="D216" s="6">
        <f t="shared" si="106"/>
        <v>-2.2704591201266775E-3</v>
      </c>
      <c r="E216" s="6">
        <f t="shared" si="104"/>
        <v>1.0045469679425147</v>
      </c>
      <c r="F216" s="6">
        <f t="shared" si="105"/>
        <v>0.99546513146200821</v>
      </c>
      <c r="G216" s="6">
        <f t="shared" si="107"/>
        <v>1.5274259090458872E-3</v>
      </c>
      <c r="H216" s="7">
        <f t="shared" si="107"/>
        <v>-8.9452837365160923E-2</v>
      </c>
      <c r="I216" s="6">
        <f t="shared" si="84"/>
        <v>-3.7342268168758186E-2</v>
      </c>
      <c r="J216" s="9">
        <f t="shared" si="85"/>
        <v>-0.17926818639800524</v>
      </c>
      <c r="L216" s="6">
        <f t="shared" si="86"/>
        <v>-9.4375198408113727E-4</v>
      </c>
      <c r="M216" s="6">
        <f t="shared" si="87"/>
        <v>-9.4804723302400714E-4</v>
      </c>
      <c r="N216" s="6">
        <f t="shared" si="88"/>
        <v>-0.9999995546659971</v>
      </c>
      <c r="O216" s="6">
        <f t="shared" si="89"/>
        <v>0.99999955060312096</v>
      </c>
      <c r="Q216" s="6">
        <f t="shared" si="93"/>
        <v>6.5280000000000049</v>
      </c>
      <c r="R216" s="9">
        <f t="shared" si="93"/>
        <v>-9.4589515561980771E-4</v>
      </c>
      <c r="S216" s="9">
        <f t="shared" si="94"/>
        <v>6.5280000000000049</v>
      </c>
      <c r="T216" s="9">
        <f t="shared" si="92"/>
        <v>-2.2704591201266775E-3</v>
      </c>
      <c r="U216" s="9">
        <f t="shared" si="95"/>
        <v>1.5274259090458872E-3</v>
      </c>
      <c r="V216" s="9">
        <f t="shared" si="95"/>
        <v>-8.9452837365160923E-2</v>
      </c>
      <c r="X216" s="9">
        <f t="shared" si="96"/>
        <v>-9.4589515561980771E-4</v>
      </c>
      <c r="Y216" s="9">
        <f t="shared" si="97"/>
        <v>-2.2704591201266775E-3</v>
      </c>
      <c r="AA216" s="9">
        <f t="shared" si="98"/>
        <v>-9.4589515561980771E-4</v>
      </c>
      <c r="AB216" s="9">
        <f t="shared" si="99"/>
        <v>1.5274259090458872E-3</v>
      </c>
      <c r="AD216" s="9">
        <f t="shared" si="100"/>
        <v>-2.2704591201266775E-3</v>
      </c>
      <c r="AE216" s="9">
        <f t="shared" si="101"/>
        <v>-8.9452837365160923E-2</v>
      </c>
    </row>
    <row r="217" spans="1:31" x14ac:dyDescent="0.55000000000000004">
      <c r="A217" s="6">
        <f t="shared" si="102"/>
        <v>205</v>
      </c>
      <c r="B217" s="6">
        <f t="shared" si="103"/>
        <v>6.5600000000000049</v>
      </c>
      <c r="C217" s="9">
        <f t="shared" si="106"/>
        <v>-8.5877904392553102E-4</v>
      </c>
      <c r="D217" s="6">
        <f t="shared" si="106"/>
        <v>-4.9493792929402695E-3</v>
      </c>
      <c r="E217" s="6">
        <f t="shared" si="104"/>
        <v>1.0099239924427124</v>
      </c>
      <c r="F217" s="6">
        <f t="shared" si="105"/>
        <v>0.9901264752709511</v>
      </c>
      <c r="G217" s="6">
        <f t="shared" si="107"/>
        <v>2.7223784904461491E-3</v>
      </c>
      <c r="H217" s="7">
        <f t="shared" si="107"/>
        <v>-8.3716255400424752E-2</v>
      </c>
      <c r="I217" s="6">
        <f t="shared" si="84"/>
        <v>-3.3902419703532138E-2</v>
      </c>
      <c r="J217" s="9">
        <f t="shared" si="85"/>
        <v>-0.39078718110810301</v>
      </c>
      <c r="L217" s="6">
        <f t="shared" si="86"/>
        <v>-8.5454924203853962E-4</v>
      </c>
      <c r="M217" s="6">
        <f t="shared" si="87"/>
        <v>-8.6305028731298934E-4</v>
      </c>
      <c r="N217" s="6">
        <f t="shared" si="88"/>
        <v>-0.99999963487272969</v>
      </c>
      <c r="O217" s="6">
        <f t="shared" si="89"/>
        <v>0.99999962757203142</v>
      </c>
      <c r="Q217" s="6">
        <f t="shared" si="93"/>
        <v>6.5600000000000049</v>
      </c>
      <c r="R217" s="9">
        <f t="shared" si="93"/>
        <v>-8.5877904392553102E-4</v>
      </c>
      <c r="S217" s="9">
        <f t="shared" si="94"/>
        <v>6.5600000000000049</v>
      </c>
      <c r="T217" s="9">
        <f t="shared" si="92"/>
        <v>-4.9493792929402695E-3</v>
      </c>
      <c r="U217" s="9">
        <f t="shared" si="95"/>
        <v>2.7223784904461491E-3</v>
      </c>
      <c r="V217" s="9">
        <f t="shared" si="95"/>
        <v>-8.3716255400424752E-2</v>
      </c>
      <c r="X217" s="9">
        <f t="shared" si="96"/>
        <v>-8.5877904392553102E-4</v>
      </c>
      <c r="Y217" s="9">
        <f t="shared" si="97"/>
        <v>-4.9493792929402695E-3</v>
      </c>
      <c r="AA217" s="9">
        <f t="shared" si="98"/>
        <v>-8.5877904392553102E-4</v>
      </c>
      <c r="AB217" s="9">
        <f t="shared" si="99"/>
        <v>2.7223784904461491E-3</v>
      </c>
      <c r="AD217" s="9">
        <f t="shared" si="100"/>
        <v>-4.9493792929402695E-3</v>
      </c>
      <c r="AE217" s="9">
        <f t="shared" si="101"/>
        <v>-8.3716255400424752E-2</v>
      </c>
    </row>
    <row r="218" spans="1:31" x14ac:dyDescent="0.55000000000000004">
      <c r="A218" s="6">
        <f t="shared" si="102"/>
        <v>206</v>
      </c>
      <c r="B218" s="6">
        <f t="shared" si="103"/>
        <v>6.592000000000005</v>
      </c>
      <c r="C218" s="9">
        <f t="shared" si="106"/>
        <v>-7.3694685445483733E-4</v>
      </c>
      <c r="D218" s="6">
        <f t="shared" si="106"/>
        <v>-7.2281333922991639E-3</v>
      </c>
      <c r="E218" s="6">
        <f t="shared" si="104"/>
        <v>1.0145090557876015</v>
      </c>
      <c r="F218" s="6">
        <f t="shared" si="105"/>
        <v>0.98559652221840477</v>
      </c>
      <c r="G218" s="6">
        <f t="shared" si="107"/>
        <v>3.8072559209591777E-3</v>
      </c>
      <c r="H218" s="7">
        <f t="shared" si="107"/>
        <v>-7.1211065604965457E-2</v>
      </c>
      <c r="I218" s="6">
        <f t="shared" si="84"/>
        <v>-2.909198347941902E-2</v>
      </c>
      <c r="J218" s="9">
        <f t="shared" si="85"/>
        <v>-0.57071038213252079</v>
      </c>
      <c r="L218" s="6">
        <f t="shared" si="86"/>
        <v>-7.3165813460777409E-4</v>
      </c>
      <c r="M218" s="6">
        <f t="shared" si="87"/>
        <v>-7.423121828925394E-4</v>
      </c>
      <c r="N218" s="6">
        <f t="shared" si="88"/>
        <v>-0.99999973233815131</v>
      </c>
      <c r="O218" s="6">
        <f t="shared" si="89"/>
        <v>0.99999972448627361</v>
      </c>
      <c r="Q218" s="6">
        <f t="shared" si="93"/>
        <v>6.592000000000005</v>
      </c>
      <c r="R218" s="9">
        <f t="shared" si="93"/>
        <v>-7.3694685445483733E-4</v>
      </c>
      <c r="S218" s="9">
        <f t="shared" si="94"/>
        <v>6.592000000000005</v>
      </c>
      <c r="T218" s="9">
        <f t="shared" si="92"/>
        <v>-7.2281333922991639E-3</v>
      </c>
      <c r="U218" s="9">
        <f t="shared" si="95"/>
        <v>3.8072559209591777E-3</v>
      </c>
      <c r="V218" s="9">
        <f t="shared" si="95"/>
        <v>-7.1211065604965457E-2</v>
      </c>
      <c r="X218" s="9">
        <f t="shared" si="96"/>
        <v>-7.3694685445483733E-4</v>
      </c>
      <c r="Y218" s="9">
        <f t="shared" si="97"/>
        <v>-7.2281333922991639E-3</v>
      </c>
      <c r="AA218" s="9">
        <f t="shared" si="98"/>
        <v>-7.3694685445483733E-4</v>
      </c>
      <c r="AB218" s="9">
        <f t="shared" si="99"/>
        <v>3.8072559209591777E-3</v>
      </c>
      <c r="AD218" s="9">
        <f t="shared" si="100"/>
        <v>-7.2281333922991639E-3</v>
      </c>
      <c r="AE218" s="9">
        <f t="shared" si="101"/>
        <v>-7.1211065604965457E-2</v>
      </c>
    </row>
    <row r="219" spans="1:31" x14ac:dyDescent="0.55000000000000004">
      <c r="A219" s="6">
        <f t="shared" si="102"/>
        <v>207</v>
      </c>
      <c r="B219" s="6">
        <f t="shared" si="103"/>
        <v>6.624000000000005</v>
      </c>
      <c r="C219" s="9">
        <f t="shared" si="106"/>
        <v>-5.8532447390121853E-4</v>
      </c>
      <c r="D219" s="6">
        <f t="shared" si="106"/>
        <v>-8.9224800603543569E-3</v>
      </c>
      <c r="E219" s="6">
        <f t="shared" si="104"/>
        <v>1.0179249133758761</v>
      </c>
      <c r="F219" s="6">
        <f t="shared" si="105"/>
        <v>0.9822349931344585</v>
      </c>
      <c r="G219" s="6">
        <f t="shared" si="107"/>
        <v>4.7381993923005863E-3</v>
      </c>
      <c r="H219" s="7">
        <f t="shared" si="107"/>
        <v>-5.294833337672479E-2</v>
      </c>
      <c r="I219" s="6">
        <f t="shared" si="84"/>
        <v>-2.3105848210795192E-2</v>
      </c>
      <c r="J219" s="9">
        <f t="shared" si="85"/>
        <v>-0.70449066707834773</v>
      </c>
      <c r="L219" s="6">
        <f t="shared" si="86"/>
        <v>-5.8014801629195829E-4</v>
      </c>
      <c r="M219" s="6">
        <f t="shared" si="87"/>
        <v>-5.905939344239353E-4</v>
      </c>
      <c r="N219" s="6">
        <f t="shared" si="88"/>
        <v>-0.99999983171412532</v>
      </c>
      <c r="O219" s="6">
        <f t="shared" si="89"/>
        <v>0.99999982559938705</v>
      </c>
      <c r="Q219" s="6">
        <f t="shared" si="93"/>
        <v>6.624000000000005</v>
      </c>
      <c r="R219" s="9">
        <f t="shared" si="93"/>
        <v>-5.8532447390121853E-4</v>
      </c>
      <c r="S219" s="9">
        <f t="shared" si="94"/>
        <v>6.624000000000005</v>
      </c>
      <c r="T219" s="9">
        <f t="shared" si="92"/>
        <v>-8.9224800603543569E-3</v>
      </c>
      <c r="U219" s="9">
        <f t="shared" si="95"/>
        <v>4.7381993923005863E-3</v>
      </c>
      <c r="V219" s="9">
        <f t="shared" si="95"/>
        <v>-5.294833337672479E-2</v>
      </c>
      <c r="X219" s="9">
        <f t="shared" si="96"/>
        <v>-5.8532447390121853E-4</v>
      </c>
      <c r="Y219" s="9">
        <f t="shared" si="97"/>
        <v>-8.9224800603543569E-3</v>
      </c>
      <c r="AA219" s="9">
        <f t="shared" si="98"/>
        <v>-5.8532447390121853E-4</v>
      </c>
      <c r="AB219" s="9">
        <f t="shared" si="99"/>
        <v>4.7381993923005863E-3</v>
      </c>
      <c r="AD219" s="9">
        <f t="shared" si="100"/>
        <v>-8.9224800603543569E-3</v>
      </c>
      <c r="AE219" s="9">
        <f t="shared" si="101"/>
        <v>-5.294833337672479E-2</v>
      </c>
    </row>
    <row r="220" spans="1:31" x14ac:dyDescent="0.55000000000000004">
      <c r="A220" s="6">
        <f t="shared" si="102"/>
        <v>208</v>
      </c>
      <c r="B220" s="6">
        <f t="shared" si="103"/>
        <v>6.656000000000005</v>
      </c>
      <c r="C220" s="9">
        <f t="shared" si="106"/>
        <v>-4.1004170477974546E-4</v>
      </c>
      <c r="D220" s="6">
        <f t="shared" si="106"/>
        <v>-9.8954282853213234E-3</v>
      </c>
      <c r="E220" s="6">
        <f t="shared" si="104"/>
        <v>1.0198889442057923</v>
      </c>
      <c r="F220" s="6">
        <f t="shared" si="105"/>
        <v>0.98030723106450701</v>
      </c>
      <c r="G220" s="6">
        <f t="shared" si="107"/>
        <v>5.4775865350460322E-3</v>
      </c>
      <c r="H220" s="7">
        <f t="shared" si="107"/>
        <v>-3.0404632030217663E-2</v>
      </c>
      <c r="I220" s="6">
        <f t="shared" si="84"/>
        <v>-1.6186213761862682E-2</v>
      </c>
      <c r="J220" s="9">
        <f t="shared" si="85"/>
        <v>-0.78131163474831233</v>
      </c>
      <c r="L220" s="6">
        <f t="shared" si="86"/>
        <v>-4.0602389068851414E-4</v>
      </c>
      <c r="M220" s="6">
        <f t="shared" si="87"/>
        <v>-4.1413975991055576E-4</v>
      </c>
      <c r="N220" s="6">
        <f t="shared" si="88"/>
        <v>-0.99999991757229678</v>
      </c>
      <c r="O220" s="6">
        <f t="shared" si="89"/>
        <v>0.99999991424412593</v>
      </c>
      <c r="Q220" s="6">
        <f t="shared" si="93"/>
        <v>6.656000000000005</v>
      </c>
      <c r="R220" s="9">
        <f t="shared" si="93"/>
        <v>-4.1004170477974546E-4</v>
      </c>
      <c r="S220" s="9">
        <f t="shared" si="94"/>
        <v>6.656000000000005</v>
      </c>
      <c r="T220" s="9">
        <f t="shared" si="92"/>
        <v>-9.8954282853213234E-3</v>
      </c>
      <c r="U220" s="9">
        <f t="shared" si="95"/>
        <v>5.4775865350460322E-3</v>
      </c>
      <c r="V220" s="9">
        <f t="shared" si="95"/>
        <v>-3.0404632030217663E-2</v>
      </c>
      <c r="X220" s="9">
        <f t="shared" si="96"/>
        <v>-4.1004170477974546E-4</v>
      </c>
      <c r="Y220" s="9">
        <f t="shared" si="97"/>
        <v>-9.8954282853213234E-3</v>
      </c>
      <c r="AA220" s="9">
        <f t="shared" si="98"/>
        <v>-4.1004170477974546E-4</v>
      </c>
      <c r="AB220" s="9">
        <f t="shared" si="99"/>
        <v>5.4775865350460322E-3</v>
      </c>
      <c r="AD220" s="9">
        <f t="shared" si="100"/>
        <v>-9.8954282853213234E-3</v>
      </c>
      <c r="AE220" s="9">
        <f t="shared" si="101"/>
        <v>-3.0404632030217663E-2</v>
      </c>
    </row>
    <row r="221" spans="1:31" x14ac:dyDescent="0.55000000000000004">
      <c r="A221" s="6">
        <f t="shared" si="102"/>
        <v>209</v>
      </c>
      <c r="B221" s="6">
        <f t="shared" si="103"/>
        <v>6.6880000000000051</v>
      </c>
      <c r="C221" s="9">
        <f t="shared" si="106"/>
        <v>-2.1818425276612502E-4</v>
      </c>
      <c r="D221" s="6">
        <f t="shared" si="106"/>
        <v>-1.0068313396306016E-2</v>
      </c>
      <c r="E221" s="6">
        <f t="shared" si="104"/>
        <v>1.0202380453316264</v>
      </c>
      <c r="F221" s="6">
        <f t="shared" si="105"/>
        <v>0.97996479174640239</v>
      </c>
      <c r="G221" s="6">
        <f t="shared" si="107"/>
        <v>5.9955453754256382E-3</v>
      </c>
      <c r="H221" s="7">
        <f t="shared" si="107"/>
        <v>-5.4026597182716685E-3</v>
      </c>
      <c r="I221" s="6">
        <f t="shared" si="84"/>
        <v>-8.6126959964748888E-3</v>
      </c>
      <c r="J221" s="9">
        <f t="shared" si="85"/>
        <v>-0.79496214273615673</v>
      </c>
      <c r="L221" s="6">
        <f t="shared" si="86"/>
        <v>-2.1600939736664526E-4</v>
      </c>
      <c r="M221" s="6">
        <f t="shared" si="87"/>
        <v>-2.2040333734062504E-4</v>
      </c>
      <c r="N221" s="6">
        <f t="shared" si="88"/>
        <v>-0.99999997666996998</v>
      </c>
      <c r="O221" s="6">
        <f t="shared" si="89"/>
        <v>0.99999997571118415</v>
      </c>
      <c r="Q221" s="6">
        <f t="shared" si="93"/>
        <v>6.6880000000000051</v>
      </c>
      <c r="R221" s="9">
        <f t="shared" si="93"/>
        <v>-2.1818425276612502E-4</v>
      </c>
      <c r="S221" s="9">
        <f t="shared" si="94"/>
        <v>6.6880000000000051</v>
      </c>
      <c r="T221" s="9">
        <f t="shared" si="92"/>
        <v>-1.0068313396306016E-2</v>
      </c>
      <c r="U221" s="9">
        <f t="shared" si="95"/>
        <v>5.9955453754256382E-3</v>
      </c>
      <c r="V221" s="9">
        <f t="shared" si="95"/>
        <v>-5.4026597182716685E-3</v>
      </c>
      <c r="X221" s="9">
        <f t="shared" si="96"/>
        <v>-2.1818425276612502E-4</v>
      </c>
      <c r="Y221" s="9">
        <f t="shared" si="97"/>
        <v>-1.0068313396306016E-2</v>
      </c>
      <c r="AA221" s="9">
        <f t="shared" si="98"/>
        <v>-2.1818425276612502E-4</v>
      </c>
      <c r="AB221" s="9">
        <f t="shared" si="99"/>
        <v>5.9955453754256382E-3</v>
      </c>
      <c r="AD221" s="9">
        <f t="shared" si="100"/>
        <v>-1.0068313396306016E-2</v>
      </c>
      <c r="AE221" s="9">
        <f t="shared" si="101"/>
        <v>-5.4026597182716685E-3</v>
      </c>
    </row>
    <row r="222" spans="1:31" x14ac:dyDescent="0.55000000000000004">
      <c r="A222" s="6">
        <f t="shared" si="102"/>
        <v>210</v>
      </c>
      <c r="B222" s="6">
        <f t="shared" si="103"/>
        <v>6.7200000000000051</v>
      </c>
      <c r="C222" s="9">
        <f t="shared" si="106"/>
        <v>-1.7507400052114293E-5</v>
      </c>
      <c r="D222" s="6">
        <f t="shared" si="106"/>
        <v>-9.4271572731288843E-3</v>
      </c>
      <c r="E222" s="6">
        <f t="shared" si="104"/>
        <v>1.0189431861470191</v>
      </c>
      <c r="F222" s="6">
        <f t="shared" si="105"/>
        <v>0.98123455705450346</v>
      </c>
      <c r="G222" s="6">
        <f t="shared" si="107"/>
        <v>6.2711516473128344E-3</v>
      </c>
      <c r="H222" s="7">
        <f t="shared" si="107"/>
        <v>2.0036128849285347E-2</v>
      </c>
      <c r="I222" s="6">
        <f t="shared" si="84"/>
        <v>-6.9110302039127134E-4</v>
      </c>
      <c r="J222" s="9">
        <f t="shared" si="85"/>
        <v>-0.74433850318698158</v>
      </c>
      <c r="L222" s="6">
        <f t="shared" si="86"/>
        <v>-1.7343896410292406E-5</v>
      </c>
      <c r="M222" s="6">
        <f t="shared" si="87"/>
        <v>-1.7674015775745609E-5</v>
      </c>
      <c r="N222" s="6">
        <f t="shared" si="88"/>
        <v>-0.99999999984959465</v>
      </c>
      <c r="O222" s="6">
        <f t="shared" si="89"/>
        <v>0.9999999998438146</v>
      </c>
      <c r="Q222" s="6">
        <f t="shared" si="93"/>
        <v>6.7200000000000051</v>
      </c>
      <c r="R222" s="9">
        <f t="shared" si="93"/>
        <v>-1.7507400052114293E-5</v>
      </c>
      <c r="S222" s="9">
        <f t="shared" si="94"/>
        <v>6.7200000000000051</v>
      </c>
      <c r="T222" s="9">
        <f t="shared" si="92"/>
        <v>-9.4271572731288843E-3</v>
      </c>
      <c r="U222" s="9">
        <f t="shared" si="95"/>
        <v>6.2711516473128344E-3</v>
      </c>
      <c r="V222" s="9">
        <f t="shared" si="95"/>
        <v>2.0036128849285347E-2</v>
      </c>
      <c r="X222" s="9">
        <f t="shared" si="96"/>
        <v>-1.7507400052114293E-5</v>
      </c>
      <c r="Y222" s="9">
        <f t="shared" si="97"/>
        <v>-9.4271572731288843E-3</v>
      </c>
      <c r="AA222" s="9">
        <f t="shared" si="98"/>
        <v>-1.7507400052114293E-5</v>
      </c>
      <c r="AB222" s="9">
        <f t="shared" si="99"/>
        <v>6.2711516473128344E-3</v>
      </c>
      <c r="AD222" s="9">
        <f t="shared" si="100"/>
        <v>-9.4271572731288843E-3</v>
      </c>
      <c r="AE222" s="9">
        <f t="shared" si="101"/>
        <v>2.0036128849285347E-2</v>
      </c>
    </row>
    <row r="223" spans="1:31" x14ac:dyDescent="0.55000000000000004">
      <c r="A223" s="6">
        <f t="shared" si="102"/>
        <v>211</v>
      </c>
      <c r="B223" s="6">
        <f t="shared" si="103"/>
        <v>6.7520000000000051</v>
      </c>
      <c r="C223" s="9">
        <f t="shared" si="106"/>
        <v>1.8387714215477709E-4</v>
      </c>
      <c r="D223" s="6">
        <f t="shared" si="106"/>
        <v>-8.0237985226882854E-3</v>
      </c>
      <c r="E223" s="6">
        <f t="shared" si="104"/>
        <v>1.0161120121989129</v>
      </c>
      <c r="F223" s="6">
        <f t="shared" si="105"/>
        <v>0.98401681810815944</v>
      </c>
      <c r="G223" s="6">
        <f t="shared" si="107"/>
        <v>6.2932669439653552E-3</v>
      </c>
      <c r="H223" s="7">
        <f t="shared" si="107"/>
        <v>4.3854960951268757E-2</v>
      </c>
      <c r="I223" s="6">
        <f t="shared" si="84"/>
        <v>7.2587113428921202E-3</v>
      </c>
      <c r="J223" s="9">
        <f t="shared" si="85"/>
        <v>-0.63353372699230914</v>
      </c>
      <c r="L223" s="6">
        <f t="shared" si="86"/>
        <v>1.8241349000393836E-4</v>
      </c>
      <c r="M223" s="6">
        <f t="shared" si="87"/>
        <v>1.8536446612522358E-4</v>
      </c>
      <c r="N223" s="6">
        <f t="shared" si="88"/>
        <v>-0.99999998336265916</v>
      </c>
      <c r="O223" s="6">
        <f t="shared" si="89"/>
        <v>0.99999998282000724</v>
      </c>
      <c r="Q223" s="6">
        <f t="shared" si="93"/>
        <v>6.7520000000000051</v>
      </c>
      <c r="R223" s="9">
        <f t="shared" si="93"/>
        <v>1.8387714215477709E-4</v>
      </c>
      <c r="S223" s="9">
        <f t="shared" si="94"/>
        <v>6.7520000000000051</v>
      </c>
      <c r="T223" s="9">
        <f t="shared" si="92"/>
        <v>-8.0237985226882854E-3</v>
      </c>
      <c r="U223" s="9">
        <f t="shared" si="95"/>
        <v>6.2932669439653552E-3</v>
      </c>
      <c r="V223" s="9">
        <f t="shared" si="95"/>
        <v>4.3854960951268757E-2</v>
      </c>
      <c r="X223" s="9">
        <f t="shared" si="96"/>
        <v>1.8387714215477709E-4</v>
      </c>
      <c r="Y223" s="9">
        <f t="shared" si="97"/>
        <v>-8.0237985226882854E-3</v>
      </c>
      <c r="AA223" s="9">
        <f t="shared" si="98"/>
        <v>1.8387714215477709E-4</v>
      </c>
      <c r="AB223" s="9">
        <f t="shared" si="99"/>
        <v>6.2932669439653552E-3</v>
      </c>
      <c r="AD223" s="9">
        <f t="shared" si="100"/>
        <v>-8.0237985226882854E-3</v>
      </c>
      <c r="AE223" s="9">
        <f t="shared" si="101"/>
        <v>4.3854960951268757E-2</v>
      </c>
    </row>
    <row r="224" spans="1:31" x14ac:dyDescent="0.55000000000000004">
      <c r="A224" s="6">
        <f t="shared" si="102"/>
        <v>212</v>
      </c>
      <c r="B224" s="6">
        <f t="shared" si="103"/>
        <v>6.7840000000000051</v>
      </c>
      <c r="C224" s="9">
        <f t="shared" si="106"/>
        <v>3.7782876394654695E-4</v>
      </c>
      <c r="D224" s="6">
        <f t="shared" si="106"/>
        <v>-5.9717012358075604E-3</v>
      </c>
      <c r="E224" s="6">
        <f t="shared" si="104"/>
        <v>1.0119792064418398</v>
      </c>
      <c r="F224" s="6">
        <f t="shared" si="105"/>
        <v>0.98809240149860944</v>
      </c>
      <c r="G224" s="6">
        <f t="shared" si="107"/>
        <v>6.0609881809928073E-3</v>
      </c>
      <c r="H224" s="7">
        <f t="shared" si="107"/>
        <v>6.412804021502265E-2</v>
      </c>
      <c r="I224" s="6">
        <f t="shared" si="84"/>
        <v>1.4915550846340261E-2</v>
      </c>
      <c r="J224" s="9">
        <f t="shared" si="85"/>
        <v>-0.47150659673408046</v>
      </c>
      <c r="L224" s="6">
        <f t="shared" si="86"/>
        <v>3.7558585080796765E-4</v>
      </c>
      <c r="M224" s="6">
        <f t="shared" si="87"/>
        <v>3.8009857176388601E-4</v>
      </c>
      <c r="N224" s="6">
        <f t="shared" si="88"/>
        <v>-0.99999992946763172</v>
      </c>
      <c r="O224" s="6">
        <f t="shared" si="89"/>
        <v>0.99999992776253521</v>
      </c>
      <c r="Q224" s="6">
        <f t="shared" si="93"/>
        <v>6.7840000000000051</v>
      </c>
      <c r="R224" s="9">
        <f t="shared" si="93"/>
        <v>3.7782876394654695E-4</v>
      </c>
      <c r="S224" s="9">
        <f t="shared" si="94"/>
        <v>6.7840000000000051</v>
      </c>
      <c r="T224" s="9">
        <f t="shared" si="92"/>
        <v>-5.9717012358075604E-3</v>
      </c>
      <c r="U224" s="9">
        <f t="shared" si="95"/>
        <v>6.0609881809928073E-3</v>
      </c>
      <c r="V224" s="9">
        <f t="shared" si="95"/>
        <v>6.412804021502265E-2</v>
      </c>
      <c r="X224" s="9">
        <f t="shared" si="96"/>
        <v>3.7782876394654695E-4</v>
      </c>
      <c r="Y224" s="9">
        <f t="shared" si="97"/>
        <v>-5.9717012358075604E-3</v>
      </c>
      <c r="AA224" s="9">
        <f t="shared" si="98"/>
        <v>3.7782876394654695E-4</v>
      </c>
      <c r="AB224" s="9">
        <f t="shared" si="99"/>
        <v>6.0609881809928073E-3</v>
      </c>
      <c r="AD224" s="9">
        <f t="shared" si="100"/>
        <v>-5.9717012358075604E-3</v>
      </c>
      <c r="AE224" s="9">
        <f t="shared" si="101"/>
        <v>6.412804021502265E-2</v>
      </c>
    </row>
    <row r="225" spans="1:31" x14ac:dyDescent="0.55000000000000004">
      <c r="A225" s="6">
        <f t="shared" si="102"/>
        <v>213</v>
      </c>
      <c r="B225" s="6">
        <f t="shared" si="103"/>
        <v>6.8160000000000052</v>
      </c>
      <c r="C225" s="9">
        <f t="shared" si="106"/>
        <v>5.5650686167166437E-4</v>
      </c>
      <c r="D225" s="6">
        <f t="shared" si="106"/>
        <v>-3.4367811938711369E-3</v>
      </c>
      <c r="E225" s="6">
        <f t="shared" si="104"/>
        <v>1.0068856835526039</v>
      </c>
      <c r="F225" s="6">
        <f t="shared" si="105"/>
        <v>0.99313855877711932</v>
      </c>
      <c r="G225" s="6">
        <f t="shared" si="107"/>
        <v>5.5836905539099193E-3</v>
      </c>
      <c r="H225" s="7">
        <f t="shared" si="107"/>
        <v>7.9216251310513228E-2</v>
      </c>
      <c r="I225" s="6">
        <f t="shared" si="84"/>
        <v>2.1969754185987456E-2</v>
      </c>
      <c r="J225" s="9">
        <f t="shared" si="85"/>
        <v>-0.27135732435224957</v>
      </c>
      <c r="L225" s="6">
        <f t="shared" si="86"/>
        <v>5.546007347107569E-4</v>
      </c>
      <c r="M225" s="6">
        <f t="shared" si="87"/>
        <v>5.5842596274817359E-4</v>
      </c>
      <c r="N225" s="6">
        <f t="shared" si="88"/>
        <v>-0.99999984620900062</v>
      </c>
      <c r="O225" s="6">
        <f t="shared" si="89"/>
        <v>0.99999984408020992</v>
      </c>
      <c r="Q225" s="6">
        <f t="shared" si="93"/>
        <v>6.8160000000000052</v>
      </c>
      <c r="R225" s="9">
        <f t="shared" si="93"/>
        <v>5.5650686167166437E-4</v>
      </c>
      <c r="S225" s="9">
        <f t="shared" si="94"/>
        <v>6.8160000000000052</v>
      </c>
      <c r="T225" s="9">
        <f t="shared" si="92"/>
        <v>-3.4367811938711369E-3</v>
      </c>
      <c r="U225" s="9">
        <f t="shared" si="95"/>
        <v>5.5836905539099193E-3</v>
      </c>
      <c r="V225" s="9">
        <f t="shared" si="95"/>
        <v>7.9216251310513228E-2</v>
      </c>
      <c r="X225" s="9">
        <f t="shared" si="96"/>
        <v>5.5650686167166437E-4</v>
      </c>
      <c r="Y225" s="9">
        <f t="shared" si="97"/>
        <v>-3.4367811938711369E-3</v>
      </c>
      <c r="AA225" s="9">
        <f t="shared" si="98"/>
        <v>5.5650686167166437E-4</v>
      </c>
      <c r="AB225" s="9">
        <f t="shared" si="99"/>
        <v>5.5836905539099193E-3</v>
      </c>
      <c r="AD225" s="9">
        <f t="shared" si="100"/>
        <v>-3.4367811938711369E-3</v>
      </c>
      <c r="AE225" s="9">
        <f t="shared" si="101"/>
        <v>7.9216251310513228E-2</v>
      </c>
    </row>
    <row r="226" spans="1:31" x14ac:dyDescent="0.55000000000000004">
      <c r="A226" s="6">
        <f t="shared" si="102"/>
        <v>214</v>
      </c>
      <c r="B226" s="6">
        <f t="shared" si="103"/>
        <v>6.8480000000000052</v>
      </c>
      <c r="C226" s="9">
        <f t="shared" si="106"/>
        <v>7.126879311103307E-4</v>
      </c>
      <c r="D226" s="6">
        <f t="shared" si="106"/>
        <v>-6.2399125179800992E-4</v>
      </c>
      <c r="E226" s="6">
        <f t="shared" si="104"/>
        <v>1.0012488797927657</v>
      </c>
      <c r="F226" s="6">
        <f t="shared" si="105"/>
        <v>0.99875291478557338</v>
      </c>
      <c r="G226" s="6">
        <f t="shared" si="107"/>
        <v>4.8806584199583211E-3</v>
      </c>
      <c r="H226" s="7">
        <f t="shared" si="107"/>
        <v>8.789968568978522E-2</v>
      </c>
      <c r="I226" s="6">
        <f t="shared" si="84"/>
        <v>2.8135787956297158E-2</v>
      </c>
      <c r="J226" s="9">
        <f t="shared" si="85"/>
        <v>-4.9268361927599938E-2</v>
      </c>
      <c r="L226" s="6">
        <f t="shared" si="86"/>
        <v>7.1224331674158597E-4</v>
      </c>
      <c r="M226" s="6">
        <f t="shared" si="87"/>
        <v>7.1313273847880697E-4</v>
      </c>
      <c r="N226" s="6">
        <f t="shared" si="88"/>
        <v>-0.99999974635469668</v>
      </c>
      <c r="O226" s="6">
        <f t="shared" si="89"/>
        <v>0.9999997457208164</v>
      </c>
      <c r="Q226" s="6">
        <f t="shared" si="93"/>
        <v>6.8480000000000052</v>
      </c>
      <c r="R226" s="9">
        <f t="shared" si="93"/>
        <v>7.126879311103307E-4</v>
      </c>
      <c r="S226" s="9">
        <f t="shared" si="94"/>
        <v>6.8480000000000052</v>
      </c>
      <c r="T226" s="9">
        <f t="shared" si="92"/>
        <v>-6.2399125179800992E-4</v>
      </c>
      <c r="U226" s="9">
        <f t="shared" si="95"/>
        <v>4.8806584199583211E-3</v>
      </c>
      <c r="V226" s="9">
        <f t="shared" si="95"/>
        <v>8.789968568978522E-2</v>
      </c>
      <c r="X226" s="9">
        <f t="shared" si="96"/>
        <v>7.126879311103307E-4</v>
      </c>
      <c r="Y226" s="9">
        <f t="shared" si="97"/>
        <v>-6.2399125179800992E-4</v>
      </c>
      <c r="AA226" s="9">
        <f t="shared" si="98"/>
        <v>7.126879311103307E-4</v>
      </c>
      <c r="AB226" s="9">
        <f t="shared" si="99"/>
        <v>4.8806584199583211E-3</v>
      </c>
      <c r="AD226" s="9">
        <f t="shared" si="100"/>
        <v>-6.2399125179800992E-4</v>
      </c>
      <c r="AE226" s="9">
        <f t="shared" si="101"/>
        <v>8.789968568978522E-2</v>
      </c>
    </row>
    <row r="227" spans="1:31" x14ac:dyDescent="0.55000000000000004">
      <c r="A227" s="6">
        <f t="shared" si="102"/>
        <v>215</v>
      </c>
      <c r="B227" s="6">
        <f t="shared" si="103"/>
        <v>6.8800000000000052</v>
      </c>
      <c r="C227" s="9">
        <f t="shared" si="106"/>
        <v>8.4005795368174876E-4</v>
      </c>
      <c r="D227" s="6">
        <f t="shared" si="106"/>
        <v>2.2392494928889792E-3</v>
      </c>
      <c r="E227" s="6">
        <f t="shared" si="104"/>
        <v>0.99552722094987889</v>
      </c>
      <c r="F227" s="6">
        <f t="shared" si="105"/>
        <v>1.0044842189214349</v>
      </c>
      <c r="G227" s="6">
        <f t="shared" si="107"/>
        <v>3.9803132053568124E-3</v>
      </c>
      <c r="H227" s="7">
        <f t="shared" si="107"/>
        <v>8.9476273271468412E-2</v>
      </c>
      <c r="I227" s="6">
        <f t="shared" si="84"/>
        <v>3.3164004115757283E-2</v>
      </c>
      <c r="J227" s="9">
        <f t="shared" si="85"/>
        <v>0.17680399081559825</v>
      </c>
      <c r="L227" s="6">
        <f t="shared" si="86"/>
        <v>8.4194297631937022E-4</v>
      </c>
      <c r="M227" s="6">
        <f t="shared" si="87"/>
        <v>8.3818076274368007E-4</v>
      </c>
      <c r="N227" s="6">
        <f t="shared" si="88"/>
        <v>-0.99999964556594956</v>
      </c>
      <c r="O227" s="6">
        <f t="shared" si="89"/>
        <v>0.99999964872644276</v>
      </c>
      <c r="Q227" s="6">
        <f t="shared" si="93"/>
        <v>6.8800000000000052</v>
      </c>
      <c r="R227" s="9">
        <f t="shared" si="93"/>
        <v>8.4005795368174876E-4</v>
      </c>
      <c r="S227" s="9">
        <f t="shared" si="94"/>
        <v>6.8800000000000052</v>
      </c>
      <c r="T227" s="9">
        <f t="shared" si="92"/>
        <v>2.2392494928889792E-3</v>
      </c>
      <c r="U227" s="9">
        <f t="shared" si="95"/>
        <v>3.9803132053568124E-3</v>
      </c>
      <c r="V227" s="9">
        <f t="shared" si="95"/>
        <v>8.9476273271468412E-2</v>
      </c>
      <c r="X227" s="9">
        <f t="shared" si="96"/>
        <v>8.4005795368174876E-4</v>
      </c>
      <c r="Y227" s="9">
        <f t="shared" si="97"/>
        <v>2.2392494928889792E-3</v>
      </c>
      <c r="AA227" s="9">
        <f t="shared" si="98"/>
        <v>8.4005795368174876E-4</v>
      </c>
      <c r="AB227" s="9">
        <f t="shared" si="99"/>
        <v>3.9803132053568124E-3</v>
      </c>
      <c r="AD227" s="9">
        <f t="shared" si="100"/>
        <v>2.2392494928889792E-3</v>
      </c>
      <c r="AE227" s="9">
        <f t="shared" si="101"/>
        <v>8.9476273271468412E-2</v>
      </c>
    </row>
    <row r="228" spans="1:31" x14ac:dyDescent="0.55000000000000004">
      <c r="A228" s="6">
        <f t="shared" si="102"/>
        <v>216</v>
      </c>
      <c r="B228" s="6">
        <f t="shared" si="103"/>
        <v>6.9120000000000053</v>
      </c>
      <c r="C228" s="9">
        <f t="shared" si="106"/>
        <v>9.334680360386313E-4</v>
      </c>
      <c r="D228" s="6">
        <f t="shared" si="106"/>
        <v>4.9214429509807965E-3</v>
      </c>
      <c r="E228" s="6">
        <f t="shared" si="104"/>
        <v>0.99018220606133234</v>
      </c>
      <c r="F228" s="6">
        <f t="shared" si="105"/>
        <v>1.0098679778652555</v>
      </c>
      <c r="G228" s="6">
        <f t="shared" si="107"/>
        <v>2.919065073652579E-3</v>
      </c>
      <c r="H228" s="7">
        <f t="shared" si="107"/>
        <v>8.3818545565369273E-2</v>
      </c>
      <c r="I228" s="6">
        <f t="shared" si="84"/>
        <v>3.6850964409688304E-2</v>
      </c>
      <c r="J228" s="9">
        <f t="shared" si="85"/>
        <v>0.38858139076398995</v>
      </c>
      <c r="L228" s="6">
        <f t="shared" si="86"/>
        <v>9.3808435394268923E-4</v>
      </c>
      <c r="M228" s="6">
        <f t="shared" si="87"/>
        <v>9.2889612403619475E-4</v>
      </c>
      <c r="N228" s="6">
        <f t="shared" si="88"/>
        <v>-0.99999955999877566</v>
      </c>
      <c r="O228" s="6">
        <f t="shared" si="89"/>
        <v>0.99999956857590222</v>
      </c>
      <c r="Q228" s="6">
        <f t="shared" si="93"/>
        <v>6.9120000000000053</v>
      </c>
      <c r="R228" s="9">
        <f t="shared" si="93"/>
        <v>9.334680360386313E-4</v>
      </c>
      <c r="S228" s="9">
        <f t="shared" si="94"/>
        <v>6.9120000000000053</v>
      </c>
      <c r="T228" s="9">
        <f t="shared" si="92"/>
        <v>4.9214429509807965E-3</v>
      </c>
      <c r="U228" s="9">
        <f t="shared" si="95"/>
        <v>2.919065073652579E-3</v>
      </c>
      <c r="V228" s="9">
        <f t="shared" si="95"/>
        <v>8.3818545565369273E-2</v>
      </c>
      <c r="X228" s="9">
        <f t="shared" si="96"/>
        <v>9.334680360386313E-4</v>
      </c>
      <c r="Y228" s="9">
        <f t="shared" si="97"/>
        <v>4.9214429509807965E-3</v>
      </c>
      <c r="AA228" s="9">
        <f t="shared" si="98"/>
        <v>9.334680360386313E-4</v>
      </c>
      <c r="AB228" s="9">
        <f t="shared" si="99"/>
        <v>2.919065073652579E-3</v>
      </c>
      <c r="AD228" s="9">
        <f t="shared" si="100"/>
        <v>4.9214429509807965E-3</v>
      </c>
      <c r="AE228" s="9">
        <f t="shared" si="101"/>
        <v>8.3818545565369273E-2</v>
      </c>
    </row>
    <row r="229" spans="1:31" x14ac:dyDescent="0.55000000000000004">
      <c r="A229" s="6">
        <f t="shared" si="102"/>
        <v>217</v>
      </c>
      <c r="B229" s="6">
        <f t="shared" si="103"/>
        <v>6.9440000000000053</v>
      </c>
      <c r="C229" s="9">
        <f t="shared" si="106"/>
        <v>9.8914273083999305E-4</v>
      </c>
      <c r="D229" s="6">
        <f t="shared" si="106"/>
        <v>7.205729064930287E-3</v>
      </c>
      <c r="E229" s="6">
        <f t="shared" si="104"/>
        <v>0.98564144280483856</v>
      </c>
      <c r="F229" s="6">
        <f t="shared" si="105"/>
        <v>1.0144643590645597</v>
      </c>
      <c r="G229" s="6">
        <f t="shared" si="107"/>
        <v>1.7398342125425532E-3</v>
      </c>
      <c r="H229" s="7">
        <f t="shared" si="107"/>
        <v>7.1383941060921594E-2</v>
      </c>
      <c r="I229" s="6">
        <f t="shared" si="84"/>
        <v>3.9047781238359239E-2</v>
      </c>
      <c r="J229" s="9">
        <f t="shared" si="85"/>
        <v>0.56894128398268706</v>
      </c>
      <c r="L229" s="6">
        <f t="shared" si="86"/>
        <v>9.9632146242018709E-4</v>
      </c>
      <c r="M229" s="6">
        <f t="shared" si="87"/>
        <v>9.8206575410097097E-4</v>
      </c>
      <c r="N229" s="6">
        <f t="shared" si="88"/>
        <v>-0.99999950367164858</v>
      </c>
      <c r="O229" s="6">
        <f t="shared" si="89"/>
        <v>0.99999951777331109</v>
      </c>
      <c r="Q229" s="6">
        <f t="shared" si="93"/>
        <v>6.9440000000000053</v>
      </c>
      <c r="R229" s="9">
        <f t="shared" si="93"/>
        <v>9.8914273083999305E-4</v>
      </c>
      <c r="S229" s="9">
        <f t="shared" si="94"/>
        <v>6.9440000000000053</v>
      </c>
      <c r="T229" s="9">
        <f t="shared" si="92"/>
        <v>7.205729064930287E-3</v>
      </c>
      <c r="U229" s="9">
        <f t="shared" si="95"/>
        <v>1.7398342125425532E-3</v>
      </c>
      <c r="V229" s="9">
        <f t="shared" si="95"/>
        <v>7.1383941060921594E-2</v>
      </c>
      <c r="X229" s="9">
        <f t="shared" si="96"/>
        <v>9.8914273083999305E-4</v>
      </c>
      <c r="Y229" s="9">
        <f t="shared" si="97"/>
        <v>7.205729064930287E-3</v>
      </c>
      <c r="AA229" s="9">
        <f t="shared" si="98"/>
        <v>9.8914273083999305E-4</v>
      </c>
      <c r="AB229" s="9">
        <f t="shared" si="99"/>
        <v>1.7398342125425532E-3</v>
      </c>
      <c r="AD229" s="9">
        <f t="shared" si="100"/>
        <v>7.205729064930287E-3</v>
      </c>
      <c r="AE229" s="9">
        <f t="shared" si="101"/>
        <v>7.1383941060921594E-2</v>
      </c>
    </row>
    <row r="230" spans="1:31" x14ac:dyDescent="0.55000000000000004">
      <c r="A230" s="6">
        <f t="shared" si="102"/>
        <v>218</v>
      </c>
      <c r="B230" s="6">
        <f t="shared" si="103"/>
        <v>6.9760000000000053</v>
      </c>
      <c r="C230" s="9">
        <f t="shared" si="106"/>
        <v>1.0048324976532749E-3</v>
      </c>
      <c r="D230" s="6">
        <f t="shared" si="106"/>
        <v>8.9074193040815063E-3</v>
      </c>
      <c r="E230" s="6">
        <f t="shared" si="104"/>
        <v>0.98226551319884414</v>
      </c>
      <c r="F230" s="6">
        <f t="shared" si="105"/>
        <v>1.0178951904151698</v>
      </c>
      <c r="G230" s="6">
        <f t="shared" si="107"/>
        <v>4.9030521291505745E-4</v>
      </c>
      <c r="H230" s="7">
        <f t="shared" si="107"/>
        <v>5.3177819973475607E-2</v>
      </c>
      <c r="I230" s="6">
        <f t="shared" si="84"/>
        <v>3.9666069313192082E-2</v>
      </c>
      <c r="J230" s="9">
        <f t="shared" si="85"/>
        <v>0.70330128301374117</v>
      </c>
      <c r="L230" s="6">
        <f t="shared" si="86"/>
        <v>1.0138628830264251E-3</v>
      </c>
      <c r="M230" s="6">
        <f t="shared" si="87"/>
        <v>9.9596056096085779E-4</v>
      </c>
      <c r="N230" s="6">
        <f t="shared" si="88"/>
        <v>-0.99999948604089506</v>
      </c>
      <c r="O230" s="6">
        <f t="shared" si="89"/>
        <v>0.99999950403115756</v>
      </c>
      <c r="Q230" s="6">
        <f t="shared" si="93"/>
        <v>6.9760000000000053</v>
      </c>
      <c r="R230" s="9">
        <f t="shared" si="93"/>
        <v>1.0048324976532749E-3</v>
      </c>
      <c r="S230" s="9">
        <f t="shared" si="94"/>
        <v>6.9760000000000053</v>
      </c>
      <c r="T230" s="9">
        <f t="shared" si="92"/>
        <v>8.9074193040815063E-3</v>
      </c>
      <c r="U230" s="9">
        <f t="shared" si="95"/>
        <v>4.9030521291505745E-4</v>
      </c>
      <c r="V230" s="9">
        <f t="shared" si="95"/>
        <v>5.3177819973475607E-2</v>
      </c>
      <c r="X230" s="9">
        <f t="shared" si="96"/>
        <v>1.0048324976532749E-3</v>
      </c>
      <c r="Y230" s="9">
        <f t="shared" si="97"/>
        <v>8.9074193040815063E-3</v>
      </c>
      <c r="AA230" s="9">
        <f t="shared" si="98"/>
        <v>1.0048324976532749E-3</v>
      </c>
      <c r="AB230" s="9">
        <f t="shared" si="99"/>
        <v>4.9030521291505745E-4</v>
      </c>
      <c r="AD230" s="9">
        <f t="shared" si="100"/>
        <v>8.9074193040815063E-3</v>
      </c>
      <c r="AE230" s="9">
        <f t="shared" si="101"/>
        <v>5.3177819973475607E-2</v>
      </c>
    </row>
    <row r="231" spans="1:31" x14ac:dyDescent="0.55000000000000004">
      <c r="A231" s="6">
        <f t="shared" si="102"/>
        <v>219</v>
      </c>
      <c r="B231" s="6">
        <f t="shared" si="103"/>
        <v>7.0080000000000053</v>
      </c>
      <c r="C231" s="9">
        <f t="shared" si="106"/>
        <v>9.7990420948984819E-4</v>
      </c>
      <c r="D231" s="6">
        <f t="shared" si="106"/>
        <v>9.888929029426655E-3</v>
      </c>
      <c r="E231" s="6">
        <f t="shared" si="104"/>
        <v>0.98032089307075565</v>
      </c>
      <c r="F231" s="6">
        <f t="shared" si="105"/>
        <v>1.0198766091884619</v>
      </c>
      <c r="G231" s="6">
        <f t="shared" si="107"/>
        <v>-7.7900900510708923E-4</v>
      </c>
      <c r="H231" s="7">
        <f t="shared" si="107"/>
        <v>3.067217891703589E-2</v>
      </c>
      <c r="I231" s="6">
        <f t="shared" si="84"/>
        <v>3.8681302760101198E-2</v>
      </c>
      <c r="J231" s="9">
        <f t="shared" si="85"/>
        <v>0.78079816482816067</v>
      </c>
      <c r="L231" s="6">
        <f t="shared" si="86"/>
        <v>9.8969071078773172E-4</v>
      </c>
      <c r="M231" s="6">
        <f t="shared" si="87"/>
        <v>9.7030843693112065E-4</v>
      </c>
      <c r="N231" s="6">
        <f t="shared" si="88"/>
        <v>-0.99999951025602851</v>
      </c>
      <c r="O231" s="6">
        <f t="shared" si="89"/>
        <v>0.99999952925065794</v>
      </c>
      <c r="Q231" s="6">
        <f t="shared" si="93"/>
        <v>7.0080000000000053</v>
      </c>
      <c r="R231" s="9">
        <f t="shared" si="93"/>
        <v>9.7990420948984819E-4</v>
      </c>
      <c r="S231" s="9">
        <f t="shared" si="94"/>
        <v>7.0080000000000053</v>
      </c>
      <c r="T231" s="9">
        <f t="shared" si="92"/>
        <v>9.888929029426655E-3</v>
      </c>
      <c r="U231" s="9">
        <f t="shared" si="95"/>
        <v>-7.7900900510708923E-4</v>
      </c>
      <c r="V231" s="9">
        <f t="shared" si="95"/>
        <v>3.067217891703589E-2</v>
      </c>
      <c r="X231" s="9">
        <f t="shared" si="96"/>
        <v>9.7990420948984819E-4</v>
      </c>
      <c r="Y231" s="9">
        <f t="shared" si="97"/>
        <v>9.888929029426655E-3</v>
      </c>
      <c r="AA231" s="9">
        <f t="shared" si="98"/>
        <v>9.7990420948984819E-4</v>
      </c>
      <c r="AB231" s="9">
        <f t="shared" si="99"/>
        <v>-7.7900900510708923E-4</v>
      </c>
      <c r="AD231" s="9">
        <f t="shared" si="100"/>
        <v>9.888929029426655E-3</v>
      </c>
      <c r="AE231" s="9">
        <f t="shared" si="101"/>
        <v>3.067217891703589E-2</v>
      </c>
    </row>
    <row r="232" spans="1:31" x14ac:dyDescent="0.55000000000000004">
      <c r="A232" s="6">
        <f t="shared" si="102"/>
        <v>220</v>
      </c>
      <c r="B232" s="6">
        <f t="shared" si="103"/>
        <v>7.0400000000000054</v>
      </c>
      <c r="C232" s="9">
        <f t="shared" ref="C232:D251" si="108">C231+$B$3*G231-($B$3^2)*I231</f>
        <v>9.1536626730007772E-4</v>
      </c>
      <c r="D232" s="6">
        <f t="shared" si="108"/>
        <v>1.0070901433987768E-2</v>
      </c>
      <c r="E232" s="6">
        <f t="shared" si="104"/>
        <v>0.97996045808312071</v>
      </c>
      <c r="F232" s="6">
        <f t="shared" si="105"/>
        <v>1.0202440638190717</v>
      </c>
      <c r="G232" s="6">
        <f t="shared" ref="G232:H251" si="109">G231-$B$3*I231</f>
        <v>-2.0168106934303279E-3</v>
      </c>
      <c r="H232" s="7">
        <f t="shared" si="109"/>
        <v>5.686637642534749E-3</v>
      </c>
      <c r="I232" s="6">
        <f t="shared" si="84"/>
        <v>3.6133561392012854E-2</v>
      </c>
      <c r="J232" s="9">
        <f t="shared" si="85"/>
        <v>0.79516617172623827</v>
      </c>
      <c r="L232" s="6">
        <f t="shared" si="86"/>
        <v>9.2467821917069522E-4</v>
      </c>
      <c r="M232" s="6">
        <f t="shared" si="87"/>
        <v>9.0623924530370528E-4</v>
      </c>
      <c r="N232" s="6">
        <f t="shared" si="88"/>
        <v>-0.99999957248500415</v>
      </c>
      <c r="O232" s="6">
        <f t="shared" si="89"/>
        <v>0.99999958936513078</v>
      </c>
      <c r="Q232" s="6">
        <f t="shared" si="93"/>
        <v>7.0400000000000054</v>
      </c>
      <c r="R232" s="9">
        <f t="shared" si="93"/>
        <v>9.1536626730007772E-4</v>
      </c>
      <c r="S232" s="9">
        <f t="shared" si="94"/>
        <v>7.0400000000000054</v>
      </c>
      <c r="T232" s="9">
        <f t="shared" si="92"/>
        <v>1.0070901433987768E-2</v>
      </c>
      <c r="U232" s="9">
        <f t="shared" si="95"/>
        <v>-2.0168106934303279E-3</v>
      </c>
      <c r="V232" s="9">
        <f t="shared" si="95"/>
        <v>5.686637642534749E-3</v>
      </c>
      <c r="X232" s="9">
        <f t="shared" si="96"/>
        <v>9.1536626730007772E-4</v>
      </c>
      <c r="Y232" s="9">
        <f t="shared" si="97"/>
        <v>1.0070901433987768E-2</v>
      </c>
      <c r="AA232" s="9">
        <f t="shared" si="98"/>
        <v>9.1536626730007772E-4</v>
      </c>
      <c r="AB232" s="9">
        <f t="shared" si="99"/>
        <v>-2.0168106934303279E-3</v>
      </c>
      <c r="AD232" s="9">
        <f t="shared" si="100"/>
        <v>1.0070901433987768E-2</v>
      </c>
      <c r="AE232" s="9">
        <f t="shared" si="101"/>
        <v>5.686637642534749E-3</v>
      </c>
    </row>
    <row r="233" spans="1:31" x14ac:dyDescent="0.55000000000000004">
      <c r="A233" s="6">
        <f t="shared" si="102"/>
        <v>221</v>
      </c>
      <c r="B233" s="6">
        <f t="shared" si="103"/>
        <v>7.0720000000000054</v>
      </c>
      <c r="C233" s="9">
        <f t="shared" si="108"/>
        <v>8.1382755824488612E-4</v>
      </c>
      <c r="D233" s="6">
        <f t="shared" si="108"/>
        <v>9.4386236787012134E-3</v>
      </c>
      <c r="E233" s="6">
        <f t="shared" si="104"/>
        <v>0.98121250257484038</v>
      </c>
      <c r="F233" s="6">
        <f t="shared" si="105"/>
        <v>1.0189669972896451</v>
      </c>
      <c r="G233" s="6">
        <f t="shared" si="109"/>
        <v>-3.1730846579747394E-3</v>
      </c>
      <c r="H233" s="7">
        <f t="shared" si="109"/>
        <v>-1.9758679852704877E-2</v>
      </c>
      <c r="I233" s="6">
        <f t="shared" si="84"/>
        <v>3.2125772330067998E-2</v>
      </c>
      <c r="J233" s="9">
        <f t="shared" si="85"/>
        <v>0.74524360755935271</v>
      </c>
      <c r="L233" s="6">
        <f t="shared" si="86"/>
        <v>8.2158188582084359E-4</v>
      </c>
      <c r="M233" s="6">
        <f t="shared" si="87"/>
        <v>8.0621770820532438E-4</v>
      </c>
      <c r="N233" s="6">
        <f t="shared" si="88"/>
        <v>-0.99999966250154548</v>
      </c>
      <c r="O233" s="6">
        <f t="shared" si="89"/>
        <v>0.99999967500645059</v>
      </c>
      <c r="Q233" s="6">
        <f t="shared" si="93"/>
        <v>7.0720000000000054</v>
      </c>
      <c r="R233" s="9">
        <f t="shared" si="93"/>
        <v>8.1382755824488612E-4</v>
      </c>
      <c r="S233" s="9">
        <f t="shared" si="94"/>
        <v>7.0720000000000054</v>
      </c>
      <c r="T233" s="9">
        <f t="shared" si="92"/>
        <v>9.4386236787012134E-3</v>
      </c>
      <c r="U233" s="9">
        <f t="shared" si="95"/>
        <v>-3.1730846579747394E-3</v>
      </c>
      <c r="V233" s="9">
        <f t="shared" si="95"/>
        <v>-1.9758679852704877E-2</v>
      </c>
      <c r="X233" s="9">
        <f t="shared" si="96"/>
        <v>8.1382755824488612E-4</v>
      </c>
      <c r="Y233" s="9">
        <f t="shared" si="97"/>
        <v>9.4386236787012134E-3</v>
      </c>
      <c r="AA233" s="9">
        <f t="shared" si="98"/>
        <v>8.1382755824488612E-4</v>
      </c>
      <c r="AB233" s="9">
        <f t="shared" si="99"/>
        <v>-3.1730846579747394E-3</v>
      </c>
      <c r="AD233" s="9">
        <f t="shared" si="100"/>
        <v>9.4386236787012134E-3</v>
      </c>
      <c r="AE233" s="9">
        <f t="shared" si="101"/>
        <v>-1.9758679852704877E-2</v>
      </c>
    </row>
    <row r="234" spans="1:31" x14ac:dyDescent="0.55000000000000004">
      <c r="A234" s="6">
        <f t="shared" si="102"/>
        <v>222</v>
      </c>
      <c r="B234" s="6">
        <f t="shared" si="103"/>
        <v>7.1040000000000054</v>
      </c>
      <c r="C234" s="9">
        <f t="shared" si="108"/>
        <v>6.7939205832370482E-4</v>
      </c>
      <c r="D234" s="6">
        <f t="shared" si="108"/>
        <v>8.0432164692738808E-3</v>
      </c>
      <c r="E234" s="6">
        <f t="shared" si="104"/>
        <v>0.98397872196619285</v>
      </c>
      <c r="F234" s="6">
        <f t="shared" si="105"/>
        <v>1.0161515878432883</v>
      </c>
      <c r="G234" s="6">
        <f t="shared" si="109"/>
        <v>-4.2011093725369151E-3</v>
      </c>
      <c r="H234" s="7">
        <f t="shared" si="109"/>
        <v>-4.3606475294604166E-2</v>
      </c>
      <c r="I234" s="6">
        <f t="shared" si="84"/>
        <v>2.6819594314977636E-2</v>
      </c>
      <c r="J234" s="9">
        <f t="shared" si="85"/>
        <v>0.63506677072856166</v>
      </c>
      <c r="L234" s="6">
        <f t="shared" si="86"/>
        <v>6.8490070359499694E-4</v>
      </c>
      <c r="M234" s="6">
        <f t="shared" si="87"/>
        <v>6.739710092993988E-4</v>
      </c>
      <c r="N234" s="6">
        <f t="shared" si="88"/>
        <v>-0.99999976545548552</v>
      </c>
      <c r="O234" s="6">
        <f t="shared" si="89"/>
        <v>0.99999977288151354</v>
      </c>
      <c r="Q234" s="6">
        <f t="shared" si="93"/>
        <v>7.1040000000000054</v>
      </c>
      <c r="R234" s="9">
        <f t="shared" si="93"/>
        <v>6.7939205832370482E-4</v>
      </c>
      <c r="S234" s="9">
        <f t="shared" si="94"/>
        <v>7.1040000000000054</v>
      </c>
      <c r="T234" s="9">
        <f t="shared" si="92"/>
        <v>8.0432164692738808E-3</v>
      </c>
      <c r="U234" s="9">
        <f t="shared" si="95"/>
        <v>-4.2011093725369151E-3</v>
      </c>
      <c r="V234" s="9">
        <f t="shared" si="95"/>
        <v>-4.3606475294604166E-2</v>
      </c>
      <c r="X234" s="9">
        <f t="shared" si="96"/>
        <v>6.7939205832370482E-4</v>
      </c>
      <c r="Y234" s="9">
        <f t="shared" si="97"/>
        <v>8.0432164692738808E-3</v>
      </c>
      <c r="AA234" s="9">
        <f t="shared" si="98"/>
        <v>6.7939205832370482E-4</v>
      </c>
      <c r="AB234" s="9">
        <f t="shared" si="99"/>
        <v>-4.2011093725369151E-3</v>
      </c>
      <c r="AD234" s="9">
        <f t="shared" si="100"/>
        <v>8.0432164692738808E-3</v>
      </c>
      <c r="AE234" s="9">
        <f t="shared" si="101"/>
        <v>-4.3606475294604166E-2</v>
      </c>
    </row>
    <row r="235" spans="1:31" x14ac:dyDescent="0.55000000000000004">
      <c r="A235" s="6">
        <f t="shared" si="102"/>
        <v>223</v>
      </c>
      <c r="B235" s="6">
        <f t="shared" si="103"/>
        <v>7.1360000000000054</v>
      </c>
      <c r="C235" s="9">
        <f t="shared" si="108"/>
        <v>5.1749329382398646E-4</v>
      </c>
      <c r="D235" s="6">
        <f t="shared" si="108"/>
        <v>5.9975008866205003E-3</v>
      </c>
      <c r="E235" s="6">
        <f t="shared" si="104"/>
        <v>0.98804123604295313</v>
      </c>
      <c r="F235" s="6">
        <f t="shared" si="105"/>
        <v>1.0120312395894351</v>
      </c>
      <c r="G235" s="6">
        <f t="shared" si="109"/>
        <v>-5.0593363906161993E-3</v>
      </c>
      <c r="H235" s="7">
        <f t="shared" si="109"/>
        <v>-6.3928611957918144E-2</v>
      </c>
      <c r="I235" s="6">
        <f t="shared" si="84"/>
        <v>2.042908420989965E-2</v>
      </c>
      <c r="J235" s="9">
        <f t="shared" si="85"/>
        <v>0.47354362575714232</v>
      </c>
      <c r="L235" s="6">
        <f t="shared" si="86"/>
        <v>5.206156163135592E-4</v>
      </c>
      <c r="M235" s="6">
        <f t="shared" si="87"/>
        <v>5.1440806254437392E-4</v>
      </c>
      <c r="N235" s="6">
        <f t="shared" si="88"/>
        <v>-0.99999986447968081</v>
      </c>
      <c r="O235" s="6">
        <f t="shared" si="89"/>
        <v>0.99999986769216387</v>
      </c>
      <c r="Q235" s="6">
        <f t="shared" si="93"/>
        <v>7.1360000000000054</v>
      </c>
      <c r="R235" s="9">
        <f t="shared" si="93"/>
        <v>5.1749329382398646E-4</v>
      </c>
      <c r="S235" s="9">
        <f t="shared" si="94"/>
        <v>7.1360000000000054</v>
      </c>
      <c r="T235" s="9">
        <f t="shared" si="92"/>
        <v>5.9975008866205003E-3</v>
      </c>
      <c r="U235" s="9">
        <f t="shared" si="95"/>
        <v>-5.0593363906161993E-3</v>
      </c>
      <c r="V235" s="9">
        <f t="shared" si="95"/>
        <v>-6.3928611957918144E-2</v>
      </c>
      <c r="X235" s="9">
        <f t="shared" si="96"/>
        <v>5.1749329382398646E-4</v>
      </c>
      <c r="Y235" s="9">
        <f t="shared" si="97"/>
        <v>5.9975008866205003E-3</v>
      </c>
      <c r="AA235" s="9">
        <f t="shared" si="98"/>
        <v>5.1749329382398646E-4</v>
      </c>
      <c r="AB235" s="9">
        <f t="shared" si="99"/>
        <v>-5.0593363906161993E-3</v>
      </c>
      <c r="AD235" s="9">
        <f t="shared" si="100"/>
        <v>5.9975008866205003E-3</v>
      </c>
      <c r="AE235" s="9">
        <f t="shared" si="101"/>
        <v>-6.3928611957918144E-2</v>
      </c>
    </row>
    <row r="236" spans="1:31" x14ac:dyDescent="0.55000000000000004">
      <c r="A236" s="6">
        <f t="shared" si="102"/>
        <v>224</v>
      </c>
      <c r="B236" s="6">
        <f t="shared" si="103"/>
        <v>7.1680000000000055</v>
      </c>
      <c r="C236" s="9">
        <f t="shared" si="108"/>
        <v>3.3467514709333089E-4</v>
      </c>
      <c r="D236" s="6">
        <f t="shared" si="108"/>
        <v>3.4668766311918061E-3</v>
      </c>
      <c r="E236" s="6">
        <f t="shared" si="104"/>
        <v>0.99307837797864629</v>
      </c>
      <c r="F236" s="6">
        <f t="shared" si="105"/>
        <v>1.0069458845034136</v>
      </c>
      <c r="G236" s="6">
        <f t="shared" si="109"/>
        <v>-5.7130670853329877E-3</v>
      </c>
      <c r="H236" s="7">
        <f t="shared" si="109"/>
        <v>-7.9082007982146693E-2</v>
      </c>
      <c r="I236" s="6">
        <f t="shared" si="84"/>
        <v>1.3212287153375831E-2</v>
      </c>
      <c r="J236" s="9">
        <f t="shared" si="85"/>
        <v>0.27373359152748694</v>
      </c>
      <c r="L236" s="6">
        <f t="shared" si="86"/>
        <v>3.3583944213340302E-4</v>
      </c>
      <c r="M236" s="6">
        <f t="shared" si="87"/>
        <v>3.3351885973867412E-4</v>
      </c>
      <c r="N236" s="6">
        <f t="shared" si="88"/>
        <v>-0.99999994360593303</v>
      </c>
      <c r="O236" s="6">
        <f t="shared" si="89"/>
        <v>0.99999994438258366</v>
      </c>
      <c r="Q236" s="6">
        <f t="shared" si="93"/>
        <v>7.1680000000000055</v>
      </c>
      <c r="R236" s="9">
        <f t="shared" si="93"/>
        <v>3.3467514709333089E-4</v>
      </c>
      <c r="S236" s="9">
        <f t="shared" si="94"/>
        <v>7.1680000000000055</v>
      </c>
      <c r="T236" s="9">
        <f t="shared" si="92"/>
        <v>3.4668766311918061E-3</v>
      </c>
      <c r="U236" s="9">
        <f t="shared" si="95"/>
        <v>-5.7130670853329877E-3</v>
      </c>
      <c r="V236" s="9">
        <f t="shared" si="95"/>
        <v>-7.9082007982146693E-2</v>
      </c>
      <c r="X236" s="9">
        <f t="shared" si="96"/>
        <v>3.3467514709333089E-4</v>
      </c>
      <c r="Y236" s="9">
        <f t="shared" si="97"/>
        <v>3.4668766311918061E-3</v>
      </c>
      <c r="AA236" s="9">
        <f t="shared" si="98"/>
        <v>3.3467514709333089E-4</v>
      </c>
      <c r="AB236" s="9">
        <f t="shared" si="99"/>
        <v>-5.7130670853329877E-3</v>
      </c>
      <c r="AD236" s="9">
        <f t="shared" si="100"/>
        <v>3.4668766311918061E-3</v>
      </c>
      <c r="AE236" s="9">
        <f t="shared" si="101"/>
        <v>-7.9082007982146693E-2</v>
      </c>
    </row>
    <row r="237" spans="1:31" x14ac:dyDescent="0.55000000000000004">
      <c r="A237" s="6">
        <f t="shared" si="102"/>
        <v>225</v>
      </c>
      <c r="B237" s="6">
        <f t="shared" si="103"/>
        <v>7.2000000000000055</v>
      </c>
      <c r="C237" s="9">
        <f t="shared" si="108"/>
        <v>1.3832761831761843E-4</v>
      </c>
      <c r="D237" s="6">
        <f t="shared" si="108"/>
        <v>6.5594917803896526E-4</v>
      </c>
      <c r="E237" s="6">
        <f t="shared" si="104"/>
        <v>0.9986885510477761</v>
      </c>
      <c r="F237" s="6">
        <f t="shared" si="105"/>
        <v>1.0013123477599319</v>
      </c>
      <c r="G237" s="6">
        <f t="shared" si="109"/>
        <v>-6.1358602742410144E-3</v>
      </c>
      <c r="H237" s="7">
        <f t="shared" si="109"/>
        <v>-8.7841482911026281E-2</v>
      </c>
      <c r="I237" s="6">
        <f t="shared" si="84"/>
        <v>5.4609531847230079E-3</v>
      </c>
      <c r="J237" s="9">
        <f t="shared" si="85"/>
        <v>5.1791670660207158E-2</v>
      </c>
      <c r="L237" s="6">
        <f>C237/SQRT(E237)</f>
        <v>1.3841841243632664E-4</v>
      </c>
      <c r="M237" s="6">
        <f t="shared" si="87"/>
        <v>1.382369405883824E-4</v>
      </c>
      <c r="N237" s="6">
        <f t="shared" si="88"/>
        <v>-0.99999999042017151</v>
      </c>
      <c r="O237" s="6">
        <f t="shared" si="89"/>
        <v>0.99999999044527421</v>
      </c>
      <c r="Q237" s="6">
        <f t="shared" si="93"/>
        <v>7.2000000000000055</v>
      </c>
      <c r="R237" s="9">
        <f t="shared" si="93"/>
        <v>1.3832761831761843E-4</v>
      </c>
      <c r="S237" s="9">
        <f t="shared" si="94"/>
        <v>7.2000000000000055</v>
      </c>
      <c r="T237" s="9">
        <f t="shared" si="92"/>
        <v>6.5594917803896526E-4</v>
      </c>
      <c r="U237" s="9">
        <f t="shared" si="95"/>
        <v>-6.1358602742410144E-3</v>
      </c>
      <c r="V237" s="9">
        <f t="shared" si="95"/>
        <v>-8.7841482911026281E-2</v>
      </c>
      <c r="X237" s="9">
        <f t="shared" si="96"/>
        <v>1.3832761831761843E-4</v>
      </c>
      <c r="Y237" s="9">
        <f t="shared" si="97"/>
        <v>6.5594917803896526E-4</v>
      </c>
      <c r="AA237" s="9">
        <f t="shared" si="98"/>
        <v>1.3832761831761843E-4</v>
      </c>
      <c r="AB237" s="9">
        <f t="shared" si="99"/>
        <v>-6.1358602742410144E-3</v>
      </c>
      <c r="AD237" s="9">
        <f t="shared" si="100"/>
        <v>6.5594917803896526E-4</v>
      </c>
      <c r="AE237" s="9">
        <f t="shared" si="101"/>
        <v>-8.7841482911026281E-2</v>
      </c>
    </row>
    <row r="238" spans="1:31" x14ac:dyDescent="0.55000000000000004">
      <c r="A238" s="6">
        <f t="shared" si="102"/>
        <v>226</v>
      </c>
      <c r="B238" s="6">
        <f t="shared" si="103"/>
        <v>7.2320000000000055</v>
      </c>
      <c r="C238" s="9">
        <f t="shared" si="108"/>
        <v>-6.3611926519250398E-5</v>
      </c>
      <c r="D238" s="6">
        <f t="shared" si="108"/>
        <v>-2.208012945869928E-3</v>
      </c>
      <c r="E238" s="6">
        <f t="shared" si="104"/>
        <v>1.0044209052593862</v>
      </c>
      <c r="F238" s="6">
        <f t="shared" si="105"/>
        <v>0.99558885347590642</v>
      </c>
      <c r="G238" s="6">
        <f t="shared" si="109"/>
        <v>-6.3106107761521507E-3</v>
      </c>
      <c r="H238" s="7">
        <f t="shared" si="109"/>
        <v>-8.9498816372152915E-2</v>
      </c>
      <c r="I238" s="6">
        <f t="shared" si="84"/>
        <v>-2.5112859613808042E-3</v>
      </c>
      <c r="J238" s="9">
        <f t="shared" si="85"/>
        <v>-0.17433771395303369</v>
      </c>
      <c r="L238" s="6">
        <f t="shared" ref="L238:L301" si="110">C238/SQRT(E238)</f>
        <v>-6.3471779879443552E-5</v>
      </c>
      <c r="M238" s="6">
        <f t="shared" si="87"/>
        <v>-6.3752693161813411E-5</v>
      </c>
      <c r="N238" s="6">
        <f t="shared" si="88"/>
        <v>-0.99999999798566652</v>
      </c>
      <c r="O238" s="6">
        <f t="shared" si="89"/>
        <v>0.99999999796779715</v>
      </c>
      <c r="Q238" s="6">
        <f t="shared" si="93"/>
        <v>7.2320000000000055</v>
      </c>
      <c r="R238" s="9">
        <f t="shared" si="93"/>
        <v>-6.3611926519250398E-5</v>
      </c>
      <c r="S238" s="9">
        <f t="shared" si="94"/>
        <v>7.2320000000000055</v>
      </c>
      <c r="T238" s="9">
        <f t="shared" si="92"/>
        <v>-2.208012945869928E-3</v>
      </c>
      <c r="U238" s="9">
        <f t="shared" si="95"/>
        <v>-6.3106107761521507E-3</v>
      </c>
      <c r="V238" s="9">
        <f t="shared" si="95"/>
        <v>-8.9498816372152915E-2</v>
      </c>
      <c r="X238" s="9">
        <f t="shared" si="96"/>
        <v>-6.3611926519250398E-5</v>
      </c>
      <c r="Y238" s="9">
        <f t="shared" si="97"/>
        <v>-2.208012945869928E-3</v>
      </c>
      <c r="AA238" s="9">
        <f t="shared" si="98"/>
        <v>-6.3611926519250398E-5</v>
      </c>
      <c r="AB238" s="9">
        <f t="shared" si="99"/>
        <v>-6.3106107761521507E-3</v>
      </c>
      <c r="AD238" s="9">
        <f t="shared" si="100"/>
        <v>-2.208012945869928E-3</v>
      </c>
      <c r="AE238" s="9">
        <f t="shared" si="101"/>
        <v>-8.9498816372152915E-2</v>
      </c>
    </row>
    <row r="239" spans="1:31" x14ac:dyDescent="0.55000000000000004">
      <c r="A239" s="6">
        <f t="shared" si="102"/>
        <v>227</v>
      </c>
      <c r="B239" s="6">
        <f t="shared" si="103"/>
        <v>7.2640000000000056</v>
      </c>
      <c r="C239" s="9">
        <f t="shared" si="108"/>
        <v>-2.6297991453166529E-4</v>
      </c>
      <c r="D239" s="6">
        <f t="shared" si="108"/>
        <v>-4.8934532506909149E-3</v>
      </c>
      <c r="E239" s="6">
        <f t="shared" si="104"/>
        <v>1.0098109215445341</v>
      </c>
      <c r="F239" s="6">
        <f t="shared" si="105"/>
        <v>0.99023710854177027</v>
      </c>
      <c r="G239" s="6">
        <f t="shared" si="109"/>
        <v>-6.2302496253879647E-3</v>
      </c>
      <c r="H239" s="7">
        <f t="shared" si="109"/>
        <v>-8.3920009525655842E-2</v>
      </c>
      <c r="I239" s="6">
        <f t="shared" si="84"/>
        <v>-1.0381782633625368E-2</v>
      </c>
      <c r="J239" s="9">
        <f t="shared" si="85"/>
        <v>-0.38637156855528582</v>
      </c>
      <c r="L239" s="6">
        <f t="shared" si="110"/>
        <v>-2.6169929227389438E-4</v>
      </c>
      <c r="M239" s="6">
        <f t="shared" si="87"/>
        <v>-2.6427311347457222E-4</v>
      </c>
      <c r="N239" s="6">
        <f t="shared" si="88"/>
        <v>-0.99999996575673966</v>
      </c>
      <c r="O239" s="6">
        <f t="shared" si="89"/>
        <v>0.99999996507986011</v>
      </c>
      <c r="Q239" s="6">
        <f t="shared" si="93"/>
        <v>7.2640000000000056</v>
      </c>
      <c r="R239" s="9">
        <f t="shared" si="93"/>
        <v>-2.6297991453166529E-4</v>
      </c>
      <c r="S239" s="9">
        <f t="shared" si="94"/>
        <v>7.2640000000000056</v>
      </c>
      <c r="T239" s="9">
        <f t="shared" si="92"/>
        <v>-4.8934532506909149E-3</v>
      </c>
      <c r="U239" s="9">
        <f t="shared" si="95"/>
        <v>-6.2302496253879647E-3</v>
      </c>
      <c r="V239" s="9">
        <f t="shared" si="95"/>
        <v>-8.3920009525655842E-2</v>
      </c>
      <c r="X239" s="9">
        <f t="shared" si="96"/>
        <v>-2.6297991453166529E-4</v>
      </c>
      <c r="Y239" s="9">
        <f t="shared" si="97"/>
        <v>-4.8934532506909149E-3</v>
      </c>
      <c r="AA239" s="9">
        <f t="shared" si="98"/>
        <v>-2.6297991453166529E-4</v>
      </c>
      <c r="AB239" s="9">
        <f t="shared" si="99"/>
        <v>-6.2302496253879647E-3</v>
      </c>
      <c r="AD239" s="9">
        <f t="shared" si="100"/>
        <v>-4.8934532506909149E-3</v>
      </c>
      <c r="AE239" s="9">
        <f t="shared" si="101"/>
        <v>-8.3920009525655842E-2</v>
      </c>
    </row>
    <row r="240" spans="1:31" x14ac:dyDescent="0.55000000000000004">
      <c r="A240" s="6">
        <f t="shared" si="102"/>
        <v>228</v>
      </c>
      <c r="B240" s="6">
        <f t="shared" si="103"/>
        <v>7.2960000000000056</v>
      </c>
      <c r="C240" s="9">
        <f t="shared" si="108"/>
        <v>-4.517169571272478E-4</v>
      </c>
      <c r="D240" s="6">
        <f t="shared" si="108"/>
        <v>-7.1832490693112894E-3</v>
      </c>
      <c r="E240" s="6">
        <f t="shared" si="104"/>
        <v>1.0144183012540238</v>
      </c>
      <c r="F240" s="6">
        <f t="shared" si="105"/>
        <v>0.98568530497677842</v>
      </c>
      <c r="G240" s="6">
        <f t="shared" si="109"/>
        <v>-5.8980325811119529E-3</v>
      </c>
      <c r="H240" s="7">
        <f t="shared" si="109"/>
        <v>-7.15561193318867E-2</v>
      </c>
      <c r="I240" s="6">
        <f t="shared" ref="I240:I303" si="111">$E$3*(C240-($B$5/2)*((L240)+(M240)))</f>
        <v>-1.7832152275111035E-2</v>
      </c>
      <c r="J240" s="9">
        <f t="shared" ref="J240:J303" si="112">$E$3*(D240-($B$5/2)*(N240+O240))</f>
        <v>-0.5671665551581464</v>
      </c>
      <c r="L240" s="6">
        <f t="shared" si="110"/>
        <v>-4.4849525854771154E-4</v>
      </c>
      <c r="M240" s="6">
        <f t="shared" si="87"/>
        <v>-4.5498518225895135E-4</v>
      </c>
      <c r="N240" s="6">
        <f t="shared" si="88"/>
        <v>-0.99999989942599643</v>
      </c>
      <c r="O240" s="6">
        <f t="shared" si="89"/>
        <v>0.9999998964942366</v>
      </c>
      <c r="Q240" s="6">
        <f t="shared" si="93"/>
        <v>7.2960000000000056</v>
      </c>
      <c r="R240" s="9">
        <f t="shared" si="93"/>
        <v>-4.517169571272478E-4</v>
      </c>
      <c r="S240" s="9">
        <f t="shared" si="94"/>
        <v>7.2960000000000056</v>
      </c>
      <c r="T240" s="9">
        <f t="shared" si="92"/>
        <v>-7.1832490693112894E-3</v>
      </c>
      <c r="U240" s="9">
        <f t="shared" si="95"/>
        <v>-5.8980325811119529E-3</v>
      </c>
      <c r="V240" s="9">
        <f t="shared" si="95"/>
        <v>-7.15561193318867E-2</v>
      </c>
      <c r="X240" s="9">
        <f t="shared" si="96"/>
        <v>-4.517169571272478E-4</v>
      </c>
      <c r="Y240" s="9">
        <f t="shared" si="97"/>
        <v>-7.1832490693112894E-3</v>
      </c>
      <c r="AA240" s="9">
        <f t="shared" si="98"/>
        <v>-4.517169571272478E-4</v>
      </c>
      <c r="AB240" s="9">
        <f t="shared" si="99"/>
        <v>-5.8980325811119529E-3</v>
      </c>
      <c r="AD240" s="9">
        <f t="shared" si="100"/>
        <v>-7.1832490693112894E-3</v>
      </c>
      <c r="AE240" s="9">
        <f t="shared" si="101"/>
        <v>-7.15561193318867E-2</v>
      </c>
    </row>
    <row r="241" spans="1:31" x14ac:dyDescent="0.55000000000000004">
      <c r="A241" s="6">
        <f t="shared" si="102"/>
        <v>229</v>
      </c>
      <c r="B241" s="6">
        <f t="shared" si="103"/>
        <v>7.3280000000000056</v>
      </c>
      <c r="C241" s="9">
        <f t="shared" si="108"/>
        <v>-6.2219387579311657E-4</v>
      </c>
      <c r="D241" s="6">
        <f t="shared" si="108"/>
        <v>-8.8922663354497212E-3</v>
      </c>
      <c r="E241" s="6">
        <f t="shared" si="104"/>
        <v>1.0178639921966992</v>
      </c>
      <c r="F241" s="6">
        <f t="shared" si="105"/>
        <v>0.98229492685490027</v>
      </c>
      <c r="G241" s="6">
        <f t="shared" si="109"/>
        <v>-5.3274037083083994E-3</v>
      </c>
      <c r="H241" s="7">
        <f t="shared" si="109"/>
        <v>-5.3406789566826013E-2</v>
      </c>
      <c r="I241" s="6">
        <f t="shared" si="111"/>
        <v>-2.4561291989084404E-2</v>
      </c>
      <c r="J241" s="9">
        <f t="shared" si="112"/>
        <v>-0.70210507175737435</v>
      </c>
      <c r="L241" s="6">
        <f t="shared" si="110"/>
        <v>-6.1670980959469858E-4</v>
      </c>
      <c r="M241" s="6">
        <f t="shared" si="87"/>
        <v>-6.2777610551821756E-4</v>
      </c>
      <c r="N241" s="6">
        <f t="shared" si="88"/>
        <v>-0.99999980983448733</v>
      </c>
      <c r="O241" s="6">
        <f t="shared" si="89"/>
        <v>0.99999980294856128</v>
      </c>
      <c r="Q241" s="6">
        <f t="shared" si="93"/>
        <v>7.3280000000000056</v>
      </c>
      <c r="R241" s="9">
        <f t="shared" si="93"/>
        <v>-6.2219387579311657E-4</v>
      </c>
      <c r="S241" s="9">
        <f t="shared" si="94"/>
        <v>7.3280000000000056</v>
      </c>
      <c r="T241" s="9">
        <f t="shared" si="92"/>
        <v>-8.8922663354497212E-3</v>
      </c>
      <c r="U241" s="9">
        <f t="shared" si="95"/>
        <v>-5.3274037083083994E-3</v>
      </c>
      <c r="V241" s="9">
        <f t="shared" si="95"/>
        <v>-5.3406789566826013E-2</v>
      </c>
      <c r="X241" s="9">
        <f t="shared" si="96"/>
        <v>-6.2219387579311657E-4</v>
      </c>
      <c r="Y241" s="9">
        <f t="shared" si="97"/>
        <v>-8.8922663354497212E-3</v>
      </c>
      <c r="AA241" s="9">
        <f t="shared" si="98"/>
        <v>-6.2219387579311657E-4</v>
      </c>
      <c r="AB241" s="9">
        <f t="shared" si="99"/>
        <v>-5.3274037083083994E-3</v>
      </c>
      <c r="AD241" s="9">
        <f t="shared" si="100"/>
        <v>-8.8922663354497212E-3</v>
      </c>
      <c r="AE241" s="9">
        <f t="shared" si="101"/>
        <v>-5.3406789566826013E-2</v>
      </c>
    </row>
    <row r="242" spans="1:31" x14ac:dyDescent="0.55000000000000004">
      <c r="A242" s="6">
        <f t="shared" si="102"/>
        <v>230</v>
      </c>
      <c r="B242" s="6">
        <f t="shared" si="103"/>
        <v>7.3600000000000056</v>
      </c>
      <c r="C242" s="9">
        <f t="shared" si="108"/>
        <v>-7.675200314621629E-4</v>
      </c>
      <c r="D242" s="6">
        <f t="shared" si="108"/>
        <v>-9.8823280081086033E-3</v>
      </c>
      <c r="E242" s="6">
        <f t="shared" si="104"/>
        <v>1.0198629055100759</v>
      </c>
      <c r="F242" s="6">
        <f t="shared" si="105"/>
        <v>0.98033359347764137</v>
      </c>
      <c r="G242" s="6">
        <f t="shared" si="109"/>
        <v>-4.5414423646576987E-3</v>
      </c>
      <c r="H242" s="7">
        <f t="shared" si="109"/>
        <v>-3.0939427270590032E-2</v>
      </c>
      <c r="I242" s="6">
        <f t="shared" si="111"/>
        <v>-3.0297525805941763E-2</v>
      </c>
      <c r="J242" s="9">
        <f t="shared" si="112"/>
        <v>-0.78027711414438283</v>
      </c>
      <c r="L242" s="6">
        <f t="shared" si="110"/>
        <v>-7.6000915008668794E-4</v>
      </c>
      <c r="M242" s="6">
        <f t="shared" si="87"/>
        <v>-7.7518038771581712E-4</v>
      </c>
      <c r="N242" s="6">
        <f t="shared" si="88"/>
        <v>-0.99999971119300424</v>
      </c>
      <c r="O242" s="6">
        <f t="shared" si="89"/>
        <v>0.99999969954763801</v>
      </c>
      <c r="Q242" s="6">
        <f t="shared" si="93"/>
        <v>7.3600000000000056</v>
      </c>
      <c r="R242" s="9">
        <f t="shared" si="93"/>
        <v>-7.675200314621629E-4</v>
      </c>
      <c r="S242" s="9">
        <f t="shared" si="94"/>
        <v>7.3600000000000056</v>
      </c>
      <c r="T242" s="9">
        <f t="shared" si="92"/>
        <v>-9.8823280081086033E-3</v>
      </c>
      <c r="U242" s="9">
        <f t="shared" si="95"/>
        <v>-4.5414423646576987E-3</v>
      </c>
      <c r="V242" s="9">
        <f t="shared" si="95"/>
        <v>-3.0939427270590032E-2</v>
      </c>
      <c r="X242" s="9">
        <f t="shared" si="96"/>
        <v>-7.675200314621629E-4</v>
      </c>
      <c r="Y242" s="9">
        <f t="shared" si="97"/>
        <v>-9.8823280081086033E-3</v>
      </c>
      <c r="AA242" s="9">
        <f t="shared" si="98"/>
        <v>-7.675200314621629E-4</v>
      </c>
      <c r="AB242" s="9">
        <f t="shared" si="99"/>
        <v>-4.5414423646576987E-3</v>
      </c>
      <c r="AD242" s="9">
        <f t="shared" si="100"/>
        <v>-9.8823280081086033E-3</v>
      </c>
      <c r="AE242" s="9">
        <f t="shared" si="101"/>
        <v>-3.0939427270590032E-2</v>
      </c>
    </row>
    <row r="243" spans="1:31" x14ac:dyDescent="0.55000000000000004">
      <c r="A243" s="6">
        <f t="shared" si="102"/>
        <v>231</v>
      </c>
      <c r="B243" s="6">
        <f t="shared" si="103"/>
        <v>7.3920000000000057</v>
      </c>
      <c r="C243" s="9">
        <f t="shared" si="108"/>
        <v>-8.8182152070592486E-4</v>
      </c>
      <c r="D243" s="6">
        <f t="shared" si="108"/>
        <v>-1.0073385915883635E-2</v>
      </c>
      <c r="E243" s="6">
        <f t="shared" si="104"/>
        <v>1.020249022544772</v>
      </c>
      <c r="F243" s="6">
        <f t="shared" si="105"/>
        <v>0.97995547888123757</v>
      </c>
      <c r="G243" s="6">
        <f t="shared" si="109"/>
        <v>-3.5719215388675622E-3</v>
      </c>
      <c r="H243" s="7">
        <f t="shared" si="109"/>
        <v>-5.9705596179697798E-3</v>
      </c>
      <c r="I243" s="6">
        <f t="shared" si="111"/>
        <v>-3.4809398857230833E-2</v>
      </c>
      <c r="J243" s="9">
        <f t="shared" si="112"/>
        <v>-0.79536236245113856</v>
      </c>
      <c r="L243" s="6">
        <f t="shared" si="110"/>
        <v>-8.7302684829649679E-4</v>
      </c>
      <c r="M243" s="6">
        <f t="shared" ref="M243:M306" si="113">C243/SQRT(F243)</f>
        <v>-8.9079448748076873E-4</v>
      </c>
      <c r="N243" s="6">
        <f t="shared" ref="N243:N306" si="114">(D243-1)/SQRT(E243)</f>
        <v>-0.99999961891198863</v>
      </c>
      <c r="O243" s="6">
        <f t="shared" ref="O243:O306" si="115">(D243+1)/SQRT(F243)</f>
        <v>0.9999996032425118</v>
      </c>
      <c r="Q243" s="6">
        <f t="shared" si="93"/>
        <v>7.3920000000000057</v>
      </c>
      <c r="R243" s="9">
        <f t="shared" si="93"/>
        <v>-8.8182152070592486E-4</v>
      </c>
      <c r="S243" s="9">
        <f t="shared" si="94"/>
        <v>7.3920000000000057</v>
      </c>
      <c r="T243" s="9">
        <f t="shared" si="92"/>
        <v>-1.0073385915883635E-2</v>
      </c>
      <c r="U243" s="9">
        <f t="shared" si="95"/>
        <v>-3.5719215388675622E-3</v>
      </c>
      <c r="V243" s="9">
        <f t="shared" si="95"/>
        <v>-5.9705596179697798E-3</v>
      </c>
      <c r="X243" s="9">
        <f t="shared" si="96"/>
        <v>-8.8182152070592486E-4</v>
      </c>
      <c r="Y243" s="9">
        <f t="shared" si="97"/>
        <v>-1.0073385915883635E-2</v>
      </c>
      <c r="AA243" s="9">
        <f t="shared" si="98"/>
        <v>-8.8182152070592486E-4</v>
      </c>
      <c r="AB243" s="9">
        <f t="shared" si="99"/>
        <v>-3.5719215388675622E-3</v>
      </c>
      <c r="AD243" s="9">
        <f t="shared" si="100"/>
        <v>-1.0073385915883635E-2</v>
      </c>
      <c r="AE243" s="9">
        <f t="shared" si="101"/>
        <v>-5.9705596179697798E-3</v>
      </c>
    </row>
    <row r="244" spans="1:31" x14ac:dyDescent="0.55000000000000004">
      <c r="A244" s="6">
        <f t="shared" si="102"/>
        <v>232</v>
      </c>
      <c r="B244" s="6">
        <f t="shared" si="103"/>
        <v>7.4240000000000057</v>
      </c>
      <c r="C244" s="9">
        <f t="shared" si="108"/>
        <v>-9.6047818551988251E-4</v>
      </c>
      <c r="D244" s="6">
        <f t="shared" si="108"/>
        <v>-9.4499927645087037E-3</v>
      </c>
      <c r="E244" s="6">
        <f t="shared" si="104"/>
        <v>1.0189902104106114</v>
      </c>
      <c r="F244" s="6">
        <f t="shared" si="105"/>
        <v>0.98119023935257654</v>
      </c>
      <c r="G244" s="6">
        <f t="shared" si="109"/>
        <v>-2.4580207754361753E-3</v>
      </c>
      <c r="H244" s="7">
        <f t="shared" si="109"/>
        <v>1.9481035980466653E-2</v>
      </c>
      <c r="I244" s="6">
        <f t="shared" si="111"/>
        <v>-3.7914789923667903E-2</v>
      </c>
      <c r="J244" s="9">
        <f t="shared" si="112"/>
        <v>-0.74614117720523954</v>
      </c>
      <c r="L244" s="6">
        <f t="shared" si="110"/>
        <v>-9.5148621291922444E-4</v>
      </c>
      <c r="M244" s="6">
        <f t="shared" si="113"/>
        <v>-9.6964083285199876E-4</v>
      </c>
      <c r="N244" s="6">
        <f t="shared" si="114"/>
        <v>-0.99999954733689089</v>
      </c>
      <c r="O244" s="6">
        <f t="shared" si="115"/>
        <v>0.99999952989821717</v>
      </c>
      <c r="Q244" s="6">
        <f t="shared" si="93"/>
        <v>7.4240000000000057</v>
      </c>
      <c r="R244" s="9">
        <f t="shared" si="93"/>
        <v>-9.6047818551988251E-4</v>
      </c>
      <c r="S244" s="9">
        <f t="shared" si="94"/>
        <v>7.4240000000000057</v>
      </c>
      <c r="T244" s="9">
        <f t="shared" si="92"/>
        <v>-9.4499927645087037E-3</v>
      </c>
      <c r="U244" s="9">
        <f t="shared" si="95"/>
        <v>-2.4580207754361753E-3</v>
      </c>
      <c r="V244" s="9">
        <f t="shared" si="95"/>
        <v>1.9481035980466653E-2</v>
      </c>
      <c r="X244" s="9">
        <f t="shared" si="96"/>
        <v>-9.6047818551988251E-4</v>
      </c>
      <c r="Y244" s="9">
        <f t="shared" si="97"/>
        <v>-9.4499927645087037E-3</v>
      </c>
      <c r="AA244" s="9">
        <f t="shared" si="98"/>
        <v>-9.6047818551988251E-4</v>
      </c>
      <c r="AB244" s="9">
        <f t="shared" si="99"/>
        <v>-2.4580207754361753E-3</v>
      </c>
      <c r="AD244" s="9">
        <f t="shared" si="100"/>
        <v>-9.4499927645087037E-3</v>
      </c>
      <c r="AE244" s="9">
        <f t="shared" si="101"/>
        <v>1.9481035980466653E-2</v>
      </c>
    </row>
    <row r="245" spans="1:31" x14ac:dyDescent="0.55000000000000004">
      <c r="A245" s="6">
        <f t="shared" si="102"/>
        <v>233</v>
      </c>
      <c r="B245" s="6">
        <f t="shared" si="103"/>
        <v>7.4560000000000057</v>
      </c>
      <c r="C245" s="9">
        <f t="shared" si="108"/>
        <v>-1.0003101054520042E-3</v>
      </c>
      <c r="D245" s="6">
        <f t="shared" si="108"/>
        <v>-8.0625510476756059E-3</v>
      </c>
      <c r="E245" s="6">
        <f t="shared" si="104"/>
        <v>1.0161911074450545</v>
      </c>
      <c r="F245" s="6">
        <f t="shared" si="105"/>
        <v>0.98394090325435224</v>
      </c>
      <c r="G245" s="6">
        <f t="shared" si="109"/>
        <v>-1.2447474978788025E-3</v>
      </c>
      <c r="H245" s="7">
        <f t="shared" si="109"/>
        <v>4.3357553651034317E-2</v>
      </c>
      <c r="I245" s="6">
        <f t="shared" si="111"/>
        <v>-3.948811259560852E-2</v>
      </c>
      <c r="J245" s="9">
        <f t="shared" si="112"/>
        <v>-0.63659319589804086</v>
      </c>
      <c r="L245" s="6">
        <f t="shared" si="110"/>
        <v>-9.9230907042518589E-4</v>
      </c>
      <c r="M245" s="6">
        <f t="shared" si="113"/>
        <v>-1.0084401973883496E-3</v>
      </c>
      <c r="N245" s="6">
        <f t="shared" si="114"/>
        <v>-0.99999950766123313</v>
      </c>
      <c r="O245" s="6">
        <f t="shared" si="115"/>
        <v>0.99999949152405476</v>
      </c>
      <c r="Q245" s="6">
        <f t="shared" si="93"/>
        <v>7.4560000000000057</v>
      </c>
      <c r="R245" s="9">
        <f t="shared" si="93"/>
        <v>-1.0003101054520042E-3</v>
      </c>
      <c r="S245" s="9">
        <f t="shared" si="94"/>
        <v>7.4560000000000057</v>
      </c>
      <c r="T245" s="9">
        <f t="shared" si="92"/>
        <v>-8.0625510476756059E-3</v>
      </c>
      <c r="U245" s="9">
        <f t="shared" si="95"/>
        <v>-1.2447474978788025E-3</v>
      </c>
      <c r="V245" s="9">
        <f t="shared" si="95"/>
        <v>4.3357553651034317E-2</v>
      </c>
      <c r="X245" s="9">
        <f t="shared" si="96"/>
        <v>-1.0003101054520042E-3</v>
      </c>
      <c r="Y245" s="9">
        <f t="shared" si="97"/>
        <v>-8.0625510476756059E-3</v>
      </c>
      <c r="AA245" s="9">
        <f t="shared" si="98"/>
        <v>-1.0003101054520042E-3</v>
      </c>
      <c r="AB245" s="9">
        <f t="shared" si="99"/>
        <v>-1.2447474978788025E-3</v>
      </c>
      <c r="AD245" s="9">
        <f t="shared" si="100"/>
        <v>-8.0625510476756059E-3</v>
      </c>
      <c r="AE245" s="9">
        <f t="shared" si="101"/>
        <v>4.3357553651034317E-2</v>
      </c>
    </row>
    <row r="246" spans="1:31" x14ac:dyDescent="0.55000000000000004">
      <c r="A246" s="6">
        <f t="shared" si="102"/>
        <v>234</v>
      </c>
      <c r="B246" s="6">
        <f t="shared" si="103"/>
        <v>7.4880000000000058</v>
      </c>
      <c r="C246" s="9">
        <f t="shared" si="108"/>
        <v>-9.9970619808622293E-4</v>
      </c>
      <c r="D246" s="6">
        <f t="shared" si="108"/>
        <v>-6.0232378982429148E-3</v>
      </c>
      <c r="E246" s="6">
        <f t="shared" si="104"/>
        <v>1.0120837546037473</v>
      </c>
      <c r="F246" s="6">
        <f t="shared" si="105"/>
        <v>0.98799080301077546</v>
      </c>
      <c r="G246" s="6">
        <f t="shared" si="109"/>
        <v>1.8872105180670236E-5</v>
      </c>
      <c r="H246" s="7">
        <f t="shared" si="109"/>
        <v>6.3728535919771623E-2</v>
      </c>
      <c r="I246" s="6">
        <f t="shared" si="111"/>
        <v>-3.9465406611559908E-2</v>
      </c>
      <c r="J246" s="9">
        <f t="shared" si="112"/>
        <v>-0.47557556448936822</v>
      </c>
      <c r="L246" s="6">
        <f t="shared" si="110"/>
        <v>-9.9372029077550265E-4</v>
      </c>
      <c r="M246" s="6">
        <f t="shared" si="113"/>
        <v>-1.0057636461646925E-3</v>
      </c>
      <c r="N246" s="6">
        <f t="shared" si="114"/>
        <v>-0.99999950625987</v>
      </c>
      <c r="O246" s="6">
        <f t="shared" si="115"/>
        <v>0.9999994942196162</v>
      </c>
      <c r="Q246" s="6">
        <f t="shared" si="93"/>
        <v>7.4880000000000058</v>
      </c>
      <c r="R246" s="9">
        <f t="shared" si="93"/>
        <v>-9.9970619808622293E-4</v>
      </c>
      <c r="S246" s="9">
        <f t="shared" si="94"/>
        <v>7.4880000000000058</v>
      </c>
      <c r="T246" s="9">
        <f t="shared" si="92"/>
        <v>-6.0232378982429148E-3</v>
      </c>
      <c r="U246" s="9">
        <f t="shared" si="95"/>
        <v>1.8872105180670236E-5</v>
      </c>
      <c r="V246" s="9">
        <f t="shared" si="95"/>
        <v>6.3728535919771623E-2</v>
      </c>
      <c r="X246" s="9">
        <f t="shared" si="96"/>
        <v>-9.9970619808622293E-4</v>
      </c>
      <c r="Y246" s="9">
        <f t="shared" si="97"/>
        <v>-6.0232378982429148E-3</v>
      </c>
      <c r="AA246" s="9">
        <f t="shared" si="98"/>
        <v>-9.9970619808622293E-4</v>
      </c>
      <c r="AB246" s="9">
        <f t="shared" si="99"/>
        <v>1.8872105180670236E-5</v>
      </c>
      <c r="AD246" s="9">
        <f t="shared" si="100"/>
        <v>-6.0232378982429148E-3</v>
      </c>
      <c r="AE246" s="9">
        <f t="shared" si="101"/>
        <v>6.3728535919771623E-2</v>
      </c>
    </row>
    <row r="247" spans="1:31" x14ac:dyDescent="0.55000000000000004">
      <c r="A247" s="6">
        <f t="shared" si="102"/>
        <v>235</v>
      </c>
      <c r="B247" s="6">
        <f t="shared" si="103"/>
        <v>7.5200000000000058</v>
      </c>
      <c r="C247" s="9">
        <f t="shared" si="108"/>
        <v>-9.5868971435020408E-4</v>
      </c>
      <c r="D247" s="6">
        <f t="shared" si="108"/>
        <v>-3.4969353707731098E-3</v>
      </c>
      <c r="E247" s="6">
        <f t="shared" si="104"/>
        <v>1.0070070183845019</v>
      </c>
      <c r="F247" s="6">
        <f t="shared" si="105"/>
        <v>0.99301927690140956</v>
      </c>
      <c r="G247" s="6">
        <f t="shared" si="109"/>
        <v>1.2817651167505873E-3</v>
      </c>
      <c r="H247" s="7">
        <f t="shared" si="109"/>
        <v>7.8946953983431406E-2</v>
      </c>
      <c r="I247" s="6">
        <f t="shared" si="111"/>
        <v>-3.7847107463343931E-2</v>
      </c>
      <c r="J247" s="9">
        <f t="shared" si="112"/>
        <v>-0.27610682291972077</v>
      </c>
      <c r="L247" s="6">
        <f t="shared" si="110"/>
        <v>-9.5534848494806843E-4</v>
      </c>
      <c r="M247" s="6">
        <f t="shared" si="113"/>
        <v>-9.6205350964036608E-4</v>
      </c>
      <c r="N247" s="6">
        <f t="shared" si="114"/>
        <v>-0.99999954365453192</v>
      </c>
      <c r="O247" s="6">
        <f t="shared" si="115"/>
        <v>0.99999953722641521</v>
      </c>
      <c r="Q247" s="6">
        <f t="shared" si="93"/>
        <v>7.5200000000000058</v>
      </c>
      <c r="R247" s="9">
        <f t="shared" si="93"/>
        <v>-9.5868971435020408E-4</v>
      </c>
      <c r="S247" s="9">
        <f t="shared" si="94"/>
        <v>7.5200000000000058</v>
      </c>
      <c r="T247" s="9">
        <f t="shared" si="92"/>
        <v>-3.4969353707731098E-3</v>
      </c>
      <c r="U247" s="9">
        <f t="shared" si="95"/>
        <v>1.2817651167505873E-3</v>
      </c>
      <c r="V247" s="9">
        <f t="shared" si="95"/>
        <v>7.8946953983431406E-2</v>
      </c>
      <c r="X247" s="9">
        <f t="shared" si="96"/>
        <v>-9.5868971435020408E-4</v>
      </c>
      <c r="Y247" s="9">
        <f t="shared" si="97"/>
        <v>-3.4969353707731098E-3</v>
      </c>
      <c r="AA247" s="9">
        <f t="shared" si="98"/>
        <v>-9.5868971435020408E-4</v>
      </c>
      <c r="AB247" s="9">
        <f t="shared" si="99"/>
        <v>1.2817651167505873E-3</v>
      </c>
      <c r="AD247" s="9">
        <f t="shared" si="100"/>
        <v>-3.4969353707731098E-3</v>
      </c>
      <c r="AE247" s="9">
        <f t="shared" si="101"/>
        <v>7.8946953983431406E-2</v>
      </c>
    </row>
    <row r="248" spans="1:31" x14ac:dyDescent="0.55000000000000004">
      <c r="A248" s="6">
        <f t="shared" si="102"/>
        <v>236</v>
      </c>
      <c r="B248" s="6">
        <f t="shared" si="103"/>
        <v>7.5520000000000058</v>
      </c>
      <c r="C248" s="9">
        <f t="shared" si="108"/>
        <v>-8.7891779257172115E-4</v>
      </c>
      <c r="D248" s="6">
        <f t="shared" si="108"/>
        <v>-6.8789945663351058E-4</v>
      </c>
      <c r="E248" s="6">
        <f t="shared" si="104"/>
        <v>1.0013770446154155</v>
      </c>
      <c r="F248" s="6">
        <f t="shared" si="105"/>
        <v>0.99862544678888154</v>
      </c>
      <c r="G248" s="6">
        <f t="shared" si="109"/>
        <v>2.4928725555775932E-3</v>
      </c>
      <c r="H248" s="7">
        <f t="shared" si="109"/>
        <v>8.7782372316862478E-2</v>
      </c>
      <c r="I248" s="6">
        <f t="shared" si="111"/>
        <v>-3.4698280637795724E-2</v>
      </c>
      <c r="J248" s="9">
        <f t="shared" si="112"/>
        <v>-5.4314343058752858E-2</v>
      </c>
      <c r="L248" s="6">
        <f t="shared" si="110"/>
        <v>-8.7831326234212028E-4</v>
      </c>
      <c r="M248" s="6">
        <f t="shared" si="113"/>
        <v>-8.7952247565702742E-4</v>
      </c>
      <c r="N248" s="6">
        <f t="shared" si="114"/>
        <v>-0.99999961428283213</v>
      </c>
      <c r="O248" s="6">
        <f t="shared" si="115"/>
        <v>0.9999996132200325</v>
      </c>
      <c r="Q248" s="6">
        <f t="shared" si="93"/>
        <v>7.5520000000000058</v>
      </c>
      <c r="R248" s="9">
        <f t="shared" si="93"/>
        <v>-8.7891779257172115E-4</v>
      </c>
      <c r="S248" s="9">
        <f t="shared" si="94"/>
        <v>7.5520000000000058</v>
      </c>
      <c r="T248" s="9">
        <f t="shared" si="92"/>
        <v>-6.8789945663351058E-4</v>
      </c>
      <c r="U248" s="9">
        <f t="shared" si="95"/>
        <v>2.4928725555775932E-3</v>
      </c>
      <c r="V248" s="9">
        <f t="shared" si="95"/>
        <v>8.7782372316862478E-2</v>
      </c>
      <c r="X248" s="9">
        <f t="shared" si="96"/>
        <v>-8.7891779257172115E-4</v>
      </c>
      <c r="Y248" s="9">
        <f t="shared" si="97"/>
        <v>-6.8789945663351058E-4</v>
      </c>
      <c r="AA248" s="9">
        <f t="shared" si="98"/>
        <v>-8.7891779257172115E-4</v>
      </c>
      <c r="AB248" s="9">
        <f t="shared" si="99"/>
        <v>2.4928725555775932E-3</v>
      </c>
      <c r="AD248" s="9">
        <f t="shared" si="100"/>
        <v>-6.8789945663351058E-4</v>
      </c>
      <c r="AE248" s="9">
        <f t="shared" si="101"/>
        <v>8.7782372316862478E-2</v>
      </c>
    </row>
    <row r="249" spans="1:31" x14ac:dyDescent="0.55000000000000004">
      <c r="A249" s="6">
        <f t="shared" si="102"/>
        <v>237</v>
      </c>
      <c r="B249" s="6">
        <f t="shared" si="103"/>
        <v>7.5840000000000058</v>
      </c>
      <c r="C249" s="9">
        <f t="shared" si="108"/>
        <v>-7.6361483142013524E-4</v>
      </c>
      <c r="D249" s="6">
        <f t="shared" si="108"/>
        <v>2.1767543447982515E-3</v>
      </c>
      <c r="E249" s="6">
        <f t="shared" si="104"/>
        <v>0.99565181267749181</v>
      </c>
      <c r="F249" s="6">
        <f t="shared" si="105"/>
        <v>1.0043588300566852</v>
      </c>
      <c r="G249" s="6">
        <f t="shared" si="109"/>
        <v>3.6032175359870565E-3</v>
      </c>
      <c r="H249" s="7">
        <f t="shared" si="109"/>
        <v>8.9520431294742575E-2</v>
      </c>
      <c r="I249" s="6">
        <f t="shared" si="111"/>
        <v>-3.0146171151507965E-2</v>
      </c>
      <c r="J249" s="9">
        <f t="shared" si="112"/>
        <v>0.17186958398241475</v>
      </c>
      <c r="L249" s="6">
        <f t="shared" si="110"/>
        <v>-7.6528043532559113E-4</v>
      </c>
      <c r="M249" s="6">
        <f t="shared" si="113"/>
        <v>-7.619560186773078E-4</v>
      </c>
      <c r="N249" s="6">
        <f t="shared" si="114"/>
        <v>-0.99999970717288489</v>
      </c>
      <c r="O249" s="6">
        <f t="shared" si="115"/>
        <v>0.99999970971147067</v>
      </c>
      <c r="Q249" s="6">
        <f t="shared" si="93"/>
        <v>7.5840000000000058</v>
      </c>
      <c r="R249" s="9">
        <f t="shared" si="93"/>
        <v>-7.6361483142013524E-4</v>
      </c>
      <c r="S249" s="9">
        <f t="shared" si="94"/>
        <v>7.5840000000000058</v>
      </c>
      <c r="T249" s="9">
        <f t="shared" si="92"/>
        <v>2.1767543447982515E-3</v>
      </c>
      <c r="U249" s="9">
        <f t="shared" si="95"/>
        <v>3.6032175359870565E-3</v>
      </c>
      <c r="V249" s="9">
        <f t="shared" si="95"/>
        <v>8.9520431294742575E-2</v>
      </c>
      <c r="X249" s="9">
        <f t="shared" si="96"/>
        <v>-7.6361483142013524E-4</v>
      </c>
      <c r="Y249" s="9">
        <f t="shared" si="97"/>
        <v>2.1767543447982515E-3</v>
      </c>
      <c r="AA249" s="9">
        <f t="shared" si="98"/>
        <v>-7.6361483142013524E-4</v>
      </c>
      <c r="AB249" s="9">
        <f t="shared" si="99"/>
        <v>3.6032175359870565E-3</v>
      </c>
      <c r="AD249" s="9">
        <f t="shared" si="100"/>
        <v>2.1767543447982515E-3</v>
      </c>
      <c r="AE249" s="9">
        <f t="shared" si="101"/>
        <v>8.9520431294742575E-2</v>
      </c>
    </row>
    <row r="250" spans="1:31" x14ac:dyDescent="0.55000000000000004">
      <c r="A250" s="6">
        <f t="shared" si="102"/>
        <v>238</v>
      </c>
      <c r="B250" s="6">
        <f t="shared" si="103"/>
        <v>7.6160000000000059</v>
      </c>
      <c r="C250" s="9">
        <f t="shared" si="108"/>
        <v>-6.1744219100940529E-4</v>
      </c>
      <c r="D250" s="6">
        <f t="shared" si="108"/>
        <v>4.8654136922320216E-3</v>
      </c>
      <c r="E250" s="6">
        <f t="shared" si="104"/>
        <v>0.99029322610079173</v>
      </c>
      <c r="F250" s="6">
        <f t="shared" si="105"/>
        <v>1.0097548808697197</v>
      </c>
      <c r="G250" s="6">
        <f t="shared" si="109"/>
        <v>4.5678950128353116E-3</v>
      </c>
      <c r="H250" s="7">
        <f t="shared" si="109"/>
        <v>8.4020604607305302E-2</v>
      </c>
      <c r="I250" s="6">
        <f t="shared" si="111"/>
        <v>-2.4375068270370163E-2</v>
      </c>
      <c r="J250" s="9">
        <f t="shared" si="112"/>
        <v>0.38415759388921578</v>
      </c>
      <c r="L250" s="6">
        <f t="shared" si="110"/>
        <v>-6.204608709776602E-4</v>
      </c>
      <c r="M250" s="6">
        <f t="shared" si="113"/>
        <v>-6.1445250880161296E-4</v>
      </c>
      <c r="N250" s="6">
        <f t="shared" si="114"/>
        <v>-0.99999980751413531</v>
      </c>
      <c r="O250" s="6">
        <f t="shared" si="115"/>
        <v>0.99999981122403947</v>
      </c>
      <c r="Q250" s="6">
        <f t="shared" si="93"/>
        <v>7.6160000000000059</v>
      </c>
      <c r="R250" s="9">
        <f t="shared" si="93"/>
        <v>-6.1744219100940529E-4</v>
      </c>
      <c r="S250" s="9">
        <f t="shared" si="94"/>
        <v>7.6160000000000059</v>
      </c>
      <c r="T250" s="9">
        <f t="shared" si="92"/>
        <v>4.8654136922320216E-3</v>
      </c>
      <c r="U250" s="9">
        <f t="shared" si="95"/>
        <v>4.5678950128353116E-3</v>
      </c>
      <c r="V250" s="9">
        <f t="shared" si="95"/>
        <v>8.4020604607305302E-2</v>
      </c>
      <c r="X250" s="9">
        <f t="shared" si="96"/>
        <v>-6.1744219100940529E-4</v>
      </c>
      <c r="Y250" s="9">
        <f t="shared" si="97"/>
        <v>4.8654136922320216E-3</v>
      </c>
      <c r="AA250" s="9">
        <f t="shared" si="98"/>
        <v>-6.1744219100940529E-4</v>
      </c>
      <c r="AB250" s="9">
        <f t="shared" si="99"/>
        <v>4.5678950128353116E-3</v>
      </c>
      <c r="AD250" s="9">
        <f t="shared" si="100"/>
        <v>4.8654136922320216E-3</v>
      </c>
      <c r="AE250" s="9">
        <f t="shared" si="101"/>
        <v>8.4020604607305302E-2</v>
      </c>
    </row>
    <row r="251" spans="1:31" x14ac:dyDescent="0.55000000000000004">
      <c r="A251" s="6">
        <f t="shared" si="102"/>
        <v>239</v>
      </c>
      <c r="B251" s="6">
        <f t="shared" si="103"/>
        <v>7.6480000000000059</v>
      </c>
      <c r="C251" s="9">
        <f t="shared" si="108"/>
        <v>-4.4630948068981628E-4</v>
      </c>
      <c r="D251" s="6">
        <f t="shared" si="108"/>
        <v>7.1606956635232345E-3</v>
      </c>
      <c r="E251" s="6">
        <f t="shared" si="104"/>
        <v>0.98573008342749158</v>
      </c>
      <c r="F251" s="6">
        <f t="shared" si="105"/>
        <v>1.0143728660815847</v>
      </c>
      <c r="G251" s="6">
        <f t="shared" si="109"/>
        <v>5.3478971974871567E-3</v>
      </c>
      <c r="H251" s="7">
        <f t="shared" si="109"/>
        <v>7.1727561602850404E-2</v>
      </c>
      <c r="I251" s="6">
        <f t="shared" si="111"/>
        <v>-1.7618690314019025E-2</v>
      </c>
      <c r="J251" s="9">
        <f t="shared" si="112"/>
        <v>0.56538581116858833</v>
      </c>
      <c r="L251" s="6">
        <f t="shared" si="110"/>
        <v>-4.4952837145576495E-4</v>
      </c>
      <c r="M251" s="6">
        <f t="shared" si="113"/>
        <v>-4.4313627288140043E-4</v>
      </c>
      <c r="N251" s="6">
        <f t="shared" si="114"/>
        <v>-0.9999998989621165</v>
      </c>
      <c r="O251" s="6">
        <f t="shared" si="115"/>
        <v>0.99999990181511711</v>
      </c>
      <c r="Q251" s="6">
        <f t="shared" si="93"/>
        <v>7.6480000000000059</v>
      </c>
      <c r="R251" s="9">
        <f t="shared" si="93"/>
        <v>-4.4630948068981628E-4</v>
      </c>
      <c r="S251" s="9">
        <f t="shared" si="94"/>
        <v>7.6480000000000059</v>
      </c>
      <c r="T251" s="9">
        <f t="shared" si="92"/>
        <v>7.1606956635232345E-3</v>
      </c>
      <c r="U251" s="9">
        <f t="shared" si="95"/>
        <v>5.3478971974871567E-3</v>
      </c>
      <c r="V251" s="9">
        <f t="shared" si="95"/>
        <v>7.1727561602850404E-2</v>
      </c>
      <c r="X251" s="9">
        <f t="shared" si="96"/>
        <v>-4.4630948068981628E-4</v>
      </c>
      <c r="Y251" s="9">
        <f t="shared" si="97"/>
        <v>7.1606956635232345E-3</v>
      </c>
      <c r="AA251" s="9">
        <f t="shared" si="98"/>
        <v>-4.4630948068981628E-4</v>
      </c>
      <c r="AB251" s="9">
        <f t="shared" si="99"/>
        <v>5.3478971974871567E-3</v>
      </c>
      <c r="AD251" s="9">
        <f t="shared" si="100"/>
        <v>7.1606956635232345E-3</v>
      </c>
      <c r="AE251" s="9">
        <f t="shared" si="101"/>
        <v>7.1727561602850404E-2</v>
      </c>
    </row>
    <row r="252" spans="1:31" x14ac:dyDescent="0.55000000000000004">
      <c r="A252" s="6">
        <f t="shared" si="102"/>
        <v>240</v>
      </c>
      <c r="B252" s="6">
        <f t="shared" si="103"/>
        <v>7.6800000000000059</v>
      </c>
      <c r="C252" s="9">
        <f t="shared" ref="C252:D272" si="116">C251+$B$3*G251-($B$3^2)*I251</f>
        <v>-2.5713523148867179E-4</v>
      </c>
      <c r="D252" s="6">
        <f t="shared" si="116"/>
        <v>8.8770225641778139E-3</v>
      </c>
      <c r="E252" s="6">
        <f t="shared" si="104"/>
        <v>0.98232482251977671</v>
      </c>
      <c r="F252" s="6">
        <f t="shared" si="105"/>
        <v>1.017832912776488</v>
      </c>
      <c r="G252" s="6">
        <f t="shared" ref="G252:H272" si="117">G251-$B$3*I251</f>
        <v>5.9116952875357658E-3</v>
      </c>
      <c r="H252" s="7">
        <f t="shared" si="117"/>
        <v>5.3635215645455578E-2</v>
      </c>
      <c r="I252" s="6">
        <f t="shared" si="111"/>
        <v>-1.0150492384873611E-2</v>
      </c>
      <c r="J252" s="9">
        <f t="shared" si="112"/>
        <v>0.70090158456889096</v>
      </c>
      <c r="L252" s="6">
        <f t="shared" si="110"/>
        <v>-2.5943826214206149E-4</v>
      </c>
      <c r="M252" s="6">
        <f t="shared" si="113"/>
        <v>-2.5487271231866055E-4</v>
      </c>
      <c r="N252" s="6">
        <f t="shared" si="114"/>
        <v>-0.9999999663458935</v>
      </c>
      <c r="O252" s="6">
        <f t="shared" si="115"/>
        <v>0.99999996751994968</v>
      </c>
      <c r="Q252" s="6">
        <f t="shared" si="93"/>
        <v>7.6800000000000059</v>
      </c>
      <c r="R252" s="9">
        <f t="shared" si="93"/>
        <v>-2.5713523148867179E-4</v>
      </c>
      <c r="S252" s="9">
        <f t="shared" si="94"/>
        <v>7.6800000000000059</v>
      </c>
      <c r="T252" s="9">
        <f t="shared" si="92"/>
        <v>8.8770225641778139E-3</v>
      </c>
      <c r="U252" s="9">
        <f t="shared" si="95"/>
        <v>5.9116952875357658E-3</v>
      </c>
      <c r="V252" s="9">
        <f t="shared" si="95"/>
        <v>5.3635215645455578E-2</v>
      </c>
      <c r="X252" s="9">
        <f t="shared" si="96"/>
        <v>-2.5713523148867179E-4</v>
      </c>
      <c r="Y252" s="9">
        <f t="shared" si="97"/>
        <v>8.8770225641778139E-3</v>
      </c>
      <c r="AA252" s="9">
        <f t="shared" si="98"/>
        <v>-2.5713523148867179E-4</v>
      </c>
      <c r="AB252" s="9">
        <f t="shared" si="99"/>
        <v>5.9116952875357658E-3</v>
      </c>
      <c r="AD252" s="9">
        <f t="shared" si="100"/>
        <v>8.8770225641778139E-3</v>
      </c>
      <c r="AE252" s="9">
        <f t="shared" si="101"/>
        <v>5.3635215645455578E-2</v>
      </c>
    </row>
    <row r="253" spans="1:31" x14ac:dyDescent="0.55000000000000004">
      <c r="A253" s="6">
        <f t="shared" si="102"/>
        <v>241</v>
      </c>
      <c r="B253" s="6">
        <f t="shared" si="103"/>
        <v>7.712000000000006</v>
      </c>
      <c r="C253" s="9">
        <f t="shared" si="116"/>
        <v>-5.7566878085416692E-5</v>
      </c>
      <c r="D253" s="6">
        <f t="shared" si="116"/>
        <v>9.8756262422338495E-3</v>
      </c>
      <c r="E253" s="6">
        <f t="shared" si="104"/>
        <v>0.98034627882315417</v>
      </c>
      <c r="F253" s="6">
        <f t="shared" si="105"/>
        <v>1.0198487837920898</v>
      </c>
      <c r="G253" s="6">
        <f t="shared" si="117"/>
        <v>6.236511043851721E-3</v>
      </c>
      <c r="H253" s="7">
        <f t="shared" si="117"/>
        <v>3.1206364939251066E-2</v>
      </c>
      <c r="I253" s="6">
        <f t="shared" si="111"/>
        <v>-2.2724275884622486E-3</v>
      </c>
      <c r="J253" s="9">
        <f t="shared" si="112"/>
        <v>0.77974819249864535</v>
      </c>
      <c r="L253" s="6">
        <f t="shared" si="110"/>
        <v>-5.8141057339733145E-5</v>
      </c>
      <c r="M253" s="6">
        <f t="shared" si="113"/>
        <v>-5.7003928499684497E-5</v>
      </c>
      <c r="N253" s="6">
        <f t="shared" si="114"/>
        <v>-0.99999999830980879</v>
      </c>
      <c r="O253" s="6">
        <f t="shared" si="115"/>
        <v>0.99999999837527609</v>
      </c>
      <c r="Q253" s="6">
        <f t="shared" si="93"/>
        <v>7.712000000000006</v>
      </c>
      <c r="R253" s="9">
        <f t="shared" si="93"/>
        <v>-5.7566878085416692E-5</v>
      </c>
      <c r="S253" s="9">
        <f t="shared" si="94"/>
        <v>7.712000000000006</v>
      </c>
      <c r="T253" s="9">
        <f t="shared" si="92"/>
        <v>9.8756262422338495E-3</v>
      </c>
      <c r="U253" s="9">
        <f t="shared" si="95"/>
        <v>6.236511043851721E-3</v>
      </c>
      <c r="V253" s="9">
        <f t="shared" si="95"/>
        <v>3.1206364939251066E-2</v>
      </c>
      <c r="X253" s="9">
        <f t="shared" si="96"/>
        <v>-5.7566878085416692E-5</v>
      </c>
      <c r="Y253" s="9">
        <f t="shared" si="97"/>
        <v>9.8756262422338495E-3</v>
      </c>
      <c r="AA253" s="9">
        <f t="shared" si="98"/>
        <v>-5.7566878085416692E-5</v>
      </c>
      <c r="AB253" s="9">
        <f t="shared" si="99"/>
        <v>6.236511043851721E-3</v>
      </c>
      <c r="AD253" s="9">
        <f t="shared" si="100"/>
        <v>9.8756262422338495E-3</v>
      </c>
      <c r="AE253" s="9">
        <f t="shared" si="101"/>
        <v>3.1206364939251066E-2</v>
      </c>
    </row>
    <row r="254" spans="1:31" x14ac:dyDescent="0.55000000000000004">
      <c r="A254" s="6">
        <f t="shared" si="102"/>
        <v>242</v>
      </c>
      <c r="B254" s="6">
        <f t="shared" si="103"/>
        <v>7.744000000000006</v>
      </c>
      <c r="C254" s="9">
        <f t="shared" si="116"/>
        <v>1.4432844116842372E-4</v>
      </c>
      <c r="D254" s="6">
        <f t="shared" si="116"/>
        <v>1.007576777117127E-2</v>
      </c>
      <c r="E254" s="6">
        <f t="shared" si="104"/>
        <v>0.979950006384535</v>
      </c>
      <c r="F254" s="6">
        <f t="shared" si="105"/>
        <v>1.0202530774692202</v>
      </c>
      <c r="G254" s="6">
        <f t="shared" si="117"/>
        <v>6.3092287266825128E-3</v>
      </c>
      <c r="H254" s="7">
        <f t="shared" si="117"/>
        <v>6.2544227792944128E-3</v>
      </c>
      <c r="I254" s="6">
        <f t="shared" si="111"/>
        <v>5.6972800204451697E-3</v>
      </c>
      <c r="J254" s="9">
        <f t="shared" si="112"/>
        <v>0.7955507272220308</v>
      </c>
      <c r="L254" s="6">
        <f t="shared" si="110"/>
        <v>1.4579746099302826E-4</v>
      </c>
      <c r="M254" s="6">
        <f t="shared" si="113"/>
        <v>1.4288872607399317E-4</v>
      </c>
      <c r="N254" s="6">
        <f t="shared" si="114"/>
        <v>-0.9999999893715501</v>
      </c>
      <c r="O254" s="6">
        <f t="shared" si="115"/>
        <v>0.99999998979140581</v>
      </c>
      <c r="Q254" s="6">
        <f t="shared" si="93"/>
        <v>7.744000000000006</v>
      </c>
      <c r="R254" s="9">
        <f t="shared" si="93"/>
        <v>1.4432844116842372E-4</v>
      </c>
      <c r="S254" s="9">
        <f t="shared" si="94"/>
        <v>7.744000000000006</v>
      </c>
      <c r="T254" s="9">
        <f t="shared" si="92"/>
        <v>1.007576777117127E-2</v>
      </c>
      <c r="U254" s="9">
        <f t="shared" si="95"/>
        <v>6.3092287266825128E-3</v>
      </c>
      <c r="V254" s="9">
        <f t="shared" si="95"/>
        <v>6.2544227792944128E-3</v>
      </c>
      <c r="X254" s="9">
        <f t="shared" si="96"/>
        <v>1.4432844116842372E-4</v>
      </c>
      <c r="Y254" s="9">
        <f t="shared" si="97"/>
        <v>1.007576777117127E-2</v>
      </c>
      <c r="AA254" s="9">
        <f t="shared" si="98"/>
        <v>1.4432844116842372E-4</v>
      </c>
      <c r="AB254" s="9">
        <f t="shared" si="99"/>
        <v>6.3092287266825128E-3</v>
      </c>
      <c r="AD254" s="9">
        <f t="shared" si="100"/>
        <v>1.007576777117127E-2</v>
      </c>
      <c r="AE254" s="9">
        <f t="shared" si="101"/>
        <v>6.2544227792944128E-3</v>
      </c>
    </row>
    <row r="255" spans="1:31" x14ac:dyDescent="0.55000000000000004">
      <c r="A255" s="6">
        <f t="shared" si="102"/>
        <v>243</v>
      </c>
      <c r="B255" s="6">
        <f t="shared" si="103"/>
        <v>7.776000000000006</v>
      </c>
      <c r="C255" s="9">
        <f t="shared" si="116"/>
        <v>3.4038974568132823E-4</v>
      </c>
      <c r="D255" s="6">
        <f t="shared" si="116"/>
        <v>9.461265355433332E-3</v>
      </c>
      <c r="E255" s="6">
        <f t="shared" si="104"/>
        <v>0.9811671006964382</v>
      </c>
      <c r="F255" s="6">
        <f t="shared" si="105"/>
        <v>1.0190121621181716</v>
      </c>
      <c r="G255" s="6">
        <f t="shared" si="117"/>
        <v>6.126915766028267E-3</v>
      </c>
      <c r="H255" s="7">
        <f t="shared" si="117"/>
        <v>-1.9203200491810572E-2</v>
      </c>
      <c r="I255" s="6">
        <f t="shared" si="111"/>
        <v>1.3436846285279322E-2</v>
      </c>
      <c r="J255" s="9">
        <f t="shared" si="112"/>
        <v>0.74703152624965852</v>
      </c>
      <c r="L255" s="6">
        <f t="shared" si="110"/>
        <v>3.4364100431196463E-4</v>
      </c>
      <c r="M255" s="6">
        <f t="shared" si="113"/>
        <v>3.3719939339102309E-4</v>
      </c>
      <c r="N255" s="6">
        <f t="shared" si="114"/>
        <v>-0.99999994095542832</v>
      </c>
      <c r="O255" s="6">
        <f t="shared" si="115"/>
        <v>0.99999994314828289</v>
      </c>
      <c r="Q255" s="6">
        <f t="shared" si="93"/>
        <v>7.776000000000006</v>
      </c>
      <c r="R255" s="9">
        <f t="shared" si="93"/>
        <v>3.4038974568132823E-4</v>
      </c>
      <c r="S255" s="9">
        <f t="shared" si="94"/>
        <v>7.776000000000006</v>
      </c>
      <c r="T255" s="9">
        <f t="shared" si="92"/>
        <v>9.461265355433332E-3</v>
      </c>
      <c r="U255" s="9">
        <f t="shared" si="95"/>
        <v>6.126915766028267E-3</v>
      </c>
      <c r="V255" s="9">
        <f t="shared" si="95"/>
        <v>-1.9203200491810572E-2</v>
      </c>
      <c r="X255" s="9">
        <f t="shared" si="96"/>
        <v>3.4038974568132823E-4</v>
      </c>
      <c r="Y255" s="9">
        <f t="shared" si="97"/>
        <v>9.461265355433332E-3</v>
      </c>
      <c r="AA255" s="9">
        <f t="shared" si="98"/>
        <v>3.4038974568132823E-4</v>
      </c>
      <c r="AB255" s="9">
        <f t="shared" si="99"/>
        <v>6.126915766028267E-3</v>
      </c>
      <c r="AD255" s="9">
        <f t="shared" si="100"/>
        <v>9.461265355433332E-3</v>
      </c>
      <c r="AE255" s="9">
        <f t="shared" si="101"/>
        <v>-1.9203200491810572E-2</v>
      </c>
    </row>
    <row r="256" spans="1:31" x14ac:dyDescent="0.55000000000000004">
      <c r="A256" s="6">
        <f t="shared" si="102"/>
        <v>244</v>
      </c>
      <c r="B256" s="6">
        <f t="shared" si="103"/>
        <v>7.808000000000006</v>
      </c>
      <c r="C256" s="9">
        <f t="shared" si="116"/>
        <v>5.2269171959810673E-4</v>
      </c>
      <c r="D256" s="6">
        <f t="shared" si="116"/>
        <v>8.0818026568157432E-3</v>
      </c>
      <c r="E256" s="6">
        <f t="shared" si="104"/>
        <v>0.98390198342718593</v>
      </c>
      <c r="F256" s="6">
        <f t="shared" si="105"/>
        <v>1.0162291940544488</v>
      </c>
      <c r="G256" s="6">
        <f t="shared" si="117"/>
        <v>5.6969366848993288E-3</v>
      </c>
      <c r="H256" s="7">
        <f t="shared" si="117"/>
        <v>-4.3108209331799645E-2</v>
      </c>
      <c r="I256" s="6">
        <f t="shared" si="111"/>
        <v>2.0633696927725785E-2</v>
      </c>
      <c r="J256" s="9">
        <f t="shared" si="112"/>
        <v>0.63811347338377533</v>
      </c>
      <c r="L256" s="6">
        <f t="shared" si="110"/>
        <v>5.269503558140799E-4</v>
      </c>
      <c r="M256" s="6">
        <f t="shared" si="113"/>
        <v>5.1850122476112441E-4</v>
      </c>
      <c r="N256" s="6">
        <f t="shared" si="114"/>
        <v>-0.99999986116165163</v>
      </c>
      <c r="O256" s="6">
        <f t="shared" si="115"/>
        <v>0.99999986557823084</v>
      </c>
      <c r="Q256" s="6">
        <f t="shared" si="93"/>
        <v>7.808000000000006</v>
      </c>
      <c r="R256" s="9">
        <f t="shared" si="93"/>
        <v>5.2269171959810673E-4</v>
      </c>
      <c r="S256" s="9">
        <f t="shared" si="94"/>
        <v>7.808000000000006</v>
      </c>
      <c r="T256" s="9">
        <f t="shared" si="92"/>
        <v>8.0818026568157432E-3</v>
      </c>
      <c r="U256" s="9">
        <f t="shared" si="95"/>
        <v>5.6969366848993288E-3</v>
      </c>
      <c r="V256" s="9">
        <f t="shared" si="95"/>
        <v>-4.3108209331799645E-2</v>
      </c>
      <c r="X256" s="9">
        <f t="shared" si="96"/>
        <v>5.2269171959810673E-4</v>
      </c>
      <c r="Y256" s="9">
        <f t="shared" si="97"/>
        <v>8.0818026568157432E-3</v>
      </c>
      <c r="AA256" s="9">
        <f t="shared" si="98"/>
        <v>5.2269171959810673E-4</v>
      </c>
      <c r="AB256" s="9">
        <f t="shared" si="99"/>
        <v>5.6969366848993288E-3</v>
      </c>
      <c r="AD256" s="9">
        <f t="shared" si="100"/>
        <v>8.0818026568157432E-3</v>
      </c>
      <c r="AE256" s="9">
        <f t="shared" si="101"/>
        <v>-4.3108209331799645E-2</v>
      </c>
    </row>
    <row r="257" spans="1:31" x14ac:dyDescent="0.55000000000000004">
      <c r="A257" s="6">
        <f t="shared" si="102"/>
        <v>245</v>
      </c>
      <c r="B257" s="6">
        <f t="shared" si="103"/>
        <v>7.8400000000000061</v>
      </c>
      <c r="C257" s="9">
        <f t="shared" si="116"/>
        <v>6.838647878608941E-4</v>
      </c>
      <c r="D257" s="6">
        <f t="shared" si="116"/>
        <v>6.0489117614531684E-3</v>
      </c>
      <c r="E257" s="6">
        <f t="shared" si="104"/>
        <v>0.98793923348163959</v>
      </c>
      <c r="F257" s="6">
        <f t="shared" si="105"/>
        <v>1.0121348805274526</v>
      </c>
      <c r="G257" s="6">
        <f t="shared" si="117"/>
        <v>5.0366583832121038E-3</v>
      </c>
      <c r="H257" s="7">
        <f t="shared" si="117"/>
        <v>-6.352784048008045E-2</v>
      </c>
      <c r="I257" s="6">
        <f t="shared" si="111"/>
        <v>2.6996918123238869E-2</v>
      </c>
      <c r="J257" s="9">
        <f t="shared" si="112"/>
        <v>0.47760281745248667</v>
      </c>
      <c r="L257" s="6">
        <f t="shared" si="110"/>
        <v>6.880264372049889E-4</v>
      </c>
      <c r="M257" s="6">
        <f t="shared" si="113"/>
        <v>6.7975286476766616E-4</v>
      </c>
      <c r="N257" s="6">
        <f t="shared" si="114"/>
        <v>-0.9999997633097828</v>
      </c>
      <c r="O257" s="6">
        <f t="shared" si="115"/>
        <v>0.99999976896799481</v>
      </c>
      <c r="Q257" s="6">
        <f t="shared" si="93"/>
        <v>7.8400000000000061</v>
      </c>
      <c r="R257" s="9">
        <f t="shared" si="93"/>
        <v>6.838647878608941E-4</v>
      </c>
      <c r="S257" s="9">
        <f t="shared" si="94"/>
        <v>7.8400000000000061</v>
      </c>
      <c r="T257" s="9">
        <f t="shared" si="92"/>
        <v>6.0489117614531684E-3</v>
      </c>
      <c r="U257" s="9">
        <f t="shared" si="95"/>
        <v>5.0366583832121038E-3</v>
      </c>
      <c r="V257" s="9">
        <f t="shared" si="95"/>
        <v>-6.352784048008045E-2</v>
      </c>
      <c r="X257" s="9">
        <f t="shared" si="96"/>
        <v>6.838647878608941E-4</v>
      </c>
      <c r="Y257" s="9">
        <f t="shared" si="97"/>
        <v>6.0489117614531684E-3</v>
      </c>
      <c r="AA257" s="9">
        <f t="shared" si="98"/>
        <v>6.838647878608941E-4</v>
      </c>
      <c r="AB257" s="9">
        <f t="shared" si="99"/>
        <v>5.0366583832121038E-3</v>
      </c>
      <c r="AD257" s="9">
        <f t="shared" si="100"/>
        <v>6.0489117614531684E-3</v>
      </c>
      <c r="AE257" s="9">
        <f t="shared" si="101"/>
        <v>-6.352784048008045E-2</v>
      </c>
    </row>
    <row r="258" spans="1:31" x14ac:dyDescent="0.55000000000000004">
      <c r="A258" s="6">
        <f t="shared" si="102"/>
        <v>246</v>
      </c>
      <c r="B258" s="6">
        <f t="shared" si="103"/>
        <v>7.8720000000000061</v>
      </c>
      <c r="C258" s="9">
        <f t="shared" si="116"/>
        <v>8.1739301196548473E-4</v>
      </c>
      <c r="D258" s="6">
        <f t="shared" si="116"/>
        <v>3.5269555810192475E-3</v>
      </c>
      <c r="E258" s="6">
        <f t="shared" si="104"/>
        <v>0.9929591963849681</v>
      </c>
      <c r="F258" s="6">
        <f t="shared" si="105"/>
        <v>1.0070670187090451</v>
      </c>
      <c r="G258" s="6">
        <f t="shared" si="117"/>
        <v>4.1727570032684602E-3</v>
      </c>
      <c r="H258" s="7">
        <f t="shared" si="117"/>
        <v>-7.8811130638560017E-2</v>
      </c>
      <c r="I258" s="6">
        <f t="shared" si="111"/>
        <v>3.2268992036891132E-2</v>
      </c>
      <c r="J258" s="9">
        <f t="shared" si="112"/>
        <v>0.27847715756708397</v>
      </c>
      <c r="L258" s="6">
        <f t="shared" si="110"/>
        <v>8.2028584871844949E-4</v>
      </c>
      <c r="M258" s="6">
        <f t="shared" si="113"/>
        <v>8.1451996508199868E-4</v>
      </c>
      <c r="N258" s="6">
        <f t="shared" si="114"/>
        <v>-0.99999966356550662</v>
      </c>
      <c r="O258" s="6">
        <f t="shared" si="115"/>
        <v>0.99999966827855824</v>
      </c>
      <c r="Q258" s="6">
        <f t="shared" si="93"/>
        <v>7.8720000000000061</v>
      </c>
      <c r="R258" s="9">
        <f t="shared" si="93"/>
        <v>8.1739301196548473E-4</v>
      </c>
      <c r="S258" s="9">
        <f t="shared" si="94"/>
        <v>7.8720000000000061</v>
      </c>
      <c r="T258" s="9">
        <f t="shared" si="92"/>
        <v>3.5269555810192475E-3</v>
      </c>
      <c r="U258" s="9">
        <f t="shared" si="95"/>
        <v>4.1727570032684602E-3</v>
      </c>
      <c r="V258" s="9">
        <f t="shared" si="95"/>
        <v>-7.8811130638560017E-2</v>
      </c>
      <c r="X258" s="9">
        <f t="shared" si="96"/>
        <v>8.1739301196548473E-4</v>
      </c>
      <c r="Y258" s="9">
        <f t="shared" si="97"/>
        <v>3.5269555810192475E-3</v>
      </c>
      <c r="AA258" s="9">
        <f t="shared" si="98"/>
        <v>8.1739301196548473E-4</v>
      </c>
      <c r="AB258" s="9">
        <f t="shared" si="99"/>
        <v>4.1727570032684602E-3</v>
      </c>
      <c r="AD258" s="9">
        <f t="shared" si="100"/>
        <v>3.5269555810192475E-3</v>
      </c>
      <c r="AE258" s="9">
        <f t="shared" si="101"/>
        <v>-7.8811130638560017E-2</v>
      </c>
    </row>
    <row r="259" spans="1:31" x14ac:dyDescent="0.55000000000000004">
      <c r="A259" s="6">
        <f t="shared" si="102"/>
        <v>247</v>
      </c>
      <c r="B259" s="6">
        <f t="shared" si="103"/>
        <v>7.9040000000000061</v>
      </c>
      <c r="C259" s="9">
        <f t="shared" si="116"/>
        <v>9.1787778822429898E-4</v>
      </c>
      <c r="D259" s="6">
        <f t="shared" si="116"/>
        <v>7.1983879123663306E-4</v>
      </c>
      <c r="E259" s="6">
        <f t="shared" si="104"/>
        <v>0.99856168308504634</v>
      </c>
      <c r="F259" s="6">
        <f t="shared" si="105"/>
        <v>1.0014410382499925</v>
      </c>
      <c r="G259" s="6">
        <f t="shared" si="117"/>
        <v>3.1401492580879439E-3</v>
      </c>
      <c r="H259" s="7">
        <f t="shared" si="117"/>
        <v>-8.7722399680706706E-2</v>
      </c>
      <c r="I259" s="6">
        <f t="shared" si="111"/>
        <v>3.6236359121352639E-2</v>
      </c>
      <c r="J259" s="9">
        <f t="shared" si="112"/>
        <v>5.6836168874277053E-2</v>
      </c>
      <c r="L259" s="6">
        <f t="shared" si="110"/>
        <v>9.1853860072748403E-4</v>
      </c>
      <c r="M259" s="6">
        <f t="shared" si="113"/>
        <v>9.1721715363757565E-4</v>
      </c>
      <c r="N259" s="6">
        <f t="shared" si="114"/>
        <v>-0.9999995781433304</v>
      </c>
      <c r="O259" s="6">
        <f t="shared" si="115"/>
        <v>0.99999957935625816</v>
      </c>
      <c r="Q259" s="6">
        <f t="shared" si="93"/>
        <v>7.9040000000000061</v>
      </c>
      <c r="R259" s="9">
        <f t="shared" si="93"/>
        <v>9.1787778822429898E-4</v>
      </c>
      <c r="S259" s="9">
        <f t="shared" si="94"/>
        <v>7.9040000000000061</v>
      </c>
      <c r="T259" s="9">
        <f t="shared" si="92"/>
        <v>7.1983879123663306E-4</v>
      </c>
      <c r="U259" s="9">
        <f t="shared" si="95"/>
        <v>3.1401492580879439E-3</v>
      </c>
      <c r="V259" s="9">
        <f t="shared" si="95"/>
        <v>-8.7722399680706706E-2</v>
      </c>
      <c r="X259" s="9">
        <f t="shared" si="96"/>
        <v>9.1787778822429898E-4</v>
      </c>
      <c r="Y259" s="9">
        <f t="shared" si="97"/>
        <v>7.1983879123663306E-4</v>
      </c>
      <c r="AA259" s="9">
        <f t="shared" si="98"/>
        <v>9.1787778822429898E-4</v>
      </c>
      <c r="AB259" s="9">
        <f t="shared" si="99"/>
        <v>3.1401492580879439E-3</v>
      </c>
      <c r="AD259" s="9">
        <f t="shared" si="100"/>
        <v>7.1983879123663306E-4</v>
      </c>
      <c r="AE259" s="9">
        <f t="shared" si="101"/>
        <v>-8.7722399680706706E-2</v>
      </c>
    </row>
    <row r="260" spans="1:31" x14ac:dyDescent="0.55000000000000004">
      <c r="A260" s="6">
        <f t="shared" si="102"/>
        <v>248</v>
      </c>
      <c r="B260" s="6">
        <f t="shared" si="103"/>
        <v>7.9360000000000062</v>
      </c>
      <c r="C260" s="9">
        <f t="shared" si="116"/>
        <v>9.8125653274284811E-4</v>
      </c>
      <c r="D260" s="6">
        <f t="shared" si="116"/>
        <v>-2.1454782354732409E-3</v>
      </c>
      <c r="E260" s="6">
        <f t="shared" si="104"/>
        <v>1.0042965224121885</v>
      </c>
      <c r="F260" s="6">
        <f t="shared" si="105"/>
        <v>0.99571460947029533</v>
      </c>
      <c r="G260" s="6">
        <f t="shared" si="117"/>
        <v>1.9805857662046596E-3</v>
      </c>
      <c r="H260" s="7">
        <f t="shared" si="117"/>
        <v>-8.9541157084683576E-2</v>
      </c>
      <c r="I260" s="6">
        <f t="shared" si="111"/>
        <v>3.8738295510159594E-2</v>
      </c>
      <c r="J260" s="9">
        <f t="shared" si="112"/>
        <v>-0.16940008992681566</v>
      </c>
      <c r="L260" s="6">
        <f t="shared" si="110"/>
        <v>9.7915530595720337E-4</v>
      </c>
      <c r="M260" s="6">
        <f t="shared" si="113"/>
        <v>9.8336584832617422E-4</v>
      </c>
      <c r="N260" s="6">
        <f t="shared" si="114"/>
        <v>-0.99999952062732855</v>
      </c>
      <c r="O260" s="6">
        <f t="shared" si="115"/>
        <v>0.9999995164956873</v>
      </c>
      <c r="Q260" s="6">
        <f t="shared" si="93"/>
        <v>7.9360000000000062</v>
      </c>
      <c r="R260" s="9">
        <f t="shared" si="93"/>
        <v>9.8125653274284811E-4</v>
      </c>
      <c r="S260" s="9">
        <f t="shared" si="94"/>
        <v>7.9360000000000062</v>
      </c>
      <c r="T260" s="9">
        <f t="shared" si="92"/>
        <v>-2.1454782354732409E-3</v>
      </c>
      <c r="U260" s="9">
        <f t="shared" si="95"/>
        <v>1.9805857662046596E-3</v>
      </c>
      <c r="V260" s="9">
        <f t="shared" si="95"/>
        <v>-8.9541157084683576E-2</v>
      </c>
      <c r="X260" s="9">
        <f t="shared" si="96"/>
        <v>9.8125653274284811E-4</v>
      </c>
      <c r="Y260" s="9">
        <f t="shared" si="97"/>
        <v>-2.1454782354732409E-3</v>
      </c>
      <c r="AA260" s="9">
        <f t="shared" si="98"/>
        <v>9.8125653274284811E-4</v>
      </c>
      <c r="AB260" s="9">
        <f t="shared" si="99"/>
        <v>1.9805857662046596E-3</v>
      </c>
      <c r="AD260" s="9">
        <f t="shared" si="100"/>
        <v>-2.1454782354732409E-3</v>
      </c>
      <c r="AE260" s="9">
        <f t="shared" si="101"/>
        <v>-8.9541157084683576E-2</v>
      </c>
    </row>
    <row r="261" spans="1:31" x14ac:dyDescent="0.55000000000000004">
      <c r="A261" s="6">
        <f t="shared" si="102"/>
        <v>249</v>
      </c>
      <c r="B261" s="6">
        <f t="shared" si="103"/>
        <v>7.9680000000000062</v>
      </c>
      <c r="C261" s="9">
        <f t="shared" si="116"/>
        <v>1.0049672626589938E-3</v>
      </c>
      <c r="D261" s="6">
        <f t="shared" si="116"/>
        <v>-4.8373295700980569E-3</v>
      </c>
      <c r="E261" s="6">
        <f t="shared" si="104"/>
        <v>1.0096990688567649</v>
      </c>
      <c r="F261" s="6">
        <f t="shared" si="105"/>
        <v>0.99034975057637264</v>
      </c>
      <c r="G261" s="6">
        <f t="shared" si="117"/>
        <v>7.409603098795525E-4</v>
      </c>
      <c r="H261" s="7">
        <f t="shared" si="117"/>
        <v>-8.4120354207025475E-2</v>
      </c>
      <c r="I261" s="6">
        <f t="shared" si="111"/>
        <v>3.9673608915777203E-2</v>
      </c>
      <c r="J261" s="9">
        <f t="shared" si="112"/>
        <v>-0.38194004083571415</v>
      </c>
      <c r="L261" s="6">
        <f t="shared" si="110"/>
        <v>1.0001288073918776E-3</v>
      </c>
      <c r="M261" s="6">
        <f t="shared" si="113"/>
        <v>1.0098517358892221E-3</v>
      </c>
      <c r="N261" s="6">
        <f t="shared" si="114"/>
        <v>-0.99999949987105929</v>
      </c>
      <c r="O261" s="6">
        <f t="shared" si="115"/>
        <v>0.99999949009960576</v>
      </c>
      <c r="Q261" s="6">
        <f t="shared" si="93"/>
        <v>7.9680000000000062</v>
      </c>
      <c r="R261" s="9">
        <f t="shared" si="93"/>
        <v>1.0049672626589938E-3</v>
      </c>
      <c r="S261" s="9">
        <f t="shared" si="94"/>
        <v>7.9680000000000062</v>
      </c>
      <c r="T261" s="9">
        <f t="shared" si="92"/>
        <v>-4.8373295700980569E-3</v>
      </c>
      <c r="U261" s="9">
        <f t="shared" si="95"/>
        <v>7.409603098795525E-4</v>
      </c>
      <c r="V261" s="9">
        <f t="shared" si="95"/>
        <v>-8.4120354207025475E-2</v>
      </c>
      <c r="X261" s="9">
        <f t="shared" si="96"/>
        <v>1.0049672626589938E-3</v>
      </c>
      <c r="Y261" s="9">
        <f t="shared" si="97"/>
        <v>-4.8373295700980569E-3</v>
      </c>
      <c r="AA261" s="9">
        <f t="shared" si="98"/>
        <v>1.0049672626589938E-3</v>
      </c>
      <c r="AB261" s="9">
        <f t="shared" si="99"/>
        <v>7.409603098795525E-4</v>
      </c>
      <c r="AD261" s="9">
        <f t="shared" si="100"/>
        <v>-4.8373295700980569E-3</v>
      </c>
      <c r="AE261" s="9">
        <f t="shared" si="101"/>
        <v>-8.4120354207025475E-2</v>
      </c>
    </row>
    <row r="262" spans="1:31" x14ac:dyDescent="0.55000000000000004">
      <c r="A262" s="6">
        <f t="shared" si="102"/>
        <v>250</v>
      </c>
      <c r="B262" s="6">
        <f t="shared" si="103"/>
        <v>8.0000000000000053</v>
      </c>
      <c r="C262" s="9">
        <f t="shared" si="116"/>
        <v>9.8805221704538352E-4</v>
      </c>
      <c r="D262" s="6">
        <f t="shared" si="116"/>
        <v>-7.1380743029071008E-3</v>
      </c>
      <c r="E262" s="6">
        <f t="shared" si="104"/>
        <v>1.0143280769577514</v>
      </c>
      <c r="F262" s="6">
        <f t="shared" si="105"/>
        <v>0.98577577974612318</v>
      </c>
      <c r="G262" s="6">
        <f t="shared" si="117"/>
        <v>-5.2859517542531813E-4</v>
      </c>
      <c r="H262" s="7">
        <f t="shared" si="117"/>
        <v>-7.1898272900282625E-2</v>
      </c>
      <c r="I262" s="6">
        <f t="shared" si="111"/>
        <v>3.9004769508671613E-2</v>
      </c>
      <c r="J262" s="9">
        <f t="shared" si="112"/>
        <v>-0.56359948130822424</v>
      </c>
      <c r="L262" s="6">
        <f t="shared" si="110"/>
        <v>9.8104894132838025E-4</v>
      </c>
      <c r="M262" s="6">
        <f t="shared" si="113"/>
        <v>9.9515521969556681E-4</v>
      </c>
      <c r="N262" s="6">
        <f t="shared" si="114"/>
        <v>-0.99999951877137172</v>
      </c>
      <c r="O262" s="6">
        <f t="shared" si="115"/>
        <v>0.99999950483292177</v>
      </c>
      <c r="Q262" s="6">
        <f t="shared" si="93"/>
        <v>8.0000000000000053</v>
      </c>
      <c r="R262" s="9">
        <f t="shared" si="93"/>
        <v>9.8805221704538352E-4</v>
      </c>
      <c r="S262" s="9">
        <f t="shared" si="94"/>
        <v>8.0000000000000053</v>
      </c>
      <c r="T262" s="9">
        <f t="shared" si="92"/>
        <v>-7.1380743029071008E-3</v>
      </c>
      <c r="U262" s="9">
        <f t="shared" si="95"/>
        <v>-5.2859517542531813E-4</v>
      </c>
      <c r="V262" s="9">
        <f t="shared" si="95"/>
        <v>-7.1898272900282625E-2</v>
      </c>
      <c r="X262" s="9">
        <f t="shared" si="96"/>
        <v>9.8805221704538352E-4</v>
      </c>
      <c r="Y262" s="9">
        <f t="shared" si="97"/>
        <v>-7.1380743029071008E-3</v>
      </c>
      <c r="AA262" s="9">
        <f t="shared" si="98"/>
        <v>9.8805221704538352E-4</v>
      </c>
      <c r="AB262" s="9">
        <f t="shared" si="99"/>
        <v>-5.2859517542531813E-4</v>
      </c>
      <c r="AD262" s="9">
        <f t="shared" si="100"/>
        <v>-7.1380743029071008E-3</v>
      </c>
      <c r="AE262" s="9">
        <f t="shared" si="101"/>
        <v>-7.1898272900282625E-2</v>
      </c>
    </row>
    <row r="263" spans="1:31" x14ac:dyDescent="0.55000000000000004">
      <c r="A263" s="6">
        <f t="shared" si="102"/>
        <v>251</v>
      </c>
      <c r="B263" s="6">
        <f t="shared" si="103"/>
        <v>8.0320000000000054</v>
      </c>
      <c r="C263" s="9">
        <f t="shared" si="116"/>
        <v>9.3119628745489368E-4</v>
      </c>
      <c r="D263" s="6">
        <f t="shared" si="116"/>
        <v>-8.8616931668565237E-3</v>
      </c>
      <c r="E263" s="6">
        <f t="shared" si="104"/>
        <v>1.0178027830660223</v>
      </c>
      <c r="F263" s="6">
        <f t="shared" si="105"/>
        <v>0.98235601039859632</v>
      </c>
      <c r="G263" s="6">
        <f t="shared" si="117"/>
        <v>-1.7767477997028098E-3</v>
      </c>
      <c r="H263" s="7">
        <f t="shared" si="117"/>
        <v>-5.3863089498419447E-2</v>
      </c>
      <c r="I263" s="6">
        <f t="shared" si="111"/>
        <v>3.6759284709655393E-2</v>
      </c>
      <c r="J263" s="9">
        <f t="shared" si="112"/>
        <v>-0.69969094363800532</v>
      </c>
      <c r="L263" s="6">
        <f t="shared" si="110"/>
        <v>9.2301640263601418E-4</v>
      </c>
      <c r="M263" s="6">
        <f t="shared" si="113"/>
        <v>9.3952162886957395E-4</v>
      </c>
      <c r="N263" s="6">
        <f t="shared" si="114"/>
        <v>-0.99999957402026962</v>
      </c>
      <c r="O263" s="6">
        <f t="shared" si="115"/>
        <v>0.999999558649457</v>
      </c>
      <c r="Q263" s="6">
        <f t="shared" si="93"/>
        <v>8.0320000000000054</v>
      </c>
      <c r="R263" s="9">
        <f t="shared" si="93"/>
        <v>9.3119628745489368E-4</v>
      </c>
      <c r="S263" s="9">
        <f t="shared" si="94"/>
        <v>8.0320000000000054</v>
      </c>
      <c r="T263" s="9">
        <f t="shared" si="92"/>
        <v>-8.8616931668565237E-3</v>
      </c>
      <c r="U263" s="9">
        <f t="shared" si="95"/>
        <v>-1.7767477997028098E-3</v>
      </c>
      <c r="V263" s="9">
        <f t="shared" si="95"/>
        <v>-5.3863089498419447E-2</v>
      </c>
      <c r="X263" s="9">
        <f t="shared" si="96"/>
        <v>9.3119628745489368E-4</v>
      </c>
      <c r="Y263" s="9">
        <f t="shared" si="97"/>
        <v>-8.8616931668565237E-3</v>
      </c>
      <c r="AA263" s="9">
        <f t="shared" si="98"/>
        <v>9.3119628745489368E-4</v>
      </c>
      <c r="AB263" s="9">
        <f t="shared" si="99"/>
        <v>-1.7767477997028098E-3</v>
      </c>
      <c r="AD263" s="9">
        <f t="shared" si="100"/>
        <v>-8.8616931668565237E-3</v>
      </c>
      <c r="AE263" s="9">
        <f t="shared" si="101"/>
        <v>-5.3863089498419447E-2</v>
      </c>
    </row>
    <row r="264" spans="1:31" x14ac:dyDescent="0.55000000000000004">
      <c r="A264" s="6">
        <f t="shared" si="102"/>
        <v>252</v>
      </c>
      <c r="B264" s="6">
        <f t="shared" si="103"/>
        <v>8.0640000000000054</v>
      </c>
      <c r="C264" s="9">
        <f t="shared" si="116"/>
        <v>8.3669885032171655E-4</v>
      </c>
      <c r="D264" s="6">
        <f t="shared" si="116"/>
        <v>-9.868828504520628E-3</v>
      </c>
      <c r="E264" s="6">
        <f t="shared" si="104"/>
        <v>1.0198357508500588</v>
      </c>
      <c r="F264" s="6">
        <f t="shared" si="105"/>
        <v>0.98036043683197649</v>
      </c>
      <c r="G264" s="6">
        <f t="shared" si="117"/>
        <v>-2.9530449104117826E-3</v>
      </c>
      <c r="H264" s="7">
        <f t="shared" si="117"/>
        <v>-3.1472979302003282E-2</v>
      </c>
      <c r="I264" s="6">
        <f t="shared" si="111"/>
        <v>3.3028340810545613E-2</v>
      </c>
      <c r="J264" s="9">
        <f t="shared" si="112"/>
        <v>-0.77921119313232978</v>
      </c>
      <c r="L264" s="6">
        <f t="shared" si="110"/>
        <v>8.2852202140476917E-4</v>
      </c>
      <c r="M264" s="6">
        <f t="shared" si="113"/>
        <v>8.450380875485912E-4</v>
      </c>
      <c r="N264" s="6">
        <f t="shared" si="114"/>
        <v>-0.99999965677557112</v>
      </c>
      <c r="O264" s="6">
        <f t="shared" si="115"/>
        <v>0.99999964295525157</v>
      </c>
      <c r="Q264" s="6">
        <f t="shared" si="93"/>
        <v>8.0640000000000054</v>
      </c>
      <c r="R264" s="9">
        <f t="shared" si="93"/>
        <v>8.3669885032171655E-4</v>
      </c>
      <c r="S264" s="9">
        <f t="shared" si="94"/>
        <v>8.0640000000000054</v>
      </c>
      <c r="T264" s="9">
        <f t="shared" si="92"/>
        <v>-9.868828504520628E-3</v>
      </c>
      <c r="U264" s="9">
        <f t="shared" si="95"/>
        <v>-2.9530449104117826E-3</v>
      </c>
      <c r="V264" s="9">
        <f t="shared" si="95"/>
        <v>-3.1472979302003282E-2</v>
      </c>
      <c r="X264" s="9">
        <f t="shared" si="96"/>
        <v>8.3669885032171655E-4</v>
      </c>
      <c r="Y264" s="9">
        <f t="shared" si="97"/>
        <v>-9.868828504520628E-3</v>
      </c>
      <c r="AA264" s="9">
        <f t="shared" si="98"/>
        <v>8.3669885032171655E-4</v>
      </c>
      <c r="AB264" s="9">
        <f t="shared" si="99"/>
        <v>-2.9530449104117826E-3</v>
      </c>
      <c r="AD264" s="9">
        <f t="shared" si="100"/>
        <v>-9.868828504520628E-3</v>
      </c>
      <c r="AE264" s="9">
        <f t="shared" si="101"/>
        <v>-3.1472979302003282E-2</v>
      </c>
    </row>
    <row r="265" spans="1:31" x14ac:dyDescent="0.55000000000000004">
      <c r="A265" s="6">
        <f t="shared" si="102"/>
        <v>253</v>
      </c>
      <c r="B265" s="6">
        <f t="shared" si="103"/>
        <v>8.0960000000000054</v>
      </c>
      <c r="C265" s="9">
        <f t="shared" si="116"/>
        <v>7.0838039219854078E-4</v>
      </c>
      <c r="D265" s="6">
        <f t="shared" si="116"/>
        <v>-1.0078051580417226E-2</v>
      </c>
      <c r="E265" s="6">
        <f t="shared" si="104"/>
        <v>1.0202581720872721</v>
      </c>
      <c r="F265" s="6">
        <f t="shared" si="105"/>
        <v>0.97994596576560322</v>
      </c>
      <c r="G265" s="6">
        <f t="shared" si="117"/>
        <v>-4.009951816349242E-3</v>
      </c>
      <c r="H265" s="7">
        <f t="shared" si="117"/>
        <v>-6.5382211217687274E-3</v>
      </c>
      <c r="I265" s="6">
        <f t="shared" si="111"/>
        <v>2.7962903278886096E-2</v>
      </c>
      <c r="J265" s="9">
        <f t="shared" si="112"/>
        <v>-0.7957308581694883</v>
      </c>
      <c r="L265" s="6">
        <f t="shared" si="110"/>
        <v>7.0131235589724391E-4</v>
      </c>
      <c r="M265" s="6">
        <f t="shared" si="113"/>
        <v>7.1559198375044548E-4</v>
      </c>
      <c r="N265" s="6">
        <f t="shared" si="114"/>
        <v>-0.9999997540804596</v>
      </c>
      <c r="O265" s="6">
        <f t="shared" si="115"/>
        <v>0.99999974396402358</v>
      </c>
      <c r="Q265" s="6">
        <f t="shared" si="93"/>
        <v>8.0960000000000054</v>
      </c>
      <c r="R265" s="9">
        <f t="shared" si="93"/>
        <v>7.0838039219854078E-4</v>
      </c>
      <c r="S265" s="9">
        <f t="shared" si="94"/>
        <v>8.0960000000000054</v>
      </c>
      <c r="T265" s="9">
        <f t="shared" si="92"/>
        <v>-1.0078051580417226E-2</v>
      </c>
      <c r="U265" s="9">
        <f t="shared" si="95"/>
        <v>-4.009951816349242E-3</v>
      </c>
      <c r="V265" s="9">
        <f t="shared" si="95"/>
        <v>-6.5382211217687274E-3</v>
      </c>
      <c r="X265" s="9">
        <f t="shared" si="96"/>
        <v>7.0838039219854078E-4</v>
      </c>
      <c r="Y265" s="9">
        <f t="shared" si="97"/>
        <v>-1.0078051580417226E-2</v>
      </c>
      <c r="AA265" s="9">
        <f t="shared" si="98"/>
        <v>7.0838039219854078E-4</v>
      </c>
      <c r="AB265" s="9">
        <f t="shared" si="99"/>
        <v>-4.009951816349242E-3</v>
      </c>
      <c r="AD265" s="9">
        <f t="shared" si="100"/>
        <v>-1.0078051580417226E-2</v>
      </c>
      <c r="AE265" s="9">
        <f t="shared" si="101"/>
        <v>-6.5382211217687274E-3</v>
      </c>
    </row>
    <row r="266" spans="1:31" x14ac:dyDescent="0.55000000000000004">
      <c r="A266" s="6">
        <f t="shared" si="102"/>
        <v>254</v>
      </c>
      <c r="B266" s="6">
        <f t="shared" si="103"/>
        <v>8.1280000000000054</v>
      </c>
      <c r="C266" s="9">
        <f t="shared" si="116"/>
        <v>5.5142792111778562E-4</v>
      </c>
      <c r="D266" s="6">
        <f t="shared" si="116"/>
        <v>-9.4724462575482699E-3</v>
      </c>
      <c r="E266" s="6">
        <f t="shared" si="104"/>
        <v>1.0190349238259506</v>
      </c>
      <c r="F266" s="6">
        <f t="shared" si="105"/>
        <v>0.98114513879575782</v>
      </c>
      <c r="G266" s="6">
        <f t="shared" si="117"/>
        <v>-4.9047647212735971E-3</v>
      </c>
      <c r="H266" s="7">
        <f t="shared" si="117"/>
        <v>1.8925166339654898E-2</v>
      </c>
      <c r="I266" s="6">
        <f t="shared" si="111"/>
        <v>2.1767551567580007E-2</v>
      </c>
      <c r="J266" s="9">
        <f t="shared" si="112"/>
        <v>-0.74791426445009745</v>
      </c>
      <c r="L266" s="6">
        <f t="shared" si="110"/>
        <v>5.4625348209456112E-4</v>
      </c>
      <c r="M266" s="6">
        <f t="shared" si="113"/>
        <v>5.5670115746516563E-4</v>
      </c>
      <c r="N266" s="6">
        <f t="shared" si="114"/>
        <v>-0.99999985080355547</v>
      </c>
      <c r="O266" s="6">
        <f t="shared" si="115"/>
        <v>0.99999984504189854</v>
      </c>
      <c r="Q266" s="6">
        <f t="shared" si="93"/>
        <v>8.1280000000000054</v>
      </c>
      <c r="R266" s="9">
        <f t="shared" si="93"/>
        <v>5.5142792111778562E-4</v>
      </c>
      <c r="S266" s="9">
        <f t="shared" si="94"/>
        <v>8.1280000000000054</v>
      </c>
      <c r="T266" s="9">
        <f t="shared" si="92"/>
        <v>-9.4724462575482699E-3</v>
      </c>
      <c r="U266" s="9">
        <f t="shared" si="95"/>
        <v>-4.9047647212735971E-3</v>
      </c>
      <c r="V266" s="9">
        <f t="shared" si="95"/>
        <v>1.8925166339654898E-2</v>
      </c>
      <c r="X266" s="9">
        <f t="shared" si="96"/>
        <v>5.5142792111778562E-4</v>
      </c>
      <c r="Y266" s="9">
        <f t="shared" si="97"/>
        <v>-9.4724462575482699E-3</v>
      </c>
      <c r="AA266" s="9">
        <f t="shared" si="98"/>
        <v>5.5142792111778562E-4</v>
      </c>
      <c r="AB266" s="9">
        <f t="shared" si="99"/>
        <v>-4.9047647212735971E-3</v>
      </c>
      <c r="AD266" s="9">
        <f t="shared" si="100"/>
        <v>-9.4724462575482699E-3</v>
      </c>
      <c r="AE266" s="9">
        <f t="shared" si="101"/>
        <v>1.8925166339654898E-2</v>
      </c>
    </row>
    <row r="267" spans="1:31" x14ac:dyDescent="0.55000000000000004">
      <c r="A267" s="6">
        <f t="shared" si="102"/>
        <v>255</v>
      </c>
      <c r="B267" s="6">
        <f t="shared" si="103"/>
        <v>8.1600000000000055</v>
      </c>
      <c r="C267" s="9">
        <f t="shared" si="116"/>
        <v>3.7218547723182857E-4</v>
      </c>
      <c r="D267" s="6">
        <f t="shared" si="116"/>
        <v>-8.1009767278824134E-3</v>
      </c>
      <c r="E267" s="6">
        <f t="shared" si="104"/>
        <v>1.0162677178017399</v>
      </c>
      <c r="F267" s="6">
        <f t="shared" si="105"/>
        <v>0.98386381089021024</v>
      </c>
      <c r="G267" s="6">
        <f t="shared" si="117"/>
        <v>-5.6013263714361572E-3</v>
      </c>
      <c r="H267" s="7">
        <f t="shared" si="117"/>
        <v>4.2858422802058017E-2</v>
      </c>
      <c r="I267" s="6">
        <f t="shared" si="111"/>
        <v>1.4692330391718515E-2</v>
      </c>
      <c r="J267" s="9">
        <f t="shared" si="112"/>
        <v>-0.63962744022599138</v>
      </c>
      <c r="L267" s="6">
        <f t="shared" si="110"/>
        <v>3.6919461488329054E-4</v>
      </c>
      <c r="M267" s="6">
        <f t="shared" si="113"/>
        <v>3.7522514116741768E-4</v>
      </c>
      <c r="N267" s="6">
        <f t="shared" si="114"/>
        <v>-0.99999993184766589</v>
      </c>
      <c r="O267" s="6">
        <f t="shared" si="115"/>
        <v>0.99999992960304429</v>
      </c>
      <c r="Q267" s="6">
        <f t="shared" si="93"/>
        <v>8.1600000000000055</v>
      </c>
      <c r="R267" s="9">
        <f t="shared" si="93"/>
        <v>3.7218547723182857E-4</v>
      </c>
      <c r="S267" s="9">
        <f t="shared" si="94"/>
        <v>8.1600000000000055</v>
      </c>
      <c r="T267" s="9">
        <f t="shared" si="92"/>
        <v>-8.1009767278824134E-3</v>
      </c>
      <c r="U267" s="9">
        <f t="shared" si="95"/>
        <v>-5.6013263714361572E-3</v>
      </c>
      <c r="V267" s="9">
        <f t="shared" si="95"/>
        <v>4.2858422802058017E-2</v>
      </c>
      <c r="X267" s="9">
        <f t="shared" si="96"/>
        <v>3.7218547723182857E-4</v>
      </c>
      <c r="Y267" s="9">
        <f t="shared" si="97"/>
        <v>-8.1009767278824134E-3</v>
      </c>
      <c r="AA267" s="9">
        <f t="shared" si="98"/>
        <v>3.7218547723182857E-4</v>
      </c>
      <c r="AB267" s="9">
        <f t="shared" si="99"/>
        <v>-5.6013263714361572E-3</v>
      </c>
      <c r="AD267" s="9">
        <f t="shared" si="100"/>
        <v>-8.1009767278824134E-3</v>
      </c>
      <c r="AE267" s="9">
        <f t="shared" si="101"/>
        <v>4.2858422802058017E-2</v>
      </c>
    </row>
    <row r="268" spans="1:31" x14ac:dyDescent="0.55000000000000004">
      <c r="A268" s="6">
        <f t="shared" si="102"/>
        <v>256</v>
      </c>
      <c r="B268" s="6">
        <f t="shared" si="103"/>
        <v>8.1920000000000055</v>
      </c>
      <c r="C268" s="9">
        <f t="shared" si="116"/>
        <v>1.7789808702475178E-4</v>
      </c>
      <c r="D268" s="6">
        <f t="shared" si="116"/>
        <v>-6.074528699425142E-3</v>
      </c>
      <c r="E268" s="6">
        <f t="shared" si="104"/>
        <v>1.0121859889454996</v>
      </c>
      <c r="F268" s="6">
        <f t="shared" si="105"/>
        <v>0.98788787414779922</v>
      </c>
      <c r="G268" s="6">
        <f t="shared" si="117"/>
        <v>-6.0714809439711501E-3</v>
      </c>
      <c r="H268" s="7">
        <f t="shared" si="117"/>
        <v>6.3326500889289747E-2</v>
      </c>
      <c r="I268" s="6">
        <f t="shared" si="111"/>
        <v>7.0228759192036234E-3</v>
      </c>
      <c r="J268" s="9">
        <f t="shared" si="112"/>
        <v>-0.47962555390103062</v>
      </c>
      <c r="L268" s="6">
        <f t="shared" si="110"/>
        <v>1.7682396201162186E-4</v>
      </c>
      <c r="M268" s="6">
        <f t="shared" si="113"/>
        <v>1.7898533573389419E-4</v>
      </c>
      <c r="N268" s="6">
        <f t="shared" si="114"/>
        <v>-0.99999998436664306</v>
      </c>
      <c r="O268" s="6">
        <f t="shared" si="115"/>
        <v>0.99999998398212464</v>
      </c>
      <c r="Q268" s="6">
        <f t="shared" si="93"/>
        <v>8.1920000000000055</v>
      </c>
      <c r="R268" s="9">
        <f t="shared" si="93"/>
        <v>1.7789808702475178E-4</v>
      </c>
      <c r="S268" s="9">
        <f t="shared" si="94"/>
        <v>8.1920000000000055</v>
      </c>
      <c r="T268" s="9">
        <f t="shared" ref="T268:T331" si="118">D268</f>
        <v>-6.074528699425142E-3</v>
      </c>
      <c r="U268" s="9">
        <f t="shared" si="95"/>
        <v>-6.0714809439711501E-3</v>
      </c>
      <c r="V268" s="9">
        <f t="shared" si="95"/>
        <v>6.3326500889289747E-2</v>
      </c>
      <c r="X268" s="9">
        <f t="shared" si="96"/>
        <v>1.7789808702475178E-4</v>
      </c>
      <c r="Y268" s="9">
        <f t="shared" si="97"/>
        <v>-6.074528699425142E-3</v>
      </c>
      <c r="AA268" s="9">
        <f t="shared" si="98"/>
        <v>1.7789808702475178E-4</v>
      </c>
      <c r="AB268" s="9">
        <f t="shared" si="99"/>
        <v>-6.0714809439711501E-3</v>
      </c>
      <c r="AD268" s="9">
        <f t="shared" si="100"/>
        <v>-6.074528699425142E-3</v>
      </c>
      <c r="AE268" s="9">
        <f t="shared" si="101"/>
        <v>6.3326500889289747E-2</v>
      </c>
    </row>
    <row r="269" spans="1:31" x14ac:dyDescent="0.55000000000000004">
      <c r="A269" s="6">
        <f t="shared" si="102"/>
        <v>257</v>
      </c>
      <c r="B269" s="6">
        <f t="shared" si="103"/>
        <v>8.2240000000000055</v>
      </c>
      <c r="C269" s="9">
        <f t="shared" si="116"/>
        <v>-2.3580728123589547E-5</v>
      </c>
      <c r="D269" s="6">
        <f t="shared" si="116"/>
        <v>-3.5569441037732151E-3</v>
      </c>
      <c r="E269" s="6">
        <f t="shared" si="104"/>
        <v>1.0071265406149548</v>
      </c>
      <c r="F269" s="6">
        <f t="shared" si="105"/>
        <v>0.99289876419986178</v>
      </c>
      <c r="G269" s="6">
        <f t="shared" si="117"/>
        <v>-6.2962129733856662E-3</v>
      </c>
      <c r="H269" s="7">
        <f t="shared" si="117"/>
        <v>7.8674518614122724E-2</v>
      </c>
      <c r="I269" s="6">
        <f t="shared" si="111"/>
        <v>-9.3091805440184835E-4</v>
      </c>
      <c r="J269" s="9">
        <f t="shared" si="112"/>
        <v>-0.28084504937014887</v>
      </c>
      <c r="L269" s="6">
        <f t="shared" si="110"/>
        <v>-2.3497150067691149E-5</v>
      </c>
      <c r="M269" s="6">
        <f t="shared" si="113"/>
        <v>-2.3664902853658303E-5</v>
      </c>
      <c r="N269" s="6">
        <f t="shared" si="114"/>
        <v>-0.99999999972394193</v>
      </c>
      <c r="O269" s="6">
        <f t="shared" si="115"/>
        <v>0.99999999971998621</v>
      </c>
      <c r="Q269" s="6">
        <f t="shared" ref="Q269:R332" si="119">B269</f>
        <v>8.2240000000000055</v>
      </c>
      <c r="R269" s="9">
        <f t="shared" si="119"/>
        <v>-2.3580728123589547E-5</v>
      </c>
      <c r="S269" s="9">
        <f t="shared" ref="S269:S332" si="120">Q269</f>
        <v>8.2240000000000055</v>
      </c>
      <c r="T269" s="9">
        <f t="shared" si="118"/>
        <v>-3.5569441037732151E-3</v>
      </c>
      <c r="U269" s="9">
        <f t="shared" ref="U269:V332" si="121">G269</f>
        <v>-6.2962129733856662E-3</v>
      </c>
      <c r="V269" s="9">
        <f t="shared" si="121"/>
        <v>7.8674518614122724E-2</v>
      </c>
      <c r="X269" s="9">
        <f t="shared" ref="X269:X332" si="122">R269</f>
        <v>-2.3580728123589547E-5</v>
      </c>
      <c r="Y269" s="9">
        <f t="shared" ref="Y269:Y332" si="123">T269</f>
        <v>-3.5569441037732151E-3</v>
      </c>
      <c r="AA269" s="9">
        <f t="shared" ref="AA269:AA332" si="124">R269</f>
        <v>-2.3580728123589547E-5</v>
      </c>
      <c r="AB269" s="9">
        <f t="shared" ref="AB269:AB332" si="125">U269</f>
        <v>-6.2962129733856662E-3</v>
      </c>
      <c r="AD269" s="9">
        <f t="shared" ref="AD269:AD332" si="126">T269</f>
        <v>-3.5569441037732151E-3</v>
      </c>
      <c r="AE269" s="9">
        <f t="shared" ref="AE269:AE332" si="127">V269</f>
        <v>7.8674518614122724E-2</v>
      </c>
    </row>
    <row r="270" spans="1:31" x14ac:dyDescent="0.55000000000000004">
      <c r="A270" s="6">
        <f t="shared" ref="A270:A333" si="128">A269+1</f>
        <v>258</v>
      </c>
      <c r="B270" s="6">
        <f t="shared" ref="B270:B333" si="129">B269+$B$3</f>
        <v>8.2560000000000056</v>
      </c>
      <c r="C270" s="9">
        <f t="shared" si="116"/>
        <v>-2.2410628318422337E-4</v>
      </c>
      <c r="D270" s="6">
        <f t="shared" si="116"/>
        <v>-7.5177417756625529E-4</v>
      </c>
      <c r="E270" s="6">
        <f t="shared" si="104"/>
        <v>1.0015041637431727</v>
      </c>
      <c r="F270" s="6">
        <f t="shared" si="105"/>
        <v>0.99849706703290775</v>
      </c>
      <c r="G270" s="6">
        <f t="shared" si="117"/>
        <v>-6.266423595644807E-3</v>
      </c>
      <c r="H270" s="7">
        <f t="shared" si="117"/>
        <v>8.766156019396748E-2</v>
      </c>
      <c r="I270" s="6">
        <f t="shared" si="111"/>
        <v>-8.8473566572645195E-3</v>
      </c>
      <c r="J270" s="9">
        <f t="shared" si="112"/>
        <v>-5.9357708361685149E-2</v>
      </c>
      <c r="L270" s="6">
        <f t="shared" si="110"/>
        <v>-2.2393792681420384E-4</v>
      </c>
      <c r="M270" s="6">
        <f t="shared" si="113"/>
        <v>-2.2427488161271054E-4</v>
      </c>
      <c r="N270" s="6">
        <f t="shared" si="114"/>
        <v>-0.99999997492590209</v>
      </c>
      <c r="O270" s="6">
        <f t="shared" si="115"/>
        <v>0.99999997485038838</v>
      </c>
      <c r="Q270" s="6">
        <f t="shared" si="119"/>
        <v>8.2560000000000056</v>
      </c>
      <c r="R270" s="9">
        <f t="shared" si="119"/>
        <v>-2.2410628318422337E-4</v>
      </c>
      <c r="S270" s="9">
        <f t="shared" si="120"/>
        <v>8.2560000000000056</v>
      </c>
      <c r="T270" s="9">
        <f t="shared" si="118"/>
        <v>-7.5177417756625529E-4</v>
      </c>
      <c r="U270" s="9">
        <f t="shared" si="121"/>
        <v>-6.266423595644807E-3</v>
      </c>
      <c r="V270" s="9">
        <f t="shared" si="121"/>
        <v>8.766156019396748E-2</v>
      </c>
      <c r="X270" s="9">
        <f t="shared" si="122"/>
        <v>-2.2410628318422337E-4</v>
      </c>
      <c r="Y270" s="9">
        <f t="shared" si="123"/>
        <v>-7.5177417756625529E-4</v>
      </c>
      <c r="AA270" s="9">
        <f t="shared" si="124"/>
        <v>-2.2410628318422337E-4</v>
      </c>
      <c r="AB270" s="9">
        <f t="shared" si="125"/>
        <v>-6.266423595644807E-3</v>
      </c>
      <c r="AD270" s="9">
        <f t="shared" si="126"/>
        <v>-7.5177417756625529E-4</v>
      </c>
      <c r="AE270" s="9">
        <f t="shared" si="127"/>
        <v>8.766156019396748E-2</v>
      </c>
    </row>
    <row r="271" spans="1:31" x14ac:dyDescent="0.55000000000000004">
      <c r="A271" s="6">
        <f t="shared" si="128"/>
        <v>259</v>
      </c>
      <c r="B271" s="6">
        <f t="shared" si="129"/>
        <v>8.2880000000000056</v>
      </c>
      <c r="C271" s="9">
        <f t="shared" si="116"/>
        <v>-4.1557214502781833E-4</v>
      </c>
      <c r="D271" s="6">
        <f t="shared" si="116"/>
        <v>2.1141780420030698E-3</v>
      </c>
      <c r="E271" s="6">
        <f t="shared" ref="E271:E334" si="130">C271^2+((D271-1)^2)</f>
        <v>0.99577628636499482</v>
      </c>
      <c r="F271" s="6">
        <f t="shared" ref="F271:F334" si="131">C271^2+((D271+1)^2)</f>
        <v>1.0042329985330072</v>
      </c>
      <c r="G271" s="6">
        <f t="shared" si="117"/>
        <v>-5.9833081826123425E-3</v>
      </c>
      <c r="H271" s="7">
        <f t="shared" si="117"/>
        <v>8.9561006861541406E-2</v>
      </c>
      <c r="I271" s="6">
        <f t="shared" si="111"/>
        <v>-1.640605877124509E-2</v>
      </c>
      <c r="J271" s="9">
        <f t="shared" si="112"/>
        <v>0.16692879284987713</v>
      </c>
      <c r="L271" s="6">
        <f t="shared" si="110"/>
        <v>-4.1645256385695157E-4</v>
      </c>
      <c r="M271" s="6">
        <f t="shared" si="113"/>
        <v>-4.1469536945016656E-4</v>
      </c>
      <c r="N271" s="6">
        <f t="shared" si="114"/>
        <v>-0.99999991328362725</v>
      </c>
      <c r="O271" s="6">
        <f t="shared" si="115"/>
        <v>0.99999991401387145</v>
      </c>
      <c r="Q271" s="6">
        <f t="shared" si="119"/>
        <v>8.2880000000000056</v>
      </c>
      <c r="R271" s="9">
        <f t="shared" si="119"/>
        <v>-4.1557214502781833E-4</v>
      </c>
      <c r="S271" s="9">
        <f t="shared" si="120"/>
        <v>8.2880000000000056</v>
      </c>
      <c r="T271" s="9">
        <f t="shared" si="118"/>
        <v>2.1141780420030698E-3</v>
      </c>
      <c r="U271" s="9">
        <f t="shared" si="121"/>
        <v>-5.9833081826123425E-3</v>
      </c>
      <c r="V271" s="9">
        <f t="shared" si="121"/>
        <v>8.9561006861541406E-2</v>
      </c>
      <c r="X271" s="9">
        <f t="shared" si="122"/>
        <v>-4.1557214502781833E-4</v>
      </c>
      <c r="Y271" s="9">
        <f t="shared" si="123"/>
        <v>2.1141780420030698E-3</v>
      </c>
      <c r="AA271" s="9">
        <f t="shared" si="124"/>
        <v>-4.1557214502781833E-4</v>
      </c>
      <c r="AB271" s="9">
        <f t="shared" si="125"/>
        <v>-5.9833081826123425E-3</v>
      </c>
      <c r="AD271" s="9">
        <f t="shared" si="126"/>
        <v>2.1141780420030698E-3</v>
      </c>
      <c r="AE271" s="9">
        <f t="shared" si="127"/>
        <v>8.9561006861541406E-2</v>
      </c>
    </row>
    <row r="272" spans="1:31" x14ac:dyDescent="0.55000000000000004">
      <c r="A272" s="6">
        <f t="shared" si="128"/>
        <v>260</v>
      </c>
      <c r="B272" s="6">
        <f t="shared" si="129"/>
        <v>8.3200000000000056</v>
      </c>
      <c r="C272" s="9">
        <f t="shared" si="116"/>
        <v>-5.9023820268965823E-4</v>
      </c>
      <c r="D272" s="6">
        <f t="shared" si="116"/>
        <v>4.8091951776941212E-3</v>
      </c>
      <c r="E272" s="6">
        <f t="shared" si="130"/>
        <v>0.99040508638400493</v>
      </c>
      <c r="F272" s="6">
        <f t="shared" si="131"/>
        <v>1.0096418670947813</v>
      </c>
      <c r="G272" s="6">
        <f t="shared" si="117"/>
        <v>-5.4583143019324995E-3</v>
      </c>
      <c r="H272" s="7">
        <f t="shared" si="117"/>
        <v>8.4219285490345339E-2</v>
      </c>
      <c r="I272" s="6">
        <f t="shared" si="111"/>
        <v>-2.3301135369478688E-2</v>
      </c>
      <c r="J272" s="9">
        <f t="shared" si="112"/>
        <v>0.37971876498527685</v>
      </c>
      <c r="L272" s="6">
        <f t="shared" si="110"/>
        <v>-5.9309038630543035E-4</v>
      </c>
      <c r="M272" s="6">
        <f t="shared" si="113"/>
        <v>-5.8741311653024157E-4</v>
      </c>
      <c r="N272" s="6">
        <f t="shared" si="114"/>
        <v>-0.99999982412188138</v>
      </c>
      <c r="O272" s="6">
        <f t="shared" si="115"/>
        <v>0.99999982747290039</v>
      </c>
      <c r="Q272" s="6">
        <f t="shared" si="119"/>
        <v>8.3200000000000056</v>
      </c>
      <c r="R272" s="9">
        <f t="shared" si="119"/>
        <v>-5.9023820268965823E-4</v>
      </c>
      <c r="S272" s="9">
        <f t="shared" si="120"/>
        <v>8.3200000000000056</v>
      </c>
      <c r="T272" s="9">
        <f t="shared" si="118"/>
        <v>4.8091951776941212E-3</v>
      </c>
      <c r="U272" s="9">
        <f t="shared" si="121"/>
        <v>-5.4583143019324995E-3</v>
      </c>
      <c r="V272" s="9">
        <f t="shared" si="121"/>
        <v>8.4219285490345339E-2</v>
      </c>
      <c r="X272" s="9">
        <f t="shared" si="122"/>
        <v>-5.9023820268965823E-4</v>
      </c>
      <c r="Y272" s="9">
        <f t="shared" si="123"/>
        <v>4.8091951776941212E-3</v>
      </c>
      <c r="AA272" s="9">
        <f t="shared" si="124"/>
        <v>-5.9023820268965823E-4</v>
      </c>
      <c r="AB272" s="9">
        <f t="shared" si="125"/>
        <v>-5.4583143019324995E-3</v>
      </c>
      <c r="AD272" s="9">
        <f t="shared" si="126"/>
        <v>4.8091951776941212E-3</v>
      </c>
      <c r="AE272" s="9">
        <f t="shared" si="127"/>
        <v>8.4219285490345339E-2</v>
      </c>
    </row>
    <row r="273" spans="1:31" x14ac:dyDescent="0.55000000000000004">
      <c r="A273" s="6">
        <f t="shared" si="128"/>
        <v>261</v>
      </c>
      <c r="B273" s="6">
        <f t="shared" si="129"/>
        <v>8.3520000000000056</v>
      </c>
      <c r="C273" s="9">
        <f t="shared" ref="C273:D336" si="132">C272+$B$3*G272-($B$3^2)*I272</f>
        <v>-7.4104389773315207E-4</v>
      </c>
      <c r="D273" s="6">
        <f t="shared" si="132"/>
        <v>7.115380298040248E-3</v>
      </c>
      <c r="E273" s="6">
        <f t="shared" si="130"/>
        <v>0.98582041718676361</v>
      </c>
      <c r="F273" s="6">
        <f t="shared" si="131"/>
        <v>1.0142819383789246</v>
      </c>
      <c r="G273" s="6">
        <f t="shared" ref="G273:H336" si="133">G272-$B$3*I272</f>
        <v>-4.7126779701091815E-3</v>
      </c>
      <c r="H273" s="7">
        <f t="shared" si="133"/>
        <v>7.2068285010816482E-2</v>
      </c>
      <c r="I273" s="6">
        <f t="shared" si="111"/>
        <v>-2.9253767265071447E-2</v>
      </c>
      <c r="J273" s="9">
        <f t="shared" si="112"/>
        <v>0.56180775536690752</v>
      </c>
      <c r="L273" s="6">
        <f t="shared" si="110"/>
        <v>-7.4635428591720112E-4</v>
      </c>
      <c r="M273" s="6">
        <f t="shared" si="113"/>
        <v>-7.3580814236815049E-4</v>
      </c>
      <c r="N273" s="6">
        <f t="shared" si="114"/>
        <v>-0.99999972147760108</v>
      </c>
      <c r="O273" s="6">
        <f t="shared" si="115"/>
        <v>0.99999972929315206</v>
      </c>
      <c r="Q273" s="6">
        <f t="shared" si="119"/>
        <v>8.3520000000000056</v>
      </c>
      <c r="R273" s="9">
        <f t="shared" si="119"/>
        <v>-7.4104389773315207E-4</v>
      </c>
      <c r="S273" s="9">
        <f t="shared" si="120"/>
        <v>8.3520000000000056</v>
      </c>
      <c r="T273" s="9">
        <f t="shared" si="118"/>
        <v>7.115380298040248E-3</v>
      </c>
      <c r="U273" s="9">
        <f t="shared" si="121"/>
        <v>-4.7126779701091815E-3</v>
      </c>
      <c r="V273" s="9">
        <f t="shared" si="121"/>
        <v>7.2068285010816482E-2</v>
      </c>
      <c r="X273" s="9">
        <f t="shared" si="122"/>
        <v>-7.4104389773315207E-4</v>
      </c>
      <c r="Y273" s="9">
        <f t="shared" si="123"/>
        <v>7.115380298040248E-3</v>
      </c>
      <c r="AA273" s="9">
        <f t="shared" si="124"/>
        <v>-7.4104389773315207E-4</v>
      </c>
      <c r="AB273" s="9">
        <f t="shared" si="125"/>
        <v>-4.7126779701091815E-3</v>
      </c>
      <c r="AD273" s="9">
        <f t="shared" si="126"/>
        <v>7.115380298040248E-3</v>
      </c>
      <c r="AE273" s="9">
        <f t="shared" si="127"/>
        <v>7.2068285010816482E-2</v>
      </c>
    </row>
    <row r="274" spans="1:31" x14ac:dyDescent="0.55000000000000004">
      <c r="A274" s="6">
        <f t="shared" si="128"/>
        <v>262</v>
      </c>
      <c r="B274" s="6">
        <f t="shared" si="129"/>
        <v>8.3840000000000057</v>
      </c>
      <c r="C274" s="9">
        <f t="shared" si="132"/>
        <v>-8.6189373509721278E-4</v>
      </c>
      <c r="D274" s="6">
        <f t="shared" si="132"/>
        <v>8.8462742768906626E-3</v>
      </c>
      <c r="E274" s="6">
        <f t="shared" si="130"/>
        <v>0.98238645087561127</v>
      </c>
      <c r="F274" s="6">
        <f t="shared" si="131"/>
        <v>1.0177715479831739</v>
      </c>
      <c r="G274" s="6">
        <f t="shared" si="133"/>
        <v>-3.7765574176268951E-3</v>
      </c>
      <c r="H274" s="7">
        <f t="shared" si="133"/>
        <v>5.409043683907544E-2</v>
      </c>
      <c r="I274" s="6">
        <f t="shared" si="111"/>
        <v>-3.4023550466928364E-2</v>
      </c>
      <c r="J274" s="9">
        <f t="shared" si="112"/>
        <v>0.69847356081681422</v>
      </c>
      <c r="L274" s="6">
        <f t="shared" si="110"/>
        <v>-8.6958600553614445E-4</v>
      </c>
      <c r="M274" s="6">
        <f t="shared" si="113"/>
        <v>-8.543357323407087E-4</v>
      </c>
      <c r="N274" s="6">
        <f t="shared" si="114"/>
        <v>-0.99999962191001801</v>
      </c>
      <c r="O274" s="6">
        <f t="shared" si="115"/>
        <v>0.99999963505516165</v>
      </c>
      <c r="Q274" s="6">
        <f t="shared" si="119"/>
        <v>8.3840000000000057</v>
      </c>
      <c r="R274" s="9">
        <f t="shared" si="119"/>
        <v>-8.6189373509721278E-4</v>
      </c>
      <c r="S274" s="9">
        <f t="shared" si="120"/>
        <v>8.3840000000000057</v>
      </c>
      <c r="T274" s="9">
        <f t="shared" si="118"/>
        <v>8.8462742768906626E-3</v>
      </c>
      <c r="U274" s="9">
        <f t="shared" si="121"/>
        <v>-3.7765574176268951E-3</v>
      </c>
      <c r="V274" s="9">
        <f t="shared" si="121"/>
        <v>5.409043683907544E-2</v>
      </c>
      <c r="X274" s="9">
        <f t="shared" si="122"/>
        <v>-8.6189373509721278E-4</v>
      </c>
      <c r="Y274" s="9">
        <f t="shared" si="123"/>
        <v>8.8462742768906626E-3</v>
      </c>
      <c r="AA274" s="9">
        <f t="shared" si="124"/>
        <v>-8.6189373509721278E-4</v>
      </c>
      <c r="AB274" s="9">
        <f t="shared" si="125"/>
        <v>-3.7765574176268951E-3</v>
      </c>
      <c r="AD274" s="9">
        <f t="shared" si="126"/>
        <v>8.8462742768906626E-3</v>
      </c>
      <c r="AE274" s="9">
        <f t="shared" si="127"/>
        <v>5.409043683907544E-2</v>
      </c>
    </row>
    <row r="275" spans="1:31" x14ac:dyDescent="0.55000000000000004">
      <c r="A275" s="6">
        <f t="shared" si="128"/>
        <v>263</v>
      </c>
      <c r="B275" s="6">
        <f t="shared" si="129"/>
        <v>8.4160000000000057</v>
      </c>
      <c r="C275" s="9">
        <f t="shared" si="132"/>
        <v>-9.4790345678313871E-4</v>
      </c>
      <c r="D275" s="6">
        <f t="shared" si="132"/>
        <v>9.8619313294646595E-3</v>
      </c>
      <c r="E275" s="6">
        <f t="shared" si="130"/>
        <v>0.98037429355158112</v>
      </c>
      <c r="F275" s="6">
        <f t="shared" si="131"/>
        <v>1.0198220188694396</v>
      </c>
      <c r="G275" s="6">
        <f t="shared" si="133"/>
        <v>-2.6878038026851873E-3</v>
      </c>
      <c r="H275" s="7">
        <f t="shared" si="133"/>
        <v>3.1739282892937384E-2</v>
      </c>
      <c r="I275" s="6">
        <f t="shared" si="111"/>
        <v>-3.741810543254117E-2</v>
      </c>
      <c r="J275" s="9">
        <f t="shared" si="112"/>
        <v>0.77866653692835952</v>
      </c>
      <c r="L275" s="6">
        <f t="shared" si="110"/>
        <v>-9.573442860097331E-4</v>
      </c>
      <c r="M275" s="6">
        <f t="shared" si="113"/>
        <v>-9.3864617508339148E-4</v>
      </c>
      <c r="N275" s="6">
        <f t="shared" si="114"/>
        <v>-0.99999954174585404</v>
      </c>
      <c r="O275" s="6">
        <f t="shared" si="115"/>
        <v>0.99999955947158192</v>
      </c>
      <c r="Q275" s="6">
        <f t="shared" si="119"/>
        <v>8.4160000000000057</v>
      </c>
      <c r="R275" s="9">
        <f t="shared" si="119"/>
        <v>-9.4790345678313871E-4</v>
      </c>
      <c r="S275" s="9">
        <f t="shared" si="120"/>
        <v>8.4160000000000057</v>
      </c>
      <c r="T275" s="9">
        <f t="shared" si="118"/>
        <v>9.8619313294646595E-3</v>
      </c>
      <c r="U275" s="9">
        <f t="shared" si="121"/>
        <v>-2.6878038026851873E-3</v>
      </c>
      <c r="V275" s="9">
        <f t="shared" si="121"/>
        <v>3.1739282892937384E-2</v>
      </c>
      <c r="X275" s="9">
        <f t="shared" si="122"/>
        <v>-9.4790345678313871E-4</v>
      </c>
      <c r="Y275" s="9">
        <f t="shared" si="123"/>
        <v>9.8619313294646595E-3</v>
      </c>
      <c r="AA275" s="9">
        <f t="shared" si="124"/>
        <v>-9.4790345678313871E-4</v>
      </c>
      <c r="AB275" s="9">
        <f t="shared" si="125"/>
        <v>-2.6878038026851873E-3</v>
      </c>
      <c r="AD275" s="9">
        <f t="shared" si="126"/>
        <v>9.8619313294646595E-3</v>
      </c>
      <c r="AE275" s="9">
        <f t="shared" si="127"/>
        <v>3.1739282892937384E-2</v>
      </c>
    </row>
    <row r="276" spans="1:31" x14ac:dyDescent="0.55000000000000004">
      <c r="A276" s="6">
        <f t="shared" si="128"/>
        <v>264</v>
      </c>
      <c r="B276" s="6">
        <f t="shared" si="129"/>
        <v>8.4480000000000057</v>
      </c>
      <c r="C276" s="9">
        <f t="shared" si="132"/>
        <v>-9.9559703850614248E-4</v>
      </c>
      <c r="D276" s="6">
        <f t="shared" si="132"/>
        <v>1.0080233848224016E-2</v>
      </c>
      <c r="E276" s="6">
        <f t="shared" si="130"/>
        <v>0.97994213463144997</v>
      </c>
      <c r="F276" s="6">
        <f t="shared" si="131"/>
        <v>1.020263070024346</v>
      </c>
      <c r="G276" s="6">
        <f t="shared" si="133"/>
        <v>-1.4904244288438699E-3</v>
      </c>
      <c r="H276" s="7">
        <f t="shared" si="133"/>
        <v>6.8219537112298792E-3</v>
      </c>
      <c r="I276" s="6">
        <f t="shared" si="111"/>
        <v>-3.9300620953673142E-2</v>
      </c>
      <c r="J276" s="9">
        <f t="shared" si="112"/>
        <v>0.79590296828488305</v>
      </c>
      <c r="L276" s="6">
        <f t="shared" si="110"/>
        <v>-1.0057345746838575E-3</v>
      </c>
      <c r="M276" s="6">
        <f t="shared" si="113"/>
        <v>-9.8566086288820009E-4</v>
      </c>
      <c r="N276" s="6">
        <f t="shared" si="114"/>
        <v>-0.99999949424885481</v>
      </c>
      <c r="O276" s="6">
        <f t="shared" si="115"/>
        <v>0.99999951423621369</v>
      </c>
      <c r="Q276" s="6">
        <f t="shared" si="119"/>
        <v>8.4480000000000057</v>
      </c>
      <c r="R276" s="9">
        <f t="shared" si="119"/>
        <v>-9.9559703850614248E-4</v>
      </c>
      <c r="S276" s="9">
        <f t="shared" si="120"/>
        <v>8.4480000000000057</v>
      </c>
      <c r="T276" s="9">
        <f t="shared" si="118"/>
        <v>1.0080233848224016E-2</v>
      </c>
      <c r="U276" s="9">
        <f t="shared" si="121"/>
        <v>-1.4904244288438699E-3</v>
      </c>
      <c r="V276" s="9">
        <f t="shared" si="121"/>
        <v>6.8219537112298792E-3</v>
      </c>
      <c r="X276" s="9">
        <f t="shared" si="122"/>
        <v>-9.9559703850614248E-4</v>
      </c>
      <c r="Y276" s="9">
        <f t="shared" si="123"/>
        <v>1.0080233848224016E-2</v>
      </c>
      <c r="AA276" s="9">
        <f t="shared" si="124"/>
        <v>-9.9559703850614248E-4</v>
      </c>
      <c r="AB276" s="9">
        <f t="shared" si="125"/>
        <v>-1.4904244288438699E-3</v>
      </c>
      <c r="AD276" s="9">
        <f t="shared" si="126"/>
        <v>1.0080233848224016E-2</v>
      </c>
      <c r="AE276" s="9">
        <f t="shared" si="127"/>
        <v>6.8219537112298792E-3</v>
      </c>
    </row>
    <row r="277" spans="1:31" x14ac:dyDescent="0.55000000000000004">
      <c r="A277" s="6">
        <f t="shared" si="128"/>
        <v>265</v>
      </c>
      <c r="B277" s="6">
        <f t="shared" si="129"/>
        <v>8.4800000000000058</v>
      </c>
      <c r="C277" s="9">
        <f t="shared" si="132"/>
        <v>-1.0030467843725852E-3</v>
      </c>
      <c r="D277" s="6">
        <f t="shared" si="132"/>
        <v>9.4835317274596532E-3</v>
      </c>
      <c r="E277" s="6">
        <f t="shared" si="130"/>
        <v>0.98112388002195805</v>
      </c>
      <c r="F277" s="6">
        <f t="shared" si="131"/>
        <v>1.0190580069317969</v>
      </c>
      <c r="G277" s="6">
        <f t="shared" si="133"/>
        <v>-2.3280455832632926E-4</v>
      </c>
      <c r="H277" s="7">
        <f t="shared" si="133"/>
        <v>-1.8646941273886379E-2</v>
      </c>
      <c r="I277" s="6">
        <f t="shared" si="111"/>
        <v>-3.9595158037678352E-2</v>
      </c>
      <c r="J277" s="9">
        <f t="shared" si="112"/>
        <v>0.74878927505475268</v>
      </c>
      <c r="L277" s="6">
        <f t="shared" si="110"/>
        <v>-1.0126497662677062E-3</v>
      </c>
      <c r="M277" s="6">
        <f t="shared" si="113"/>
        <v>-9.9362323178113672E-4</v>
      </c>
      <c r="N277" s="6">
        <f t="shared" si="114"/>
        <v>-0.99999948727009402</v>
      </c>
      <c r="O277" s="6">
        <f t="shared" si="115"/>
        <v>0.99999950635631485</v>
      </c>
      <c r="Q277" s="6">
        <f t="shared" si="119"/>
        <v>8.4800000000000058</v>
      </c>
      <c r="R277" s="9">
        <f t="shared" si="119"/>
        <v>-1.0030467843725852E-3</v>
      </c>
      <c r="S277" s="9">
        <f t="shared" si="120"/>
        <v>8.4800000000000058</v>
      </c>
      <c r="T277" s="9">
        <f t="shared" si="118"/>
        <v>9.4835317274596532E-3</v>
      </c>
      <c r="U277" s="9">
        <f t="shared" si="121"/>
        <v>-2.3280455832632926E-4</v>
      </c>
      <c r="V277" s="9">
        <f t="shared" si="121"/>
        <v>-1.8646941273886379E-2</v>
      </c>
      <c r="X277" s="9">
        <f t="shared" si="122"/>
        <v>-1.0030467843725852E-3</v>
      </c>
      <c r="Y277" s="9">
        <f t="shared" si="123"/>
        <v>9.4835317274596532E-3</v>
      </c>
      <c r="AA277" s="9">
        <f t="shared" si="124"/>
        <v>-1.0030467843725852E-3</v>
      </c>
      <c r="AB277" s="9">
        <f t="shared" si="125"/>
        <v>-2.3280455832632926E-4</v>
      </c>
      <c r="AD277" s="9">
        <f t="shared" si="126"/>
        <v>9.4835317274596532E-3</v>
      </c>
      <c r="AE277" s="9">
        <f t="shared" si="127"/>
        <v>-1.8646941273886379E-2</v>
      </c>
    </row>
    <row r="278" spans="1:31" x14ac:dyDescent="0.55000000000000004">
      <c r="A278" s="6">
        <f t="shared" si="128"/>
        <v>266</v>
      </c>
      <c r="B278" s="6">
        <f t="shared" si="129"/>
        <v>8.5120000000000058</v>
      </c>
      <c r="C278" s="9">
        <f t="shared" si="132"/>
        <v>-9.6995108840844499E-4</v>
      </c>
      <c r="D278" s="6">
        <f t="shared" si="132"/>
        <v>8.1200693890392216E-3</v>
      </c>
      <c r="E278" s="6">
        <f t="shared" si="130"/>
        <v>0.98382673755391836</v>
      </c>
      <c r="F278" s="6">
        <f t="shared" si="131"/>
        <v>1.0163070151100753</v>
      </c>
      <c r="G278" s="6">
        <f t="shared" si="133"/>
        <v>1.034240498879378E-3</v>
      </c>
      <c r="H278" s="7">
        <f t="shared" si="133"/>
        <v>-4.2608198075638468E-2</v>
      </c>
      <c r="I278" s="6">
        <f t="shared" si="111"/>
        <v>-3.8289627165297213E-2</v>
      </c>
      <c r="J278" s="9">
        <f t="shared" si="112"/>
        <v>0.64113467900281629</v>
      </c>
      <c r="L278" s="6">
        <f t="shared" si="110"/>
        <v>-9.7789116878568686E-4</v>
      </c>
      <c r="M278" s="6">
        <f t="shared" si="113"/>
        <v>-9.621380120422309E-4</v>
      </c>
      <c r="N278" s="6">
        <f t="shared" si="114"/>
        <v>-0.99999952186431662</v>
      </c>
      <c r="O278" s="6">
        <f t="shared" si="115"/>
        <v>0.99999953714511569</v>
      </c>
      <c r="Q278" s="6">
        <f t="shared" si="119"/>
        <v>8.5120000000000058</v>
      </c>
      <c r="R278" s="9">
        <f t="shared" si="119"/>
        <v>-9.6995108840844499E-4</v>
      </c>
      <c r="S278" s="9">
        <f t="shared" si="120"/>
        <v>8.5120000000000058</v>
      </c>
      <c r="T278" s="9">
        <f t="shared" si="118"/>
        <v>8.1200693890392216E-3</v>
      </c>
      <c r="U278" s="9">
        <f t="shared" si="121"/>
        <v>1.034240498879378E-3</v>
      </c>
      <c r="V278" s="9">
        <f t="shared" si="121"/>
        <v>-4.2608198075638468E-2</v>
      </c>
      <c r="X278" s="9">
        <f t="shared" si="122"/>
        <v>-9.6995108840844499E-4</v>
      </c>
      <c r="Y278" s="9">
        <f t="shared" si="123"/>
        <v>8.1200693890392216E-3</v>
      </c>
      <c r="AA278" s="9">
        <f t="shared" si="124"/>
        <v>-9.6995108840844499E-4</v>
      </c>
      <c r="AB278" s="9">
        <f t="shared" si="125"/>
        <v>1.034240498879378E-3</v>
      </c>
      <c r="AD278" s="9">
        <f t="shared" si="126"/>
        <v>8.1200693890392216E-3</v>
      </c>
      <c r="AE278" s="9">
        <f t="shared" si="127"/>
        <v>-4.2608198075638468E-2</v>
      </c>
    </row>
    <row r="279" spans="1:31" x14ac:dyDescent="0.55000000000000004">
      <c r="A279" s="6">
        <f t="shared" si="128"/>
        <v>267</v>
      </c>
      <c r="B279" s="6">
        <f t="shared" si="129"/>
        <v>8.5440000000000058</v>
      </c>
      <c r="C279" s="9">
        <f t="shared" si="132"/>
        <v>-8.976468142270406E-4</v>
      </c>
      <c r="D279" s="6">
        <f t="shared" si="132"/>
        <v>6.1000851393199071E-3</v>
      </c>
      <c r="E279" s="6">
        <f t="shared" si="130"/>
        <v>0.98783784652987017</v>
      </c>
      <c r="F279" s="6">
        <f t="shared" si="131"/>
        <v>1.0122381870871497</v>
      </c>
      <c r="G279" s="6">
        <f t="shared" si="133"/>
        <v>2.259508568168889E-3</v>
      </c>
      <c r="H279" s="7">
        <f t="shared" si="133"/>
        <v>-6.3124507803728594E-2</v>
      </c>
      <c r="I279" s="6">
        <f t="shared" si="111"/>
        <v>-3.5436371351963356E-2</v>
      </c>
      <c r="J279" s="9">
        <f t="shared" si="112"/>
        <v>0.48164322304334578</v>
      </c>
      <c r="L279" s="6">
        <f t="shared" si="110"/>
        <v>-9.0315577524913008E-4</v>
      </c>
      <c r="M279" s="6">
        <f t="shared" si="113"/>
        <v>-8.9220393697385402E-4</v>
      </c>
      <c r="N279" s="6">
        <f t="shared" si="114"/>
        <v>-0.99999959215473966</v>
      </c>
      <c r="O279" s="6">
        <f t="shared" si="115"/>
        <v>0.99999960198598814</v>
      </c>
      <c r="Q279" s="6">
        <f t="shared" si="119"/>
        <v>8.5440000000000058</v>
      </c>
      <c r="R279" s="9">
        <f t="shared" si="119"/>
        <v>-8.976468142270406E-4</v>
      </c>
      <c r="S279" s="9">
        <f t="shared" si="120"/>
        <v>8.5440000000000058</v>
      </c>
      <c r="T279" s="9">
        <f t="shared" si="118"/>
        <v>6.1000851393199071E-3</v>
      </c>
      <c r="U279" s="9">
        <f t="shared" si="121"/>
        <v>2.259508568168889E-3</v>
      </c>
      <c r="V279" s="9">
        <f t="shared" si="121"/>
        <v>-6.3124507803728594E-2</v>
      </c>
      <c r="X279" s="9">
        <f t="shared" si="122"/>
        <v>-8.976468142270406E-4</v>
      </c>
      <c r="Y279" s="9">
        <f t="shared" si="123"/>
        <v>6.1000851393199071E-3</v>
      </c>
      <c r="AA279" s="9">
        <f t="shared" si="124"/>
        <v>-8.976468142270406E-4</v>
      </c>
      <c r="AB279" s="9">
        <f t="shared" si="125"/>
        <v>2.259508568168889E-3</v>
      </c>
      <c r="AD279" s="9">
        <f t="shared" si="126"/>
        <v>6.1000851393199071E-3</v>
      </c>
      <c r="AE279" s="9">
        <f t="shared" si="127"/>
        <v>-6.3124507803728594E-2</v>
      </c>
    </row>
    <row r="280" spans="1:31" x14ac:dyDescent="0.55000000000000004">
      <c r="A280" s="6">
        <f t="shared" si="128"/>
        <v>268</v>
      </c>
      <c r="B280" s="6">
        <f t="shared" si="129"/>
        <v>8.5760000000000058</v>
      </c>
      <c r="C280" s="9">
        <f t="shared" si="132"/>
        <v>-7.890556957812257E-4</v>
      </c>
      <c r="D280" s="6">
        <f t="shared" si="132"/>
        <v>3.5868982292042067E-3</v>
      </c>
      <c r="E280" s="6">
        <f t="shared" si="130"/>
        <v>0.99283969198938926</v>
      </c>
      <c r="F280" s="6">
        <f t="shared" si="131"/>
        <v>1.0071872849062062</v>
      </c>
      <c r="G280" s="6">
        <f t="shared" si="133"/>
        <v>3.3934724514317165E-3</v>
      </c>
      <c r="H280" s="7">
        <f t="shared" si="133"/>
        <v>-7.8537090941115661E-2</v>
      </c>
      <c r="I280" s="6">
        <f t="shared" si="111"/>
        <v>-3.1150279184572287E-2</v>
      </c>
      <c r="J280" s="9">
        <f t="shared" si="112"/>
        <v>0.28321004422695034</v>
      </c>
      <c r="L280" s="6">
        <f t="shared" si="110"/>
        <v>-7.9189589836869587E-4</v>
      </c>
      <c r="M280" s="6">
        <f t="shared" si="113"/>
        <v>-7.8623530587113662E-4</v>
      </c>
      <c r="N280" s="6">
        <f t="shared" si="114"/>
        <v>-0.99999968645039394</v>
      </c>
      <c r="O280" s="6">
        <f t="shared" si="115"/>
        <v>0.99999969091697405</v>
      </c>
      <c r="Q280" s="6">
        <f t="shared" si="119"/>
        <v>8.5760000000000058</v>
      </c>
      <c r="R280" s="9">
        <f t="shared" si="119"/>
        <v>-7.890556957812257E-4</v>
      </c>
      <c r="S280" s="9">
        <f t="shared" si="120"/>
        <v>8.5760000000000058</v>
      </c>
      <c r="T280" s="9">
        <f t="shared" si="118"/>
        <v>3.5868982292042067E-3</v>
      </c>
      <c r="U280" s="9">
        <f t="shared" si="121"/>
        <v>3.3934724514317165E-3</v>
      </c>
      <c r="V280" s="9">
        <f t="shared" si="121"/>
        <v>-7.8537090941115661E-2</v>
      </c>
      <c r="X280" s="9">
        <f t="shared" si="122"/>
        <v>-7.890556957812257E-4</v>
      </c>
      <c r="Y280" s="9">
        <f t="shared" si="123"/>
        <v>3.5868982292042067E-3</v>
      </c>
      <c r="AA280" s="9">
        <f t="shared" si="124"/>
        <v>-7.890556957812257E-4</v>
      </c>
      <c r="AB280" s="9">
        <f t="shared" si="125"/>
        <v>3.3934724514317165E-3</v>
      </c>
      <c r="AD280" s="9">
        <f t="shared" si="126"/>
        <v>3.5868982292042067E-3</v>
      </c>
      <c r="AE280" s="9">
        <f t="shared" si="127"/>
        <v>-7.8537090941115661E-2</v>
      </c>
    </row>
    <row r="281" spans="1:31" x14ac:dyDescent="0.55000000000000004">
      <c r="A281" s="6">
        <f t="shared" si="128"/>
        <v>269</v>
      </c>
      <c r="B281" s="6">
        <f t="shared" si="129"/>
        <v>8.6080000000000059</v>
      </c>
      <c r="C281" s="9">
        <f t="shared" si="132"/>
        <v>-6.4856669145040881E-4</v>
      </c>
      <c r="D281" s="6">
        <f t="shared" si="132"/>
        <v>7.8370423380010826E-4</v>
      </c>
      <c r="E281" s="6">
        <f t="shared" si="130"/>
        <v>0.9984336263634791</v>
      </c>
      <c r="F281" s="6">
        <f t="shared" si="131"/>
        <v>1.0015684432986796</v>
      </c>
      <c r="G281" s="6">
        <f t="shared" si="133"/>
        <v>4.3902813853380299E-3</v>
      </c>
      <c r="H281" s="7">
        <f t="shared" si="133"/>
        <v>-8.7599812356378065E-2</v>
      </c>
      <c r="I281" s="6">
        <f t="shared" si="111"/>
        <v>-2.560437634844499E-2</v>
      </c>
      <c r="J281" s="9">
        <f t="shared" si="112"/>
        <v>6.187879302620717E-2</v>
      </c>
      <c r="L281" s="6">
        <f t="shared" si="110"/>
        <v>-6.4907523784220572E-4</v>
      </c>
      <c r="M281" s="6">
        <f t="shared" si="113"/>
        <v>-6.4805866893526706E-4</v>
      </c>
      <c r="N281" s="6">
        <f t="shared" si="114"/>
        <v>-0.9999997893506456</v>
      </c>
      <c r="O281" s="6">
        <f t="shared" si="115"/>
        <v>0.99999979000995876</v>
      </c>
      <c r="Q281" s="6">
        <f t="shared" si="119"/>
        <v>8.6080000000000059</v>
      </c>
      <c r="R281" s="9">
        <f t="shared" si="119"/>
        <v>-6.4856669145040881E-4</v>
      </c>
      <c r="S281" s="9">
        <f t="shared" si="120"/>
        <v>8.6080000000000059</v>
      </c>
      <c r="T281" s="9">
        <f t="shared" si="118"/>
        <v>7.8370423380010826E-4</v>
      </c>
      <c r="U281" s="9">
        <f t="shared" si="121"/>
        <v>4.3902813853380299E-3</v>
      </c>
      <c r="V281" s="9">
        <f t="shared" si="121"/>
        <v>-8.7599812356378065E-2</v>
      </c>
      <c r="X281" s="9">
        <f t="shared" si="122"/>
        <v>-6.4856669145040881E-4</v>
      </c>
      <c r="Y281" s="9">
        <f t="shared" si="123"/>
        <v>7.8370423380010826E-4</v>
      </c>
      <c r="AA281" s="9">
        <f t="shared" si="124"/>
        <v>-6.4856669145040881E-4</v>
      </c>
      <c r="AB281" s="9">
        <f t="shared" si="125"/>
        <v>4.3902813853380299E-3</v>
      </c>
      <c r="AD281" s="9">
        <f t="shared" si="126"/>
        <v>7.8370423380010826E-4</v>
      </c>
      <c r="AE281" s="9">
        <f t="shared" si="127"/>
        <v>-8.7599812356378065E-2</v>
      </c>
    </row>
    <row r="282" spans="1:31" x14ac:dyDescent="0.55000000000000004">
      <c r="A282" s="6">
        <f t="shared" si="128"/>
        <v>270</v>
      </c>
      <c r="B282" s="6">
        <f t="shared" si="129"/>
        <v>8.6400000000000059</v>
      </c>
      <c r="C282" s="9">
        <f t="shared" si="132"/>
        <v>-4.8185880573878412E-4</v>
      </c>
      <c r="D282" s="6">
        <f t="shared" si="132"/>
        <v>-2.0828536456628257E-3</v>
      </c>
      <c r="E282" s="6">
        <f t="shared" si="130"/>
        <v>1.0041702777585435</v>
      </c>
      <c r="F282" s="6">
        <f t="shared" si="131"/>
        <v>0.99583886317589221</v>
      </c>
      <c r="G282" s="6">
        <f t="shared" si="133"/>
        <v>5.2096214284882694E-3</v>
      </c>
      <c r="H282" s="7">
        <f t="shared" si="133"/>
        <v>-8.9579933733216696E-2</v>
      </c>
      <c r="I282" s="6">
        <f t="shared" si="111"/>
        <v>-1.9022942840261944E-2</v>
      </c>
      <c r="J282" s="9">
        <f t="shared" si="112"/>
        <v>-0.16445551297201791</v>
      </c>
      <c r="L282" s="6">
        <f t="shared" si="110"/>
        <v>-4.8085719486883126E-4</v>
      </c>
      <c r="M282" s="6">
        <f t="shared" si="113"/>
        <v>-4.8286448561836762E-4</v>
      </c>
      <c r="N282" s="6">
        <f t="shared" si="114"/>
        <v>-0.99999988438817244</v>
      </c>
      <c r="O282" s="6">
        <f t="shared" si="115"/>
        <v>0.99999988342093749</v>
      </c>
      <c r="Q282" s="6">
        <f t="shared" si="119"/>
        <v>8.6400000000000059</v>
      </c>
      <c r="R282" s="9">
        <f t="shared" si="119"/>
        <v>-4.8185880573878412E-4</v>
      </c>
      <c r="S282" s="9">
        <f t="shared" si="120"/>
        <v>8.6400000000000059</v>
      </c>
      <c r="T282" s="9">
        <f t="shared" si="118"/>
        <v>-2.0828536456628257E-3</v>
      </c>
      <c r="U282" s="9">
        <f t="shared" si="121"/>
        <v>5.2096214284882694E-3</v>
      </c>
      <c r="V282" s="9">
        <f t="shared" si="121"/>
        <v>-8.9579933733216696E-2</v>
      </c>
      <c r="X282" s="9">
        <f t="shared" si="122"/>
        <v>-4.8185880573878412E-4</v>
      </c>
      <c r="Y282" s="9">
        <f t="shared" si="123"/>
        <v>-2.0828536456628257E-3</v>
      </c>
      <c r="AA282" s="9">
        <f t="shared" si="124"/>
        <v>-4.8185880573878412E-4</v>
      </c>
      <c r="AB282" s="9">
        <f t="shared" si="125"/>
        <v>5.2096214284882694E-3</v>
      </c>
      <c r="AD282" s="9">
        <f t="shared" si="126"/>
        <v>-2.0828536456628257E-3</v>
      </c>
      <c r="AE282" s="9">
        <f t="shared" si="127"/>
        <v>-8.9579933733216696E-2</v>
      </c>
    </row>
    <row r="283" spans="1:31" x14ac:dyDescent="0.55000000000000004">
      <c r="A283" s="6">
        <f t="shared" si="128"/>
        <v>271</v>
      </c>
      <c r="B283" s="6">
        <f t="shared" si="129"/>
        <v>8.6720000000000059</v>
      </c>
      <c r="C283" s="9">
        <f t="shared" si="132"/>
        <v>-2.9567142655873127E-4</v>
      </c>
      <c r="D283" s="6">
        <f t="shared" si="132"/>
        <v>-4.7810090798424132E-3</v>
      </c>
      <c r="E283" s="6">
        <f t="shared" si="130"/>
        <v>1.0095849636290986</v>
      </c>
      <c r="F283" s="6">
        <f t="shared" si="131"/>
        <v>0.99046092730972934</v>
      </c>
      <c r="G283" s="6">
        <f t="shared" si="133"/>
        <v>5.8183555993766515E-3</v>
      </c>
      <c r="H283" s="7">
        <f t="shared" si="133"/>
        <v>-8.4317357318112129E-2</v>
      </c>
      <c r="I283" s="6">
        <f t="shared" si="111"/>
        <v>-1.167237374178855E-2</v>
      </c>
      <c r="J283" s="9">
        <f t="shared" si="112"/>
        <v>-0.37749332954719772</v>
      </c>
      <c r="L283" s="6">
        <f t="shared" si="110"/>
        <v>-2.9426453235632669E-4</v>
      </c>
      <c r="M283" s="6">
        <f t="shared" si="113"/>
        <v>-2.9709181216171888E-4</v>
      </c>
      <c r="N283" s="6">
        <f t="shared" si="114"/>
        <v>-0.99999995670419173</v>
      </c>
      <c r="O283" s="6">
        <f t="shared" si="115"/>
        <v>0.99999995586822665</v>
      </c>
      <c r="Q283" s="6">
        <f t="shared" si="119"/>
        <v>8.6720000000000059</v>
      </c>
      <c r="R283" s="9">
        <f t="shared" si="119"/>
        <v>-2.9567142655873127E-4</v>
      </c>
      <c r="S283" s="9">
        <f t="shared" si="120"/>
        <v>8.6720000000000059</v>
      </c>
      <c r="T283" s="9">
        <f t="shared" si="118"/>
        <v>-4.7810090798424132E-3</v>
      </c>
      <c r="U283" s="9">
        <f t="shared" si="121"/>
        <v>5.8183555993766515E-3</v>
      </c>
      <c r="V283" s="9">
        <f t="shared" si="121"/>
        <v>-8.4317357318112129E-2</v>
      </c>
      <c r="X283" s="9">
        <f t="shared" si="122"/>
        <v>-2.9567142655873127E-4</v>
      </c>
      <c r="Y283" s="9">
        <f t="shared" si="123"/>
        <v>-4.7810090798424132E-3</v>
      </c>
      <c r="AA283" s="9">
        <f t="shared" si="124"/>
        <v>-2.9567142655873127E-4</v>
      </c>
      <c r="AB283" s="9">
        <f t="shared" si="125"/>
        <v>5.8183555993766515E-3</v>
      </c>
      <c r="AD283" s="9">
        <f t="shared" si="126"/>
        <v>-4.7810090798424132E-3</v>
      </c>
      <c r="AE283" s="9">
        <f t="shared" si="127"/>
        <v>-8.4317357318112129E-2</v>
      </c>
    </row>
    <row r="284" spans="1:31" x14ac:dyDescent="0.55000000000000004">
      <c r="A284" s="6">
        <f t="shared" si="128"/>
        <v>272</v>
      </c>
      <c r="B284" s="6">
        <f t="shared" si="129"/>
        <v>8.704000000000006</v>
      </c>
      <c r="C284" s="9">
        <f t="shared" si="132"/>
        <v>-9.7531536667086948E-5</v>
      </c>
      <c r="D284" s="6">
        <f t="shared" si="132"/>
        <v>-7.0926113445656715E-3</v>
      </c>
      <c r="E284" s="6">
        <f t="shared" si="130"/>
        <v>1.0142355373372172</v>
      </c>
      <c r="F284" s="6">
        <f t="shared" si="131"/>
        <v>0.98586509195895444</v>
      </c>
      <c r="G284" s="6">
        <f t="shared" si="133"/>
        <v>6.1918715591138852E-3</v>
      </c>
      <c r="H284" s="7">
        <f t="shared" si="133"/>
        <v>-7.2237570772601803E-2</v>
      </c>
      <c r="I284" s="6">
        <f t="shared" si="111"/>
        <v>-3.8501970482840799E-3</v>
      </c>
      <c r="J284" s="9">
        <f t="shared" si="112"/>
        <v>-0.56001014246854575</v>
      </c>
      <c r="L284" s="6">
        <f t="shared" si="110"/>
        <v>-9.6844654713040045E-5</v>
      </c>
      <c r="M284" s="6">
        <f t="shared" si="113"/>
        <v>-9.8228230861118696E-5</v>
      </c>
      <c r="N284" s="6">
        <f t="shared" si="114"/>
        <v>-0.99999999531055639</v>
      </c>
      <c r="O284" s="6">
        <f t="shared" si="115"/>
        <v>0.99999999517560734</v>
      </c>
      <c r="Q284" s="6">
        <f t="shared" si="119"/>
        <v>8.704000000000006</v>
      </c>
      <c r="R284" s="9">
        <f t="shared" si="119"/>
        <v>-9.7531536667086948E-5</v>
      </c>
      <c r="S284" s="9">
        <f t="shared" si="120"/>
        <v>8.704000000000006</v>
      </c>
      <c r="T284" s="9">
        <f t="shared" si="118"/>
        <v>-7.0926113445656715E-3</v>
      </c>
      <c r="U284" s="9">
        <f t="shared" si="121"/>
        <v>6.1918715591138852E-3</v>
      </c>
      <c r="V284" s="9">
        <f t="shared" si="121"/>
        <v>-7.2237570772601803E-2</v>
      </c>
      <c r="X284" s="9">
        <f t="shared" si="122"/>
        <v>-9.7531536667086948E-5</v>
      </c>
      <c r="Y284" s="9">
        <f t="shared" si="123"/>
        <v>-7.0926113445656715E-3</v>
      </c>
      <c r="AA284" s="9">
        <f t="shared" si="124"/>
        <v>-9.7531536667086948E-5</v>
      </c>
      <c r="AB284" s="9">
        <f t="shared" si="125"/>
        <v>6.1918715591138852E-3</v>
      </c>
      <c r="AD284" s="9">
        <f t="shared" si="126"/>
        <v>-7.0926113445656715E-3</v>
      </c>
      <c r="AE284" s="9">
        <f t="shared" si="127"/>
        <v>-7.2237570772601803E-2</v>
      </c>
    </row>
    <row r="285" spans="1:31" x14ac:dyDescent="0.55000000000000004">
      <c r="A285" s="6">
        <f t="shared" si="128"/>
        <v>273</v>
      </c>
      <c r="B285" s="6">
        <f t="shared" si="129"/>
        <v>8.736000000000006</v>
      </c>
      <c r="C285" s="9">
        <f t="shared" si="132"/>
        <v>1.0455095500200027E-4</v>
      </c>
      <c r="D285" s="6">
        <f t="shared" si="132"/>
        <v>-8.8307632234011398E-3</v>
      </c>
      <c r="E285" s="6">
        <f t="shared" si="130"/>
        <v>1.017739519756812</v>
      </c>
      <c r="F285" s="6">
        <f t="shared" si="131"/>
        <v>0.9824164668632076</v>
      </c>
      <c r="G285" s="6">
        <f t="shared" si="133"/>
        <v>6.315077864658976E-3</v>
      </c>
      <c r="H285" s="7">
        <f t="shared" si="133"/>
        <v>-5.4317246213608339E-2</v>
      </c>
      <c r="I285" s="6">
        <f t="shared" si="111"/>
        <v>4.1271843872120965E-3</v>
      </c>
      <c r="J285" s="9">
        <f t="shared" si="112"/>
        <v>-0.69724911278588997</v>
      </c>
      <c r="L285" s="6">
        <f t="shared" si="110"/>
        <v>1.0363577148111789E-4</v>
      </c>
      <c r="M285" s="6">
        <f t="shared" si="113"/>
        <v>1.0548244491563014E-4</v>
      </c>
      <c r="N285" s="6">
        <f t="shared" si="114"/>
        <v>-0.99999999462981337</v>
      </c>
      <c r="O285" s="6">
        <f t="shared" si="115"/>
        <v>0.99999999443672694</v>
      </c>
      <c r="Q285" s="6">
        <f t="shared" si="119"/>
        <v>8.736000000000006</v>
      </c>
      <c r="R285" s="9">
        <f t="shared" si="119"/>
        <v>1.0455095500200027E-4</v>
      </c>
      <c r="S285" s="9">
        <f t="shared" si="120"/>
        <v>8.736000000000006</v>
      </c>
      <c r="T285" s="9">
        <f t="shared" si="118"/>
        <v>-8.8307632234011398E-3</v>
      </c>
      <c r="U285" s="9">
        <f t="shared" si="121"/>
        <v>6.315077864658976E-3</v>
      </c>
      <c r="V285" s="9">
        <f t="shared" si="121"/>
        <v>-5.4317246213608339E-2</v>
      </c>
      <c r="X285" s="9">
        <f t="shared" si="122"/>
        <v>1.0455095500200027E-4</v>
      </c>
      <c r="Y285" s="9">
        <f t="shared" si="123"/>
        <v>-8.8307632234011398E-3</v>
      </c>
      <c r="AA285" s="9">
        <f t="shared" si="124"/>
        <v>1.0455095500200027E-4</v>
      </c>
      <c r="AB285" s="9">
        <f t="shared" si="125"/>
        <v>6.315077864658976E-3</v>
      </c>
      <c r="AD285" s="9">
        <f t="shared" si="126"/>
        <v>-8.8307632234011398E-3</v>
      </c>
      <c r="AE285" s="9">
        <f t="shared" si="127"/>
        <v>-5.4317246213608339E-2</v>
      </c>
    </row>
    <row r="286" spans="1:31" x14ac:dyDescent="0.55000000000000004">
      <c r="A286" s="6">
        <f t="shared" si="128"/>
        <v>274</v>
      </c>
      <c r="B286" s="6">
        <f t="shared" si="129"/>
        <v>8.768000000000006</v>
      </c>
      <c r="C286" s="9">
        <f t="shared" si="132"/>
        <v>3.0240720985858237E-4</v>
      </c>
      <c r="D286" s="6">
        <f t="shared" si="132"/>
        <v>-9.8549320107438557E-3</v>
      </c>
      <c r="E286" s="6">
        <f t="shared" si="130"/>
        <v>1.0198070751565449</v>
      </c>
      <c r="F286" s="6">
        <f t="shared" si="131"/>
        <v>0.98038734711356934</v>
      </c>
      <c r="G286" s="6">
        <f t="shared" si="133"/>
        <v>6.1830079642681886E-3</v>
      </c>
      <c r="H286" s="7">
        <f t="shared" si="133"/>
        <v>-3.2005274604459857E-2</v>
      </c>
      <c r="I286" s="6">
        <f t="shared" si="111"/>
        <v>1.1937399081953945E-2</v>
      </c>
      <c r="J286" s="9">
        <f t="shared" si="112"/>
        <v>-0.77811420717916424</v>
      </c>
      <c r="L286" s="6">
        <f t="shared" si="110"/>
        <v>2.994560770203194E-4</v>
      </c>
      <c r="M286" s="6">
        <f t="shared" si="113"/>
        <v>3.0541706011674496E-4</v>
      </c>
      <c r="N286" s="6">
        <f t="shared" si="114"/>
        <v>-0.99999995516302798</v>
      </c>
      <c r="O286" s="6">
        <f t="shared" si="115"/>
        <v>0.99999995336020864</v>
      </c>
      <c r="Q286" s="6">
        <f t="shared" si="119"/>
        <v>8.768000000000006</v>
      </c>
      <c r="R286" s="9">
        <f t="shared" si="119"/>
        <v>3.0240720985858237E-4</v>
      </c>
      <c r="S286" s="9">
        <f t="shared" si="120"/>
        <v>8.768000000000006</v>
      </c>
      <c r="T286" s="9">
        <f t="shared" si="118"/>
        <v>-9.8549320107438557E-3</v>
      </c>
      <c r="U286" s="9">
        <f t="shared" si="121"/>
        <v>6.1830079642681886E-3</v>
      </c>
      <c r="V286" s="9">
        <f t="shared" si="121"/>
        <v>-3.2005274604459857E-2</v>
      </c>
      <c r="X286" s="9">
        <f t="shared" si="122"/>
        <v>3.0240720985858237E-4</v>
      </c>
      <c r="Y286" s="9">
        <f t="shared" si="123"/>
        <v>-9.8549320107438557E-3</v>
      </c>
      <c r="AA286" s="9">
        <f t="shared" si="124"/>
        <v>3.0240720985858237E-4</v>
      </c>
      <c r="AB286" s="9">
        <f t="shared" si="125"/>
        <v>6.1830079642681886E-3</v>
      </c>
      <c r="AD286" s="9">
        <f t="shared" si="126"/>
        <v>-9.8549320107438557E-3</v>
      </c>
      <c r="AE286" s="9">
        <f t="shared" si="127"/>
        <v>-3.2005274604459857E-2</v>
      </c>
    </row>
    <row r="287" spans="1:31" x14ac:dyDescent="0.55000000000000004">
      <c r="A287" s="6">
        <f t="shared" si="128"/>
        <v>275</v>
      </c>
      <c r="B287" s="6">
        <f t="shared" si="129"/>
        <v>8.800000000000006</v>
      </c>
      <c r="C287" s="9">
        <f t="shared" si="132"/>
        <v>4.8803956805524353E-4</v>
      </c>
      <c r="D287" s="6">
        <f t="shared" si="132"/>
        <v>-1.0082311849935108E-2</v>
      </c>
      <c r="E287" s="6">
        <f t="shared" si="130"/>
        <v>1.0202665148947296</v>
      </c>
      <c r="F287" s="6">
        <f t="shared" si="131"/>
        <v>0.97993726749498899</v>
      </c>
      <c r="G287" s="6">
        <f t="shared" si="133"/>
        <v>5.801011193645662E-3</v>
      </c>
      <c r="H287" s="7">
        <f t="shared" si="133"/>
        <v>-7.105619974726602E-3</v>
      </c>
      <c r="I287" s="6">
        <f t="shared" si="111"/>
        <v>1.9265073420333748E-2</v>
      </c>
      <c r="J287" s="9">
        <f t="shared" si="112"/>
        <v>-0.79606734043424487</v>
      </c>
      <c r="L287" s="6">
        <f t="shared" si="110"/>
        <v>4.8316806003132227E-4</v>
      </c>
      <c r="M287" s="6">
        <f t="shared" si="113"/>
        <v>4.9301019123727374E-4</v>
      </c>
      <c r="N287" s="6">
        <f t="shared" si="114"/>
        <v>-0.999999883274306</v>
      </c>
      <c r="O287" s="6">
        <f t="shared" si="115"/>
        <v>0.99999987847046834</v>
      </c>
      <c r="Q287" s="6">
        <f t="shared" si="119"/>
        <v>8.800000000000006</v>
      </c>
      <c r="R287" s="9">
        <f t="shared" si="119"/>
        <v>4.8803956805524353E-4</v>
      </c>
      <c r="S287" s="9">
        <f t="shared" si="120"/>
        <v>8.800000000000006</v>
      </c>
      <c r="T287" s="9">
        <f t="shared" si="118"/>
        <v>-1.0082311849935108E-2</v>
      </c>
      <c r="U287" s="9">
        <f t="shared" si="121"/>
        <v>5.801011193645662E-3</v>
      </c>
      <c r="V287" s="9">
        <f t="shared" si="121"/>
        <v>-7.105619974726602E-3</v>
      </c>
      <c r="X287" s="9">
        <f t="shared" si="122"/>
        <v>4.8803956805524353E-4</v>
      </c>
      <c r="Y287" s="9">
        <f t="shared" si="123"/>
        <v>-1.0082311849935108E-2</v>
      </c>
      <c r="AA287" s="9">
        <f t="shared" si="124"/>
        <v>4.8803956805524353E-4</v>
      </c>
      <c r="AB287" s="9">
        <f t="shared" si="125"/>
        <v>5.801011193645662E-3</v>
      </c>
      <c r="AD287" s="9">
        <f t="shared" si="126"/>
        <v>-1.0082311849935108E-2</v>
      </c>
      <c r="AE287" s="9">
        <f t="shared" si="127"/>
        <v>-7.105619974726602E-3</v>
      </c>
    </row>
    <row r="288" spans="1:31" x14ac:dyDescent="0.55000000000000004">
      <c r="A288" s="6">
        <f t="shared" si="128"/>
        <v>276</v>
      </c>
      <c r="B288" s="6">
        <f t="shared" si="129"/>
        <v>8.8320000000000061</v>
      </c>
      <c r="C288" s="9">
        <f t="shared" si="132"/>
        <v>6.5394449106948298E-4</v>
      </c>
      <c r="D288" s="6">
        <f t="shared" si="132"/>
        <v>-9.494518732521693E-3</v>
      </c>
      <c r="E288" s="6">
        <f t="shared" si="130"/>
        <v>1.0190796109944029</v>
      </c>
      <c r="F288" s="6">
        <f t="shared" si="131"/>
        <v>0.98110153606431616</v>
      </c>
      <c r="G288" s="6">
        <f t="shared" si="133"/>
        <v>5.184528844194982E-3</v>
      </c>
      <c r="H288" s="7">
        <f t="shared" si="133"/>
        <v>1.8368534919169236E-2</v>
      </c>
      <c r="I288" s="6">
        <f t="shared" si="111"/>
        <v>2.5814371753124378E-2</v>
      </c>
      <c r="J288" s="9">
        <f t="shared" si="112"/>
        <v>-0.74965699062800617</v>
      </c>
      <c r="L288" s="6">
        <f t="shared" si="110"/>
        <v>6.4779386289379507E-4</v>
      </c>
      <c r="M288" s="6">
        <f t="shared" si="113"/>
        <v>6.6021275087919072E-4</v>
      </c>
      <c r="N288" s="6">
        <f t="shared" si="114"/>
        <v>-0.99999979018153362</v>
      </c>
      <c r="O288" s="6">
        <f t="shared" si="115"/>
        <v>0.9999997820595381</v>
      </c>
      <c r="Q288" s="6">
        <f t="shared" si="119"/>
        <v>8.8320000000000061</v>
      </c>
      <c r="R288" s="9">
        <f t="shared" si="119"/>
        <v>6.5394449106948298E-4</v>
      </c>
      <c r="S288" s="9">
        <f t="shared" si="120"/>
        <v>8.8320000000000061</v>
      </c>
      <c r="T288" s="9">
        <f t="shared" si="118"/>
        <v>-9.494518732521693E-3</v>
      </c>
      <c r="U288" s="9">
        <f t="shared" si="121"/>
        <v>5.184528844194982E-3</v>
      </c>
      <c r="V288" s="9">
        <f t="shared" si="121"/>
        <v>1.8368534919169236E-2</v>
      </c>
      <c r="X288" s="9">
        <f t="shared" si="122"/>
        <v>6.5394449106948298E-4</v>
      </c>
      <c r="Y288" s="9">
        <f t="shared" si="123"/>
        <v>-9.494518732521693E-3</v>
      </c>
      <c r="AA288" s="9">
        <f t="shared" si="124"/>
        <v>6.5394449106948298E-4</v>
      </c>
      <c r="AB288" s="9">
        <f t="shared" si="125"/>
        <v>5.184528844194982E-3</v>
      </c>
      <c r="AD288" s="9">
        <f t="shared" si="126"/>
        <v>-9.494518732521693E-3</v>
      </c>
      <c r="AE288" s="9">
        <f t="shared" si="127"/>
        <v>1.8368534919169236E-2</v>
      </c>
    </row>
    <row r="289" spans="1:31" x14ac:dyDescent="0.55000000000000004">
      <c r="A289" s="6">
        <f t="shared" si="128"/>
        <v>277</v>
      </c>
      <c r="B289" s="6">
        <f t="shared" si="129"/>
        <v>8.8640000000000061</v>
      </c>
      <c r="C289" s="9">
        <f t="shared" si="132"/>
        <v>7.9341549740852301E-4</v>
      </c>
      <c r="D289" s="6">
        <f t="shared" si="132"/>
        <v>-8.1390768567051984E-3</v>
      </c>
      <c r="E289" s="6">
        <f t="shared" si="130"/>
        <v>1.0163450277936412</v>
      </c>
      <c r="F289" s="6">
        <f t="shared" si="131"/>
        <v>0.98378872036682041</v>
      </c>
      <c r="G289" s="6">
        <f t="shared" si="133"/>
        <v>4.3584689480950017E-3</v>
      </c>
      <c r="H289" s="7">
        <f t="shared" si="133"/>
        <v>4.2357558619265434E-2</v>
      </c>
      <c r="I289" s="6">
        <f t="shared" si="111"/>
        <v>3.1320723101178345E-2</v>
      </c>
      <c r="J289" s="9">
        <f t="shared" si="112"/>
        <v>-0.64263554782710341</v>
      </c>
      <c r="L289" s="6">
        <f t="shared" si="110"/>
        <v>7.8700971910317986E-4</v>
      </c>
      <c r="M289" s="6">
        <f t="shared" si="113"/>
        <v>7.9992590195826106E-4</v>
      </c>
      <c r="N289" s="6">
        <f t="shared" si="114"/>
        <v>-0.99999969030780311</v>
      </c>
      <c r="O289" s="6">
        <f t="shared" si="115"/>
        <v>0.99999968005922446</v>
      </c>
      <c r="Q289" s="6">
        <f t="shared" si="119"/>
        <v>8.8640000000000061</v>
      </c>
      <c r="R289" s="9">
        <f t="shared" si="119"/>
        <v>7.9341549740852301E-4</v>
      </c>
      <c r="S289" s="9">
        <f t="shared" si="120"/>
        <v>8.8640000000000061</v>
      </c>
      <c r="T289" s="9">
        <f t="shared" si="118"/>
        <v>-8.1390768567051984E-3</v>
      </c>
      <c r="U289" s="9">
        <f t="shared" si="121"/>
        <v>4.3584689480950017E-3</v>
      </c>
      <c r="V289" s="9">
        <f t="shared" si="121"/>
        <v>4.2357558619265434E-2</v>
      </c>
      <c r="X289" s="9">
        <f t="shared" si="122"/>
        <v>7.9341549740852301E-4</v>
      </c>
      <c r="Y289" s="9">
        <f t="shared" si="123"/>
        <v>-8.1390768567051984E-3</v>
      </c>
      <c r="AA289" s="9">
        <f t="shared" si="124"/>
        <v>7.9341549740852301E-4</v>
      </c>
      <c r="AB289" s="9">
        <f t="shared" si="125"/>
        <v>4.3584689480950017E-3</v>
      </c>
      <c r="AD289" s="9">
        <f t="shared" si="126"/>
        <v>-8.1390768567051984E-3</v>
      </c>
      <c r="AE289" s="9">
        <f t="shared" si="127"/>
        <v>4.2357558619265434E-2</v>
      </c>
    </row>
    <row r="290" spans="1:31" x14ac:dyDescent="0.55000000000000004">
      <c r="A290" s="6">
        <f t="shared" si="128"/>
        <v>278</v>
      </c>
      <c r="B290" s="6">
        <f t="shared" si="129"/>
        <v>8.8960000000000061</v>
      </c>
      <c r="C290" s="9">
        <f t="shared" si="132"/>
        <v>9.0081408329195645E-4</v>
      </c>
      <c r="D290" s="6">
        <f t="shared" si="132"/>
        <v>-6.1255761799137512E-3</v>
      </c>
      <c r="E290" s="6">
        <f t="shared" si="130"/>
        <v>1.0122894865093759</v>
      </c>
      <c r="F290" s="6">
        <f t="shared" si="131"/>
        <v>0.98778718178972114</v>
      </c>
      <c r="G290" s="6">
        <f t="shared" si="133"/>
        <v>3.3562058088572946E-3</v>
      </c>
      <c r="H290" s="7">
        <f t="shared" si="133"/>
        <v>6.2921896149732745E-2</v>
      </c>
      <c r="I290" s="6">
        <f t="shared" si="111"/>
        <v>3.5561394537736636E-2</v>
      </c>
      <c r="J290" s="9">
        <f t="shared" si="112"/>
        <v>-0.48365591274614284</v>
      </c>
      <c r="L290" s="6">
        <f t="shared" si="110"/>
        <v>8.9532931431806685E-4</v>
      </c>
      <c r="M290" s="6">
        <f t="shared" si="113"/>
        <v>9.063657255819383E-4</v>
      </c>
      <c r="N290" s="6">
        <f t="shared" si="114"/>
        <v>-0.99999959919262915</v>
      </c>
      <c r="O290" s="6">
        <f t="shared" si="115"/>
        <v>0.99999958925050136</v>
      </c>
      <c r="Q290" s="6">
        <f t="shared" si="119"/>
        <v>8.8960000000000061</v>
      </c>
      <c r="R290" s="9">
        <f t="shared" si="119"/>
        <v>9.0081408329195645E-4</v>
      </c>
      <c r="S290" s="9">
        <f t="shared" si="120"/>
        <v>8.8960000000000061</v>
      </c>
      <c r="T290" s="9">
        <f t="shared" si="118"/>
        <v>-6.1255761799137512E-3</v>
      </c>
      <c r="U290" s="9">
        <f t="shared" si="121"/>
        <v>3.3562058088572946E-3</v>
      </c>
      <c r="V290" s="9">
        <f t="shared" si="121"/>
        <v>6.2921896149732745E-2</v>
      </c>
      <c r="X290" s="9">
        <f t="shared" si="122"/>
        <v>9.0081408329195645E-4</v>
      </c>
      <c r="Y290" s="9">
        <f t="shared" si="123"/>
        <v>-6.1255761799137512E-3</v>
      </c>
      <c r="AA290" s="9">
        <f t="shared" si="124"/>
        <v>9.0081408329195645E-4</v>
      </c>
      <c r="AB290" s="9">
        <f t="shared" si="125"/>
        <v>3.3562058088572946E-3</v>
      </c>
      <c r="AD290" s="9">
        <f t="shared" si="126"/>
        <v>-6.1255761799137512E-3</v>
      </c>
      <c r="AE290" s="9">
        <f t="shared" si="127"/>
        <v>6.2921896149732745E-2</v>
      </c>
    </row>
    <row r="291" spans="1:31" x14ac:dyDescent="0.55000000000000004">
      <c r="A291" s="6">
        <f t="shared" si="128"/>
        <v>279</v>
      </c>
      <c r="B291" s="6">
        <f t="shared" si="129"/>
        <v>8.9280000000000062</v>
      </c>
      <c r="C291" s="9">
        <f t="shared" si="132"/>
        <v>9.717978011687476E-4</v>
      </c>
      <c r="D291" s="6">
        <f t="shared" si="132"/>
        <v>-3.616811848470253E-3</v>
      </c>
      <c r="E291" s="6">
        <f t="shared" si="130"/>
        <v>1.0072476494158542</v>
      </c>
      <c r="F291" s="6">
        <f t="shared" si="131"/>
        <v>0.99278040202197293</v>
      </c>
      <c r="G291" s="6">
        <f t="shared" si="133"/>
        <v>2.2182411836497223E-3</v>
      </c>
      <c r="H291" s="7">
        <f t="shared" si="133"/>
        <v>7.8398885357609319E-2</v>
      </c>
      <c r="I291" s="6">
        <f t="shared" si="111"/>
        <v>3.8364555666516004E-2</v>
      </c>
      <c r="J291" s="9">
        <f t="shared" si="112"/>
        <v>-0.28557188225144031</v>
      </c>
      <c r="L291" s="6">
        <f t="shared" si="110"/>
        <v>9.6829520402523311E-4</v>
      </c>
      <c r="M291" s="6">
        <f t="shared" si="113"/>
        <v>9.753249056278781E-4</v>
      </c>
      <c r="N291" s="6">
        <f t="shared" si="114"/>
        <v>-0.99999953120208906</v>
      </c>
      <c r="O291" s="6">
        <f t="shared" si="115"/>
        <v>0.99999952437055117</v>
      </c>
      <c r="Q291" s="6">
        <f t="shared" si="119"/>
        <v>8.9280000000000062</v>
      </c>
      <c r="R291" s="9">
        <f t="shared" si="119"/>
        <v>9.717978011687476E-4</v>
      </c>
      <c r="S291" s="9">
        <f t="shared" si="120"/>
        <v>8.9280000000000062</v>
      </c>
      <c r="T291" s="9">
        <f t="shared" si="118"/>
        <v>-3.616811848470253E-3</v>
      </c>
      <c r="U291" s="9">
        <f t="shared" si="121"/>
        <v>2.2182411836497223E-3</v>
      </c>
      <c r="V291" s="9">
        <f t="shared" si="121"/>
        <v>7.8398885357609319E-2</v>
      </c>
      <c r="X291" s="9">
        <f t="shared" si="122"/>
        <v>9.717978011687476E-4</v>
      </c>
      <c r="Y291" s="9">
        <f t="shared" si="123"/>
        <v>-3.616811848470253E-3</v>
      </c>
      <c r="AA291" s="9">
        <f t="shared" si="124"/>
        <v>9.717978011687476E-4</v>
      </c>
      <c r="AB291" s="9">
        <f t="shared" si="125"/>
        <v>2.2182411836497223E-3</v>
      </c>
      <c r="AD291" s="9">
        <f t="shared" si="126"/>
        <v>-3.616811848470253E-3</v>
      </c>
      <c r="AE291" s="9">
        <f t="shared" si="127"/>
        <v>7.8398885357609319E-2</v>
      </c>
    </row>
    <row r="292" spans="1:31" x14ac:dyDescent="0.55000000000000004">
      <c r="A292" s="6">
        <f t="shared" si="128"/>
        <v>280</v>
      </c>
      <c r="B292" s="6">
        <f t="shared" si="129"/>
        <v>8.9600000000000062</v>
      </c>
      <c r="C292" s="9">
        <f t="shared" si="132"/>
        <v>1.0034962140430263E-3</v>
      </c>
      <c r="D292" s="6">
        <f t="shared" si="132"/>
        <v>-8.1562190960127992E-4</v>
      </c>
      <c r="E292" s="6">
        <f t="shared" si="130"/>
        <v>1.0016329160629538</v>
      </c>
      <c r="F292" s="6">
        <f t="shared" si="131"/>
        <v>0.99837042842454848</v>
      </c>
      <c r="G292" s="6">
        <f t="shared" si="133"/>
        <v>9.9057540232121025E-4</v>
      </c>
      <c r="H292" s="7">
        <f t="shared" si="133"/>
        <v>8.7537185589655411E-2</v>
      </c>
      <c r="I292" s="6">
        <f t="shared" si="111"/>
        <v>3.9616436194993658E-2</v>
      </c>
      <c r="J292" s="9">
        <f t="shared" si="112"/>
        <v>-6.4398892284003847E-2</v>
      </c>
      <c r="L292" s="6">
        <f t="shared" si="110"/>
        <v>1.0026779035375299E-3</v>
      </c>
      <c r="M292" s="6">
        <f t="shared" si="113"/>
        <v>1.0043148491506206E-3</v>
      </c>
      <c r="N292" s="6">
        <f t="shared" si="114"/>
        <v>-0.99999949731838444</v>
      </c>
      <c r="O292" s="6">
        <f t="shared" si="115"/>
        <v>0.99999949567571467</v>
      </c>
      <c r="Q292" s="6">
        <f t="shared" si="119"/>
        <v>8.9600000000000062</v>
      </c>
      <c r="R292" s="9">
        <f t="shared" si="119"/>
        <v>1.0034962140430263E-3</v>
      </c>
      <c r="S292" s="9">
        <f t="shared" si="120"/>
        <v>8.9600000000000062</v>
      </c>
      <c r="T292" s="9">
        <f t="shared" si="118"/>
        <v>-8.1562190960127992E-4</v>
      </c>
      <c r="U292" s="9">
        <f t="shared" si="121"/>
        <v>9.9057540232121025E-4</v>
      </c>
      <c r="V292" s="9">
        <f t="shared" si="121"/>
        <v>8.7537185589655411E-2</v>
      </c>
      <c r="X292" s="9">
        <f t="shared" si="122"/>
        <v>1.0034962140430263E-3</v>
      </c>
      <c r="Y292" s="9">
        <f t="shared" si="123"/>
        <v>-8.1562190960127992E-4</v>
      </c>
      <c r="AA292" s="9">
        <f t="shared" si="124"/>
        <v>1.0034962140430263E-3</v>
      </c>
      <c r="AB292" s="9">
        <f t="shared" si="125"/>
        <v>9.9057540232121025E-4</v>
      </c>
      <c r="AD292" s="9">
        <f t="shared" si="126"/>
        <v>-8.1562190960127992E-4</v>
      </c>
      <c r="AE292" s="9">
        <f t="shared" si="127"/>
        <v>8.7537185589655411E-2</v>
      </c>
    </row>
    <row r="293" spans="1:31" x14ac:dyDescent="0.55000000000000004">
      <c r="A293" s="6">
        <f t="shared" si="128"/>
        <v>281</v>
      </c>
      <c r="B293" s="6">
        <f t="shared" si="129"/>
        <v>8.9920000000000062</v>
      </c>
      <c r="C293" s="9">
        <f t="shared" si="132"/>
        <v>9.9462739625363157E-4</v>
      </c>
      <c r="D293" s="6">
        <f t="shared" si="132"/>
        <v>2.0515124949665132E-3</v>
      </c>
      <c r="E293" s="6">
        <f t="shared" si="130"/>
        <v>0.99590217299724138</v>
      </c>
      <c r="F293" s="6">
        <f t="shared" si="131"/>
        <v>1.0041082229771074</v>
      </c>
      <c r="G293" s="6">
        <f t="shared" si="133"/>
        <v>-2.7715055591858687E-4</v>
      </c>
      <c r="H293" s="7">
        <f t="shared" si="133"/>
        <v>8.9597950142743535E-2</v>
      </c>
      <c r="I293" s="6">
        <f t="shared" si="111"/>
        <v>3.9266169872297273E-2</v>
      </c>
      <c r="J293" s="9">
        <f t="shared" si="112"/>
        <v>0.16198085387059125</v>
      </c>
      <c r="L293" s="6">
        <f t="shared" si="110"/>
        <v>9.9667158645782889E-4</v>
      </c>
      <c r="M293" s="6">
        <f t="shared" si="113"/>
        <v>9.9259059427556605E-4</v>
      </c>
      <c r="N293" s="6">
        <f t="shared" si="114"/>
        <v>-0.99999950332275112</v>
      </c>
      <c r="O293" s="6">
        <f t="shared" si="115"/>
        <v>0.99999950738183474</v>
      </c>
      <c r="Q293" s="6">
        <f t="shared" si="119"/>
        <v>8.9920000000000062</v>
      </c>
      <c r="R293" s="9">
        <f t="shared" si="119"/>
        <v>9.9462739625363157E-4</v>
      </c>
      <c r="S293" s="9">
        <f t="shared" si="120"/>
        <v>8.9920000000000062</v>
      </c>
      <c r="T293" s="9">
        <f t="shared" si="118"/>
        <v>2.0515124949665132E-3</v>
      </c>
      <c r="U293" s="9">
        <f t="shared" si="121"/>
        <v>-2.7715055591858687E-4</v>
      </c>
      <c r="V293" s="9">
        <f t="shared" si="121"/>
        <v>8.9597950142743535E-2</v>
      </c>
      <c r="X293" s="9">
        <f t="shared" si="122"/>
        <v>9.9462739625363157E-4</v>
      </c>
      <c r="Y293" s="9">
        <f t="shared" si="123"/>
        <v>2.0515124949665132E-3</v>
      </c>
      <c r="AA293" s="9">
        <f t="shared" si="124"/>
        <v>9.9462739625363157E-4</v>
      </c>
      <c r="AB293" s="9">
        <f t="shared" si="125"/>
        <v>-2.7715055591858687E-4</v>
      </c>
      <c r="AD293" s="9">
        <f t="shared" si="126"/>
        <v>2.0515124949665132E-3</v>
      </c>
      <c r="AE293" s="9">
        <f t="shared" si="127"/>
        <v>8.9597950142743535E-2</v>
      </c>
    </row>
    <row r="294" spans="1:31" x14ac:dyDescent="0.55000000000000004">
      <c r="A294" s="6">
        <f t="shared" si="128"/>
        <v>282</v>
      </c>
      <c r="B294" s="6">
        <f t="shared" si="129"/>
        <v>9.0240000000000062</v>
      </c>
      <c r="C294" s="9">
        <f t="shared" si="132"/>
        <v>9.4555002051500438E-4</v>
      </c>
      <c r="D294" s="6">
        <f t="shared" si="132"/>
        <v>4.7527785051708219E-3</v>
      </c>
      <c r="E294" s="6">
        <f t="shared" si="130"/>
        <v>0.9905179259580188</v>
      </c>
      <c r="F294" s="6">
        <f t="shared" si="131"/>
        <v>1.0095290399787022</v>
      </c>
      <c r="G294" s="6">
        <f t="shared" si="133"/>
        <v>-1.5336679918320996E-3</v>
      </c>
      <c r="H294" s="7">
        <f t="shared" si="133"/>
        <v>8.4414562818884611E-2</v>
      </c>
      <c r="I294" s="6">
        <f t="shared" si="111"/>
        <v>3.732799202901374E-2</v>
      </c>
      <c r="J294" s="9">
        <f t="shared" si="112"/>
        <v>0.37526418145360829</v>
      </c>
      <c r="L294" s="6">
        <f t="shared" si="110"/>
        <v>9.5006504248949168E-4</v>
      </c>
      <c r="M294" s="6">
        <f t="shared" si="113"/>
        <v>9.4107687188481478E-4</v>
      </c>
      <c r="N294" s="6">
        <f t="shared" si="114"/>
        <v>-0.99999954868810559</v>
      </c>
      <c r="O294" s="6">
        <f t="shared" si="115"/>
        <v>0.99999955718706257</v>
      </c>
      <c r="Q294" s="6">
        <f t="shared" si="119"/>
        <v>9.0240000000000062</v>
      </c>
      <c r="R294" s="9">
        <f t="shared" si="119"/>
        <v>9.4555002051500438E-4</v>
      </c>
      <c r="S294" s="9">
        <f t="shared" si="120"/>
        <v>9.0240000000000062</v>
      </c>
      <c r="T294" s="9">
        <f t="shared" si="118"/>
        <v>4.7527785051708219E-3</v>
      </c>
      <c r="U294" s="9">
        <f t="shared" si="121"/>
        <v>-1.5336679918320996E-3</v>
      </c>
      <c r="V294" s="9">
        <f t="shared" si="121"/>
        <v>8.4414562818884611E-2</v>
      </c>
      <c r="X294" s="9">
        <f t="shared" si="122"/>
        <v>9.4555002051500438E-4</v>
      </c>
      <c r="Y294" s="9">
        <f t="shared" si="123"/>
        <v>4.7527785051708219E-3</v>
      </c>
      <c r="AA294" s="9">
        <f t="shared" si="124"/>
        <v>9.4555002051500438E-4</v>
      </c>
      <c r="AB294" s="9">
        <f t="shared" si="125"/>
        <v>-1.5336679918320996E-3</v>
      </c>
      <c r="AD294" s="9">
        <f t="shared" si="126"/>
        <v>4.7527785051708219E-3</v>
      </c>
      <c r="AE294" s="9">
        <f t="shared" si="127"/>
        <v>8.4414562818884611E-2</v>
      </c>
    </row>
    <row r="295" spans="1:31" x14ac:dyDescent="0.55000000000000004">
      <c r="A295" s="6">
        <f t="shared" si="128"/>
        <v>283</v>
      </c>
      <c r="B295" s="6">
        <f t="shared" si="129"/>
        <v>9.0560000000000063</v>
      </c>
      <c r="C295" s="9">
        <f t="shared" si="132"/>
        <v>8.5824878093866707E-4</v>
      </c>
      <c r="D295" s="6">
        <f t="shared" si="132"/>
        <v>7.0697739935666349E-3</v>
      </c>
      <c r="E295" s="6">
        <f t="shared" si="130"/>
        <v>0.98591117030815678</v>
      </c>
      <c r="F295" s="6">
        <f t="shared" si="131"/>
        <v>1.0141902662824231</v>
      </c>
      <c r="G295" s="6">
        <f t="shared" si="133"/>
        <v>-2.7281637367605393E-3</v>
      </c>
      <c r="H295" s="7">
        <f t="shared" si="133"/>
        <v>7.2406109012369144E-2</v>
      </c>
      <c r="I295" s="6">
        <f t="shared" si="111"/>
        <v>3.3880622684825341E-2</v>
      </c>
      <c r="J295" s="9">
        <f t="shared" si="112"/>
        <v>0.55820677456746215</v>
      </c>
      <c r="L295" s="6">
        <f t="shared" si="110"/>
        <v>8.6435928512758407E-4</v>
      </c>
      <c r="M295" s="6">
        <f t="shared" si="113"/>
        <v>8.5222344214411227E-4</v>
      </c>
      <c r="N295" s="6">
        <f t="shared" si="114"/>
        <v>-0.99999962644144336</v>
      </c>
      <c r="O295" s="6">
        <f t="shared" si="115"/>
        <v>0.99999963685753646</v>
      </c>
      <c r="Q295" s="6">
        <f t="shared" si="119"/>
        <v>9.0560000000000063</v>
      </c>
      <c r="R295" s="9">
        <f t="shared" si="119"/>
        <v>8.5824878093866707E-4</v>
      </c>
      <c r="S295" s="9">
        <f t="shared" si="120"/>
        <v>9.0560000000000063</v>
      </c>
      <c r="T295" s="9">
        <f t="shared" si="118"/>
        <v>7.0697739935666349E-3</v>
      </c>
      <c r="U295" s="9">
        <f t="shared" si="121"/>
        <v>-2.7281637367605393E-3</v>
      </c>
      <c r="V295" s="9">
        <f t="shared" si="121"/>
        <v>7.2406109012369144E-2</v>
      </c>
      <c r="X295" s="9">
        <f t="shared" si="122"/>
        <v>8.5824878093866707E-4</v>
      </c>
      <c r="Y295" s="9">
        <f t="shared" si="123"/>
        <v>7.0697739935666349E-3</v>
      </c>
      <c r="AA295" s="9">
        <f t="shared" si="124"/>
        <v>8.5824878093866707E-4</v>
      </c>
      <c r="AB295" s="9">
        <f t="shared" si="125"/>
        <v>-2.7281637367605393E-3</v>
      </c>
      <c r="AD295" s="9">
        <f t="shared" si="126"/>
        <v>7.0697739935666349E-3</v>
      </c>
      <c r="AE295" s="9">
        <f t="shared" si="127"/>
        <v>7.2406109012369144E-2</v>
      </c>
    </row>
    <row r="296" spans="1:31" x14ac:dyDescent="0.55000000000000004">
      <c r="A296" s="6">
        <f t="shared" si="128"/>
        <v>284</v>
      </c>
      <c r="B296" s="6">
        <f t="shared" si="129"/>
        <v>9.0880000000000063</v>
      </c>
      <c r="C296" s="9">
        <f t="shared" si="132"/>
        <v>7.3625378373306876E-4</v>
      </c>
      <c r="D296" s="6">
        <f t="shared" si="132"/>
        <v>8.8151657448053665E-3</v>
      </c>
      <c r="E296" s="6">
        <f t="shared" si="130"/>
        <v>0.9824479177271318</v>
      </c>
      <c r="F296" s="6">
        <f t="shared" si="131"/>
        <v>1.0177085807063533</v>
      </c>
      <c r="G296" s="6">
        <f t="shared" si="133"/>
        <v>-3.8123436626749502E-3</v>
      </c>
      <c r="H296" s="7">
        <f t="shared" si="133"/>
        <v>5.4543492226210355E-2</v>
      </c>
      <c r="I296" s="6">
        <f t="shared" si="111"/>
        <v>2.9063883396703887E-2</v>
      </c>
      <c r="J296" s="9">
        <f t="shared" si="112"/>
        <v>0.69601740037593984</v>
      </c>
      <c r="L296" s="6">
        <f t="shared" si="110"/>
        <v>7.4280149894623195E-4</v>
      </c>
      <c r="M296" s="6">
        <f t="shared" si="113"/>
        <v>7.2982010248757979E-4</v>
      </c>
      <c r="N296" s="6">
        <f t="shared" si="114"/>
        <v>-0.99999972412292859</v>
      </c>
      <c r="O296" s="6">
        <f t="shared" si="115"/>
        <v>0.99999973368127348</v>
      </c>
      <c r="Q296" s="6">
        <f t="shared" si="119"/>
        <v>9.0880000000000063</v>
      </c>
      <c r="R296" s="9">
        <f t="shared" si="119"/>
        <v>7.3625378373306876E-4</v>
      </c>
      <c r="S296" s="9">
        <f t="shared" si="120"/>
        <v>9.0880000000000063</v>
      </c>
      <c r="T296" s="9">
        <f t="shared" si="118"/>
        <v>8.8151657448053665E-3</v>
      </c>
      <c r="U296" s="9">
        <f t="shared" si="121"/>
        <v>-3.8123436626749502E-3</v>
      </c>
      <c r="V296" s="9">
        <f t="shared" si="121"/>
        <v>5.4543492226210355E-2</v>
      </c>
      <c r="X296" s="9">
        <f t="shared" si="122"/>
        <v>7.3625378373306876E-4</v>
      </c>
      <c r="Y296" s="9">
        <f t="shared" si="123"/>
        <v>8.8151657448053665E-3</v>
      </c>
      <c r="AA296" s="9">
        <f t="shared" si="124"/>
        <v>7.3625378373306876E-4</v>
      </c>
      <c r="AB296" s="9">
        <f t="shared" si="125"/>
        <v>-3.8123436626749502E-3</v>
      </c>
      <c r="AD296" s="9">
        <f t="shared" si="126"/>
        <v>8.8151657448053665E-3</v>
      </c>
      <c r="AE296" s="9">
        <f t="shared" si="127"/>
        <v>5.4543492226210355E-2</v>
      </c>
    </row>
    <row r="297" spans="1:31" x14ac:dyDescent="0.55000000000000004">
      <c r="A297" s="6">
        <f t="shared" si="128"/>
        <v>285</v>
      </c>
      <c r="B297" s="6">
        <f t="shared" si="129"/>
        <v>9.1200000000000063</v>
      </c>
      <c r="C297" s="9">
        <f t="shared" si="132"/>
        <v>5.8449736992924556E-4</v>
      </c>
      <c r="D297" s="6">
        <f t="shared" si="132"/>
        <v>9.8478356780591358E-3</v>
      </c>
      <c r="E297" s="6">
        <f t="shared" si="130"/>
        <v>0.98040165014859926</v>
      </c>
      <c r="F297" s="6">
        <f t="shared" si="131"/>
        <v>1.0197929928608358</v>
      </c>
      <c r="G297" s="6">
        <f t="shared" si="133"/>
        <v>-4.7423879313694744E-3</v>
      </c>
      <c r="H297" s="7">
        <f t="shared" si="133"/>
        <v>3.2270935414180281E-2</v>
      </c>
      <c r="I297" s="6">
        <f t="shared" si="111"/>
        <v>2.3072797172133803E-2</v>
      </c>
      <c r="J297" s="9">
        <f t="shared" si="112"/>
        <v>0.77755380594865464</v>
      </c>
      <c r="L297" s="6">
        <f t="shared" si="110"/>
        <v>5.90310549379663E-4</v>
      </c>
      <c r="M297" s="6">
        <f t="shared" si="113"/>
        <v>5.7879737062722892E-4</v>
      </c>
      <c r="N297" s="6">
        <f t="shared" si="114"/>
        <v>-0.99999982576671242</v>
      </c>
      <c r="O297" s="6">
        <f t="shared" si="115"/>
        <v>0.99999983249678781</v>
      </c>
      <c r="Q297" s="6">
        <f t="shared" si="119"/>
        <v>9.1200000000000063</v>
      </c>
      <c r="R297" s="9">
        <f t="shared" si="119"/>
        <v>5.8449736992924556E-4</v>
      </c>
      <c r="S297" s="9">
        <f t="shared" si="120"/>
        <v>9.1200000000000063</v>
      </c>
      <c r="T297" s="9">
        <f t="shared" si="118"/>
        <v>9.8478356780591358E-3</v>
      </c>
      <c r="U297" s="9">
        <f t="shared" si="121"/>
        <v>-4.7423879313694744E-3</v>
      </c>
      <c r="V297" s="9">
        <f t="shared" si="121"/>
        <v>3.2270935414180281E-2</v>
      </c>
      <c r="X297" s="9">
        <f t="shared" si="122"/>
        <v>5.8449736992924556E-4</v>
      </c>
      <c r="Y297" s="9">
        <f t="shared" si="123"/>
        <v>9.8478356780591358E-3</v>
      </c>
      <c r="AA297" s="9">
        <f t="shared" si="124"/>
        <v>5.8449736992924556E-4</v>
      </c>
      <c r="AB297" s="9">
        <f t="shared" si="125"/>
        <v>-4.7423879313694744E-3</v>
      </c>
      <c r="AD297" s="9">
        <f t="shared" si="126"/>
        <v>9.8478356780591358E-3</v>
      </c>
      <c r="AE297" s="9">
        <f t="shared" si="127"/>
        <v>3.2270935414180281E-2</v>
      </c>
    </row>
    <row r="298" spans="1:31" x14ac:dyDescent="0.55000000000000004">
      <c r="A298" s="6">
        <f t="shared" si="128"/>
        <v>286</v>
      </c>
      <c r="B298" s="6">
        <f t="shared" si="129"/>
        <v>9.1520000000000064</v>
      </c>
      <c r="C298" s="9">
        <f t="shared" si="132"/>
        <v>4.0911441182115734E-4</v>
      </c>
      <c r="D298" s="6">
        <f t="shared" si="132"/>
        <v>1.0084290514021483E-2</v>
      </c>
      <c r="E298" s="6">
        <f t="shared" si="130"/>
        <v>0.97993327926173013</v>
      </c>
      <c r="F298" s="6">
        <f t="shared" si="131"/>
        <v>1.0202704413178161</v>
      </c>
      <c r="G298" s="6">
        <f t="shared" si="133"/>
        <v>-5.4807174408777557E-3</v>
      </c>
      <c r="H298" s="7">
        <f t="shared" si="133"/>
        <v>7.3892136238233319E-3</v>
      </c>
      <c r="I298" s="6">
        <f t="shared" si="111"/>
        <v>1.6149548321713558E-2</v>
      </c>
      <c r="J298" s="9">
        <f t="shared" si="112"/>
        <v>0.79622359766505135</v>
      </c>
      <c r="L298" s="6">
        <f t="shared" si="110"/>
        <v>4.1328203296703303E-4</v>
      </c>
      <c r="M298" s="6">
        <f t="shared" si="113"/>
        <v>4.0502993869502259E-4</v>
      </c>
      <c r="N298" s="6">
        <f t="shared" si="114"/>
        <v>-0.99999991459897697</v>
      </c>
      <c r="O298" s="6">
        <f t="shared" si="115"/>
        <v>0.99999991797537113</v>
      </c>
      <c r="Q298" s="6">
        <f t="shared" si="119"/>
        <v>9.1520000000000064</v>
      </c>
      <c r="R298" s="9">
        <f t="shared" si="119"/>
        <v>4.0911441182115734E-4</v>
      </c>
      <c r="S298" s="9">
        <f t="shared" si="120"/>
        <v>9.1520000000000064</v>
      </c>
      <c r="T298" s="9">
        <f t="shared" si="118"/>
        <v>1.0084290514021483E-2</v>
      </c>
      <c r="U298" s="9">
        <f t="shared" si="121"/>
        <v>-5.4807174408777557E-3</v>
      </c>
      <c r="V298" s="9">
        <f t="shared" si="121"/>
        <v>7.3892136238233319E-3</v>
      </c>
      <c r="X298" s="9">
        <f t="shared" si="122"/>
        <v>4.0911441182115734E-4</v>
      </c>
      <c r="Y298" s="9">
        <f t="shared" si="123"/>
        <v>1.0084290514021483E-2</v>
      </c>
      <c r="AA298" s="9">
        <f t="shared" si="124"/>
        <v>4.0911441182115734E-4</v>
      </c>
      <c r="AB298" s="9">
        <f t="shared" si="125"/>
        <v>-5.4807174408777557E-3</v>
      </c>
      <c r="AD298" s="9">
        <f t="shared" si="126"/>
        <v>1.0084290514021483E-2</v>
      </c>
      <c r="AE298" s="9">
        <f t="shared" si="127"/>
        <v>7.3892136238233319E-3</v>
      </c>
    </row>
    <row r="299" spans="1:31" x14ac:dyDescent="0.55000000000000004">
      <c r="A299" s="6">
        <f t="shared" si="128"/>
        <v>287</v>
      </c>
      <c r="B299" s="6">
        <f t="shared" si="129"/>
        <v>9.1840000000000064</v>
      </c>
      <c r="C299" s="9">
        <f t="shared" si="132"/>
        <v>2.1719431623163445E-4</v>
      </c>
      <c r="D299" s="6">
        <f t="shared" si="132"/>
        <v>9.5054123859748159E-3</v>
      </c>
      <c r="E299" s="6">
        <f t="shared" si="130"/>
        <v>0.98107957526604883</v>
      </c>
      <c r="F299" s="6">
        <f t="shared" si="131"/>
        <v>1.019101224809948</v>
      </c>
      <c r="G299" s="6">
        <f t="shared" si="133"/>
        <v>-5.9975029871725894E-3</v>
      </c>
      <c r="H299" s="7">
        <f t="shared" si="133"/>
        <v>-1.8089941501458311E-2</v>
      </c>
      <c r="I299" s="6">
        <f t="shared" si="111"/>
        <v>8.5737133202873229E-3</v>
      </c>
      <c r="J299" s="9">
        <f t="shared" si="112"/>
        <v>0.75051726164487731</v>
      </c>
      <c r="L299" s="6">
        <f t="shared" si="110"/>
        <v>2.1927864495770448E-4</v>
      </c>
      <c r="M299" s="6">
        <f t="shared" si="113"/>
        <v>2.1514922905803861E-4</v>
      </c>
      <c r="N299" s="6">
        <f t="shared" si="114"/>
        <v>-0.99999997595843759</v>
      </c>
      <c r="O299" s="6">
        <f t="shared" si="115"/>
        <v>0.99999997685540432</v>
      </c>
      <c r="Q299" s="6">
        <f t="shared" si="119"/>
        <v>9.1840000000000064</v>
      </c>
      <c r="R299" s="9">
        <f t="shared" si="119"/>
        <v>2.1719431623163445E-4</v>
      </c>
      <c r="S299" s="9">
        <f t="shared" si="120"/>
        <v>9.1840000000000064</v>
      </c>
      <c r="T299" s="9">
        <f t="shared" si="118"/>
        <v>9.5054123859748159E-3</v>
      </c>
      <c r="U299" s="9">
        <f t="shared" si="121"/>
        <v>-5.9975029871725894E-3</v>
      </c>
      <c r="V299" s="9">
        <f t="shared" si="121"/>
        <v>-1.8089941501458311E-2</v>
      </c>
      <c r="X299" s="9">
        <f t="shared" si="122"/>
        <v>2.1719431623163445E-4</v>
      </c>
      <c r="Y299" s="9">
        <f t="shared" si="123"/>
        <v>9.5054123859748159E-3</v>
      </c>
      <c r="AA299" s="9">
        <f t="shared" si="124"/>
        <v>2.1719431623163445E-4</v>
      </c>
      <c r="AB299" s="9">
        <f t="shared" si="125"/>
        <v>-5.9975029871725894E-3</v>
      </c>
      <c r="AD299" s="9">
        <f t="shared" si="126"/>
        <v>9.5054123859748159E-3</v>
      </c>
      <c r="AE299" s="9">
        <f t="shared" si="127"/>
        <v>-1.8089941501458311E-2</v>
      </c>
    </row>
    <row r="300" spans="1:31" x14ac:dyDescent="0.55000000000000004">
      <c r="A300" s="6">
        <f t="shared" si="128"/>
        <v>288</v>
      </c>
      <c r="B300" s="6">
        <f t="shared" si="129"/>
        <v>9.2160000000000064</v>
      </c>
      <c r="C300" s="9">
        <f t="shared" si="132"/>
        <v>1.6494738202137366E-5</v>
      </c>
      <c r="D300" s="6">
        <f t="shared" si="132"/>
        <v>8.1580045820037941E-3</v>
      </c>
      <c r="E300" s="6">
        <f t="shared" si="130"/>
        <v>0.98375054414682883</v>
      </c>
      <c r="F300" s="6">
        <f t="shared" si="131"/>
        <v>1.0163825624748439</v>
      </c>
      <c r="G300" s="6">
        <f t="shared" si="133"/>
        <v>-6.271861813421784E-3</v>
      </c>
      <c r="H300" s="7">
        <f t="shared" si="133"/>
        <v>-4.2106493874094389E-2</v>
      </c>
      <c r="I300" s="6">
        <f t="shared" si="111"/>
        <v>6.5114282180470562E-4</v>
      </c>
      <c r="J300" s="9">
        <f t="shared" si="112"/>
        <v>0.64413022332557657</v>
      </c>
      <c r="L300" s="6">
        <f t="shared" si="110"/>
        <v>1.6630409153934784E-5</v>
      </c>
      <c r="M300" s="6">
        <f t="shared" si="113"/>
        <v>1.6361262941882373E-5</v>
      </c>
      <c r="N300" s="6">
        <f t="shared" si="114"/>
        <v>-0.99999999986171473</v>
      </c>
      <c r="O300" s="6">
        <f t="shared" si="115"/>
        <v>0.99999999986615451</v>
      </c>
      <c r="Q300" s="6">
        <f t="shared" si="119"/>
        <v>9.2160000000000064</v>
      </c>
      <c r="R300" s="9">
        <f t="shared" si="119"/>
        <v>1.6494738202137366E-5</v>
      </c>
      <c r="S300" s="9">
        <f t="shared" si="120"/>
        <v>9.2160000000000064</v>
      </c>
      <c r="T300" s="9">
        <f t="shared" si="118"/>
        <v>8.1580045820037941E-3</v>
      </c>
      <c r="U300" s="9">
        <f t="shared" si="121"/>
        <v>-6.271861813421784E-3</v>
      </c>
      <c r="V300" s="9">
        <f t="shared" si="121"/>
        <v>-4.2106493874094389E-2</v>
      </c>
      <c r="X300" s="9">
        <f t="shared" si="122"/>
        <v>1.6494738202137366E-5</v>
      </c>
      <c r="Y300" s="9">
        <f t="shared" si="123"/>
        <v>8.1580045820037941E-3</v>
      </c>
      <c r="AA300" s="9">
        <f t="shared" si="124"/>
        <v>1.6494738202137366E-5</v>
      </c>
      <c r="AB300" s="9">
        <f t="shared" si="125"/>
        <v>-6.271861813421784E-3</v>
      </c>
      <c r="AD300" s="9">
        <f t="shared" si="126"/>
        <v>8.1580045820037941E-3</v>
      </c>
      <c r="AE300" s="9">
        <f t="shared" si="127"/>
        <v>-4.2106493874094389E-2</v>
      </c>
    </row>
    <row r="301" spans="1:31" x14ac:dyDescent="0.55000000000000004">
      <c r="A301" s="6">
        <f t="shared" si="128"/>
        <v>289</v>
      </c>
      <c r="B301" s="6">
        <f t="shared" si="129"/>
        <v>9.2480000000000064</v>
      </c>
      <c r="C301" s="9">
        <f t="shared" si="132"/>
        <v>-1.8487161007688774E-4</v>
      </c>
      <c r="D301" s="6">
        <f t="shared" si="132"/>
        <v>6.151007429347384E-3</v>
      </c>
      <c r="E301" s="6">
        <f t="shared" si="130"/>
        <v>0.98773585421121335</v>
      </c>
      <c r="F301" s="6">
        <f t="shared" si="131"/>
        <v>1.0123398839286029</v>
      </c>
      <c r="G301" s="6">
        <f t="shared" si="133"/>
        <v>-6.2926983837195347E-3</v>
      </c>
      <c r="H301" s="7">
        <f t="shared" si="133"/>
        <v>-6.2718661020512836E-2</v>
      </c>
      <c r="I301" s="6">
        <f t="shared" si="111"/>
        <v>-7.2981626044668355E-3</v>
      </c>
      <c r="J301" s="9">
        <f t="shared" si="112"/>
        <v>0.48566407166654113</v>
      </c>
      <c r="L301" s="6">
        <f t="shared" si="110"/>
        <v>-1.8601579139327151E-4</v>
      </c>
      <c r="M301" s="6">
        <f t="shared" si="113"/>
        <v>-1.8374141216486627E-4</v>
      </c>
      <c r="N301" s="6">
        <f t="shared" si="114"/>
        <v>-0.99999998269906254</v>
      </c>
      <c r="O301" s="6">
        <f t="shared" si="115"/>
        <v>0.99999998311954652</v>
      </c>
      <c r="Q301" s="6">
        <f t="shared" si="119"/>
        <v>9.2480000000000064</v>
      </c>
      <c r="R301" s="9">
        <f t="shared" si="119"/>
        <v>-1.8487161007688774E-4</v>
      </c>
      <c r="S301" s="9">
        <f t="shared" si="120"/>
        <v>9.2480000000000064</v>
      </c>
      <c r="T301" s="9">
        <f t="shared" si="118"/>
        <v>6.151007429347384E-3</v>
      </c>
      <c r="U301" s="9">
        <f t="shared" si="121"/>
        <v>-6.2926983837195347E-3</v>
      </c>
      <c r="V301" s="9">
        <f t="shared" si="121"/>
        <v>-6.2718661020512836E-2</v>
      </c>
      <c r="X301" s="9">
        <f t="shared" si="122"/>
        <v>-1.8487161007688774E-4</v>
      </c>
      <c r="Y301" s="9">
        <f t="shared" si="123"/>
        <v>6.151007429347384E-3</v>
      </c>
      <c r="AA301" s="9">
        <f t="shared" si="124"/>
        <v>-1.8487161007688774E-4</v>
      </c>
      <c r="AB301" s="9">
        <f t="shared" si="125"/>
        <v>-6.2926983837195347E-3</v>
      </c>
      <c r="AD301" s="9">
        <f t="shared" si="126"/>
        <v>6.151007429347384E-3</v>
      </c>
      <c r="AE301" s="9">
        <f t="shared" si="127"/>
        <v>-6.2718661020512836E-2</v>
      </c>
    </row>
    <row r="302" spans="1:31" x14ac:dyDescent="0.55000000000000004">
      <c r="A302" s="6">
        <f t="shared" si="128"/>
        <v>290</v>
      </c>
      <c r="B302" s="6">
        <f t="shared" si="129"/>
        <v>9.2800000000000065</v>
      </c>
      <c r="C302" s="9">
        <f t="shared" si="132"/>
        <v>-3.7876463984893883E-4</v>
      </c>
      <c r="D302" s="6">
        <f t="shared" si="132"/>
        <v>3.6466902673044348E-3</v>
      </c>
      <c r="E302" s="6">
        <f t="shared" si="130"/>
        <v>0.9927200612779491</v>
      </c>
      <c r="F302" s="6">
        <f t="shared" si="131"/>
        <v>1.0073068223471671</v>
      </c>
      <c r="G302" s="6">
        <f t="shared" si="133"/>
        <v>-6.0591571803765955E-3</v>
      </c>
      <c r="H302" s="7">
        <f t="shared" si="133"/>
        <v>-7.8259911313842148E-2</v>
      </c>
      <c r="I302" s="6">
        <f t="shared" si="111"/>
        <v>-1.495283084515526E-2</v>
      </c>
      <c r="J302" s="9">
        <f t="shared" si="112"/>
        <v>0.28793110183855636</v>
      </c>
      <c r="L302" s="6">
        <f t="shared" ref="L302:L365" si="134">C302/SQRT(E302)</f>
        <v>-3.8015090508609114E-4</v>
      </c>
      <c r="M302" s="6">
        <f t="shared" si="113"/>
        <v>-3.7738839429226977E-4</v>
      </c>
      <c r="N302" s="6">
        <f t="shared" si="114"/>
        <v>-0.99999992774264213</v>
      </c>
      <c r="O302" s="6">
        <f t="shared" si="115"/>
        <v>0.99999992878899735</v>
      </c>
      <c r="Q302" s="6">
        <f t="shared" si="119"/>
        <v>9.2800000000000065</v>
      </c>
      <c r="R302" s="9">
        <f t="shared" si="119"/>
        <v>-3.7876463984893883E-4</v>
      </c>
      <c r="S302" s="9">
        <f t="shared" si="120"/>
        <v>9.2800000000000065</v>
      </c>
      <c r="T302" s="9">
        <f t="shared" si="118"/>
        <v>3.6466902673044348E-3</v>
      </c>
      <c r="U302" s="9">
        <f t="shared" si="121"/>
        <v>-6.0591571803765955E-3</v>
      </c>
      <c r="V302" s="9">
        <f t="shared" si="121"/>
        <v>-7.8259911313842148E-2</v>
      </c>
      <c r="X302" s="9">
        <f t="shared" si="122"/>
        <v>-3.7876463984893883E-4</v>
      </c>
      <c r="Y302" s="9">
        <f t="shared" si="123"/>
        <v>3.6466902673044348E-3</v>
      </c>
      <c r="AA302" s="9">
        <f t="shared" si="124"/>
        <v>-3.7876463984893883E-4</v>
      </c>
      <c r="AB302" s="9">
        <f t="shared" si="125"/>
        <v>-6.0591571803765955E-3</v>
      </c>
      <c r="AD302" s="9">
        <f t="shared" si="126"/>
        <v>3.6466902673044348E-3</v>
      </c>
      <c r="AE302" s="9">
        <f t="shared" si="127"/>
        <v>-7.8259911313842148E-2</v>
      </c>
    </row>
    <row r="303" spans="1:31" x14ac:dyDescent="0.55000000000000004">
      <c r="A303" s="6">
        <f t="shared" si="128"/>
        <v>291</v>
      </c>
      <c r="B303" s="6">
        <f t="shared" si="129"/>
        <v>9.3120000000000065</v>
      </c>
      <c r="C303" s="9">
        <f t="shared" si="132"/>
        <v>-5.5734597083555095E-4</v>
      </c>
      <c r="D303" s="6">
        <f t="shared" si="132"/>
        <v>8.4753165697880437E-4</v>
      </c>
      <c r="E303" s="6">
        <f t="shared" si="130"/>
        <v>0.99830596563048313</v>
      </c>
      <c r="F303" s="6">
        <f t="shared" si="131"/>
        <v>1.0016960922583982</v>
      </c>
      <c r="G303" s="6">
        <f t="shared" si="133"/>
        <v>-5.5806665933316275E-3</v>
      </c>
      <c r="H303" s="7">
        <f t="shared" si="133"/>
        <v>-8.7473706572675947E-2</v>
      </c>
      <c r="I303" s="6">
        <f t="shared" si="111"/>
        <v>-2.2003124599150208E-2</v>
      </c>
      <c r="J303" s="9">
        <f t="shared" si="112"/>
        <v>6.6918406980646883E-2</v>
      </c>
      <c r="L303" s="6">
        <f t="shared" si="134"/>
        <v>-5.5781865309054591E-4</v>
      </c>
      <c r="M303" s="6">
        <f t="shared" si="113"/>
        <v>-5.5687391614378892E-4</v>
      </c>
      <c r="N303" s="6">
        <f t="shared" si="114"/>
        <v>-0.99999984441916301</v>
      </c>
      <c r="O303" s="6">
        <f t="shared" si="115"/>
        <v>0.99999984494570882</v>
      </c>
      <c r="Q303" s="6">
        <f t="shared" si="119"/>
        <v>9.3120000000000065</v>
      </c>
      <c r="R303" s="9">
        <f t="shared" si="119"/>
        <v>-5.5734597083555095E-4</v>
      </c>
      <c r="S303" s="9">
        <f t="shared" si="120"/>
        <v>9.3120000000000065</v>
      </c>
      <c r="T303" s="9">
        <f t="shared" si="118"/>
        <v>8.4753165697880437E-4</v>
      </c>
      <c r="U303" s="9">
        <f t="shared" si="121"/>
        <v>-5.5806665933316275E-3</v>
      </c>
      <c r="V303" s="9">
        <f t="shared" si="121"/>
        <v>-8.7473706572675947E-2</v>
      </c>
      <c r="X303" s="9">
        <f t="shared" si="122"/>
        <v>-5.5734597083555095E-4</v>
      </c>
      <c r="Y303" s="9">
        <f t="shared" si="123"/>
        <v>8.4753165697880437E-4</v>
      </c>
      <c r="AA303" s="9">
        <f t="shared" si="124"/>
        <v>-5.5734597083555095E-4</v>
      </c>
      <c r="AB303" s="9">
        <f t="shared" si="125"/>
        <v>-5.5806665933316275E-3</v>
      </c>
      <c r="AD303" s="9">
        <f t="shared" si="126"/>
        <v>8.4753165697880437E-4</v>
      </c>
      <c r="AE303" s="9">
        <f t="shared" si="127"/>
        <v>-8.7473706572675947E-2</v>
      </c>
    </row>
    <row r="304" spans="1:31" x14ac:dyDescent="0.55000000000000004">
      <c r="A304" s="6">
        <f t="shared" si="128"/>
        <v>292</v>
      </c>
      <c r="B304" s="6">
        <f t="shared" si="129"/>
        <v>9.3440000000000065</v>
      </c>
      <c r="C304" s="9">
        <f t="shared" si="132"/>
        <v>-7.1339610223263321E-4</v>
      </c>
      <c r="D304" s="6">
        <f t="shared" si="132"/>
        <v>-2.0201514020950083E-3</v>
      </c>
      <c r="E304" s="6">
        <f t="shared" si="130"/>
        <v>1.0040448927498762</v>
      </c>
      <c r="F304" s="6">
        <f t="shared" si="131"/>
        <v>0.9959642871414961</v>
      </c>
      <c r="G304" s="6">
        <f t="shared" si="133"/>
        <v>-4.8765666061588208E-3</v>
      </c>
      <c r="H304" s="7">
        <f t="shared" si="133"/>
        <v>-8.961509559605664E-2</v>
      </c>
      <c r="I304" s="6">
        <f t="shared" ref="I304:I367" si="135">$E$3*(C304-($B$5/2)*((L304)+(M304)))</f>
        <v>-2.81636414711194E-2</v>
      </c>
      <c r="J304" s="9">
        <f t="shared" ref="J304:J367" si="136">$E$3*(D304-($B$5/2)*(N304+O304))</f>
        <v>-0.15950472076286856</v>
      </c>
      <c r="L304" s="6">
        <f t="shared" si="134"/>
        <v>-7.119576591647854E-4</v>
      </c>
      <c r="M304" s="6">
        <f t="shared" si="113"/>
        <v>-7.1484000499962312E-4</v>
      </c>
      <c r="N304" s="6">
        <f t="shared" si="114"/>
        <v>-0.99999974655811374</v>
      </c>
      <c r="O304" s="6">
        <f t="shared" si="115"/>
        <v>0.99999974450185092</v>
      </c>
      <c r="Q304" s="6">
        <f t="shared" si="119"/>
        <v>9.3440000000000065</v>
      </c>
      <c r="R304" s="9">
        <f t="shared" si="119"/>
        <v>-7.1339610223263321E-4</v>
      </c>
      <c r="S304" s="9">
        <f t="shared" si="120"/>
        <v>9.3440000000000065</v>
      </c>
      <c r="T304" s="9">
        <f t="shared" si="118"/>
        <v>-2.0201514020950083E-3</v>
      </c>
      <c r="U304" s="9">
        <f t="shared" si="121"/>
        <v>-4.8765666061588208E-3</v>
      </c>
      <c r="V304" s="9">
        <f t="shared" si="121"/>
        <v>-8.961509559605664E-2</v>
      </c>
      <c r="X304" s="9">
        <f t="shared" si="122"/>
        <v>-7.1339610223263321E-4</v>
      </c>
      <c r="Y304" s="9">
        <f t="shared" si="123"/>
        <v>-2.0201514020950083E-3</v>
      </c>
      <c r="AA304" s="9">
        <f t="shared" si="124"/>
        <v>-7.1339610223263321E-4</v>
      </c>
      <c r="AB304" s="9">
        <f t="shared" si="125"/>
        <v>-4.8765666061588208E-3</v>
      </c>
      <c r="AD304" s="9">
        <f t="shared" si="126"/>
        <v>-2.0201514020950083E-3</v>
      </c>
      <c r="AE304" s="9">
        <f t="shared" si="127"/>
        <v>-8.961509559605664E-2</v>
      </c>
    </row>
    <row r="305" spans="1:31" x14ac:dyDescent="0.55000000000000004">
      <c r="A305" s="6">
        <f t="shared" si="128"/>
        <v>293</v>
      </c>
      <c r="B305" s="6">
        <f t="shared" si="129"/>
        <v>9.3760000000000066</v>
      </c>
      <c r="C305" s="9">
        <f t="shared" si="132"/>
        <v>-8.4060666476328916E-4</v>
      </c>
      <c r="D305" s="6">
        <f t="shared" si="132"/>
        <v>-4.7245016271076435E-3</v>
      </c>
      <c r="E305" s="6">
        <f t="shared" si="130"/>
        <v>1.0094720307894045</v>
      </c>
      <c r="F305" s="6">
        <f t="shared" si="131"/>
        <v>0.99057402428097407</v>
      </c>
      <c r="G305" s="6">
        <f t="shared" si="133"/>
        <v>-3.9753300790829997E-3</v>
      </c>
      <c r="H305" s="7">
        <f t="shared" si="133"/>
        <v>-8.4510944531644844E-2</v>
      </c>
      <c r="I305" s="6">
        <f t="shared" si="135"/>
        <v>-3.3185091924526802E-2</v>
      </c>
      <c r="J305" s="9">
        <f t="shared" si="136"/>
        <v>-0.37303156461334869</v>
      </c>
      <c r="L305" s="6">
        <f t="shared" si="134"/>
        <v>-8.3665359926437535E-4</v>
      </c>
      <c r="M305" s="6">
        <f t="shared" si="113"/>
        <v>-8.4459666325236099E-4</v>
      </c>
      <c r="N305" s="6">
        <f t="shared" si="114"/>
        <v>-0.99999965000531621</v>
      </c>
      <c r="O305" s="6">
        <f t="shared" si="115"/>
        <v>0.99999964332817448</v>
      </c>
      <c r="Q305" s="6">
        <f t="shared" si="119"/>
        <v>9.3760000000000066</v>
      </c>
      <c r="R305" s="9">
        <f t="shared" si="119"/>
        <v>-8.4060666476328916E-4</v>
      </c>
      <c r="S305" s="9">
        <f t="shared" si="120"/>
        <v>9.3760000000000066</v>
      </c>
      <c r="T305" s="9">
        <f t="shared" si="118"/>
        <v>-4.7245016271076435E-3</v>
      </c>
      <c r="U305" s="9">
        <f t="shared" si="121"/>
        <v>-3.9753300790829997E-3</v>
      </c>
      <c r="V305" s="9">
        <f t="shared" si="121"/>
        <v>-8.4510944531644844E-2</v>
      </c>
      <c r="X305" s="9">
        <f t="shared" si="122"/>
        <v>-8.4060666476328916E-4</v>
      </c>
      <c r="Y305" s="9">
        <f t="shared" si="123"/>
        <v>-4.7245016271076435E-3</v>
      </c>
      <c r="AA305" s="9">
        <f t="shared" si="124"/>
        <v>-8.4060666476328916E-4</v>
      </c>
      <c r="AB305" s="9">
        <f t="shared" si="125"/>
        <v>-3.9753300790829997E-3</v>
      </c>
      <c r="AD305" s="9">
        <f t="shared" si="126"/>
        <v>-4.7245016271076435E-3</v>
      </c>
      <c r="AE305" s="9">
        <f t="shared" si="127"/>
        <v>-8.4510944531644844E-2</v>
      </c>
    </row>
    <row r="306" spans="1:31" x14ac:dyDescent="0.55000000000000004">
      <c r="A306" s="6">
        <f t="shared" si="128"/>
        <v>294</v>
      </c>
      <c r="B306" s="6">
        <f t="shared" si="129"/>
        <v>9.4080000000000066</v>
      </c>
      <c r="C306" s="9">
        <f t="shared" si="132"/>
        <v>-9.3383569316322966E-4</v>
      </c>
      <c r="D306" s="6">
        <f t="shared" si="132"/>
        <v>-7.0468675299562101E-3</v>
      </c>
      <c r="E306" s="6">
        <f t="shared" si="130"/>
        <v>1.0141442654509989</v>
      </c>
      <c r="F306" s="6">
        <f t="shared" si="131"/>
        <v>0.9859567953311742</v>
      </c>
      <c r="G306" s="6">
        <f t="shared" si="133"/>
        <v>-2.913407137498142E-3</v>
      </c>
      <c r="H306" s="7">
        <f t="shared" si="133"/>
        <v>-7.2573934464017692E-2</v>
      </c>
      <c r="I306" s="6">
        <f t="shared" si="135"/>
        <v>-3.6864540734965451E-2</v>
      </c>
      <c r="J306" s="9">
        <f t="shared" si="136"/>
        <v>-0.55639811567327391</v>
      </c>
      <c r="L306" s="6">
        <f t="shared" si="134"/>
        <v>-9.2730072628814176E-4</v>
      </c>
      <c r="M306" s="6">
        <f t="shared" si="113"/>
        <v>-9.404625955158391E-4</v>
      </c>
      <c r="N306" s="6">
        <f t="shared" si="114"/>
        <v>-0.99999957005658902</v>
      </c>
      <c r="O306" s="6">
        <f t="shared" si="115"/>
        <v>0.99999955776495542</v>
      </c>
      <c r="Q306" s="6">
        <f t="shared" si="119"/>
        <v>9.4080000000000066</v>
      </c>
      <c r="R306" s="9">
        <f t="shared" si="119"/>
        <v>-9.3383569316322966E-4</v>
      </c>
      <c r="S306" s="9">
        <f t="shared" si="120"/>
        <v>9.4080000000000066</v>
      </c>
      <c r="T306" s="9">
        <f t="shared" si="118"/>
        <v>-7.0468675299562101E-3</v>
      </c>
      <c r="U306" s="9">
        <f t="shared" si="121"/>
        <v>-2.913407137498142E-3</v>
      </c>
      <c r="V306" s="9">
        <f t="shared" si="121"/>
        <v>-7.2573934464017692E-2</v>
      </c>
      <c r="X306" s="9">
        <f t="shared" si="122"/>
        <v>-9.3383569316322966E-4</v>
      </c>
      <c r="Y306" s="9">
        <f t="shared" si="123"/>
        <v>-7.0468675299562101E-3</v>
      </c>
      <c r="AA306" s="9">
        <f t="shared" si="124"/>
        <v>-9.3383569316322966E-4</v>
      </c>
      <c r="AB306" s="9">
        <f t="shared" si="125"/>
        <v>-2.913407137498142E-3</v>
      </c>
      <c r="AD306" s="9">
        <f t="shared" si="126"/>
        <v>-7.0468675299562101E-3</v>
      </c>
      <c r="AE306" s="9">
        <f t="shared" si="127"/>
        <v>-7.2573934464017692E-2</v>
      </c>
    </row>
    <row r="307" spans="1:31" x14ac:dyDescent="0.55000000000000004">
      <c r="A307" s="6">
        <f t="shared" si="128"/>
        <v>295</v>
      </c>
      <c r="B307" s="6">
        <f t="shared" si="129"/>
        <v>9.4400000000000066</v>
      </c>
      <c r="C307" s="9">
        <f t="shared" si="132"/>
        <v>-9.8931543185056545E-4</v>
      </c>
      <c r="D307" s="6">
        <f t="shared" si="132"/>
        <v>-8.7994817623553434E-3</v>
      </c>
      <c r="E307" s="6">
        <f t="shared" si="130"/>
        <v>1.0176773731490205</v>
      </c>
      <c r="F307" s="6">
        <f t="shared" si="131"/>
        <v>0.98247944609959903</v>
      </c>
      <c r="G307" s="6">
        <f t="shared" si="133"/>
        <v>-1.7337418339792477E-3</v>
      </c>
      <c r="H307" s="7">
        <f t="shared" si="133"/>
        <v>-5.4769194762472925E-2</v>
      </c>
      <c r="I307" s="6">
        <f t="shared" si="135"/>
        <v>-3.9053602461464977E-2</v>
      </c>
      <c r="J307" s="9">
        <f t="shared" si="136"/>
        <v>-0.69477889137436355</v>
      </c>
      <c r="L307" s="6">
        <f t="shared" si="134"/>
        <v>-9.8068543253817435E-4</v>
      </c>
      <c r="M307" s="6">
        <f t="shared" ref="M307:M370" si="137">C307/SQRT(F307)</f>
        <v>-9.980976814176134E-4</v>
      </c>
      <c r="N307" s="6">
        <f t="shared" ref="N307:N370" si="138">(D307-1)/SQRT(E307)</f>
        <v>-0.99999951912792562</v>
      </c>
      <c r="O307" s="6">
        <f t="shared" ref="O307:O370" si="139">(D307+1)/SQRT(F307)</f>
        <v>0.99999950190038511</v>
      </c>
      <c r="Q307" s="6">
        <f t="shared" si="119"/>
        <v>9.4400000000000066</v>
      </c>
      <c r="R307" s="9">
        <f t="shared" si="119"/>
        <v>-9.8931543185056545E-4</v>
      </c>
      <c r="S307" s="9">
        <f t="shared" si="120"/>
        <v>9.4400000000000066</v>
      </c>
      <c r="T307" s="9">
        <f t="shared" si="118"/>
        <v>-8.7994817623553434E-3</v>
      </c>
      <c r="U307" s="9">
        <f t="shared" si="121"/>
        <v>-1.7337418339792477E-3</v>
      </c>
      <c r="V307" s="9">
        <f t="shared" si="121"/>
        <v>-5.4769194762472925E-2</v>
      </c>
      <c r="X307" s="9">
        <f t="shared" si="122"/>
        <v>-9.8931543185056545E-4</v>
      </c>
      <c r="Y307" s="9">
        <f t="shared" si="123"/>
        <v>-8.7994817623553434E-3</v>
      </c>
      <c r="AA307" s="9">
        <f t="shared" si="124"/>
        <v>-9.8931543185056545E-4</v>
      </c>
      <c r="AB307" s="9">
        <f t="shared" si="125"/>
        <v>-1.7337418339792477E-3</v>
      </c>
      <c r="AD307" s="9">
        <f t="shared" si="126"/>
        <v>-8.7994817623553434E-3</v>
      </c>
      <c r="AE307" s="9">
        <f t="shared" si="127"/>
        <v>-5.4769194762472925E-2</v>
      </c>
    </row>
    <row r="308" spans="1:31" x14ac:dyDescent="0.55000000000000004">
      <c r="A308" s="6">
        <f t="shared" si="128"/>
        <v>296</v>
      </c>
      <c r="B308" s="6">
        <f t="shared" si="129"/>
        <v>9.4720000000000066</v>
      </c>
      <c r="C308" s="9">
        <f t="shared" si="132"/>
        <v>-1.0048042816173611E-3</v>
      </c>
      <c r="D308" s="6">
        <f t="shared" si="132"/>
        <v>-9.8406424099871295E-3</v>
      </c>
      <c r="E308" s="6">
        <f t="shared" si="130"/>
        <v>1.0197791326946597</v>
      </c>
      <c r="F308" s="6">
        <f t="shared" si="131"/>
        <v>0.98041656305471125</v>
      </c>
      <c r="G308" s="6">
        <f t="shared" si="133"/>
        <v>-4.840265552123683E-4</v>
      </c>
      <c r="H308" s="7">
        <f t="shared" si="133"/>
        <v>-3.2536270238493287E-2</v>
      </c>
      <c r="I308" s="6">
        <f t="shared" si="135"/>
        <v>-3.9664261317539619E-2</v>
      </c>
      <c r="J308" s="9">
        <f t="shared" si="136"/>
        <v>-0.77698558880304658</v>
      </c>
      <c r="L308" s="6">
        <f t="shared" si="134"/>
        <v>-9.9501222471732741E-4</v>
      </c>
      <c r="M308" s="6">
        <f t="shared" si="137"/>
        <v>-1.014789949256064E-3</v>
      </c>
      <c r="N308" s="6">
        <f t="shared" si="138"/>
        <v>-0.99999950497521373</v>
      </c>
      <c r="O308" s="6">
        <f t="shared" si="139"/>
        <v>0.99999948510054693</v>
      </c>
      <c r="Q308" s="6">
        <f t="shared" si="119"/>
        <v>9.4720000000000066</v>
      </c>
      <c r="R308" s="9">
        <f t="shared" si="119"/>
        <v>-1.0048042816173611E-3</v>
      </c>
      <c r="S308" s="9">
        <f t="shared" si="120"/>
        <v>9.4720000000000066</v>
      </c>
      <c r="T308" s="9">
        <f t="shared" si="118"/>
        <v>-9.8406424099871295E-3</v>
      </c>
      <c r="U308" s="9">
        <f t="shared" si="121"/>
        <v>-4.840265552123683E-4</v>
      </c>
      <c r="V308" s="9">
        <f t="shared" si="121"/>
        <v>-3.2536270238493287E-2</v>
      </c>
      <c r="X308" s="9">
        <f t="shared" si="122"/>
        <v>-1.0048042816173611E-3</v>
      </c>
      <c r="Y308" s="9">
        <f t="shared" si="123"/>
        <v>-9.8406424099871295E-3</v>
      </c>
      <c r="AA308" s="9">
        <f t="shared" si="124"/>
        <v>-1.0048042816173611E-3</v>
      </c>
      <c r="AB308" s="9">
        <f t="shared" si="125"/>
        <v>-4.840265552123683E-4</v>
      </c>
      <c r="AD308" s="9">
        <f t="shared" si="126"/>
        <v>-9.8406424099871295E-3</v>
      </c>
      <c r="AE308" s="9">
        <f t="shared" si="127"/>
        <v>-3.2536270238493287E-2</v>
      </c>
    </row>
    <row r="309" spans="1:31" x14ac:dyDescent="0.55000000000000004">
      <c r="A309" s="6">
        <f t="shared" si="128"/>
        <v>297</v>
      </c>
      <c r="B309" s="6">
        <f t="shared" si="129"/>
        <v>9.5040000000000067</v>
      </c>
      <c r="C309" s="9">
        <f t="shared" si="132"/>
        <v>-9.7967692779499628E-4</v>
      </c>
      <c r="D309" s="6">
        <f t="shared" si="132"/>
        <v>-1.0086169814684597E-2</v>
      </c>
      <c r="E309" s="6">
        <f t="shared" si="130"/>
        <v>1.0202750302177828</v>
      </c>
      <c r="F309" s="6">
        <f t="shared" si="131"/>
        <v>0.97993035095904435</v>
      </c>
      <c r="G309" s="6">
        <f t="shared" si="133"/>
        <v>7.8522980694889955E-4</v>
      </c>
      <c r="H309" s="7">
        <f t="shared" si="133"/>
        <v>-7.6727313967957962E-3</v>
      </c>
      <c r="I309" s="6">
        <f t="shared" si="135"/>
        <v>-3.8672178492969722E-2</v>
      </c>
      <c r="J309" s="9">
        <f t="shared" si="136"/>
        <v>-0.79637166570218887</v>
      </c>
      <c r="L309" s="6">
        <f t="shared" si="134"/>
        <v>-9.6989395190549344E-4</v>
      </c>
      <c r="M309" s="6">
        <f t="shared" si="137"/>
        <v>-9.8965830980676643E-4</v>
      </c>
      <c r="N309" s="6">
        <f t="shared" si="138"/>
        <v>-0.99999952965275041</v>
      </c>
      <c r="O309" s="6">
        <f t="shared" si="139"/>
        <v>0.99999951028809497</v>
      </c>
      <c r="Q309" s="6">
        <f t="shared" si="119"/>
        <v>9.5040000000000067</v>
      </c>
      <c r="R309" s="9">
        <f t="shared" si="119"/>
        <v>-9.7967692779499628E-4</v>
      </c>
      <c r="S309" s="9">
        <f t="shared" si="120"/>
        <v>9.5040000000000067</v>
      </c>
      <c r="T309" s="9">
        <f t="shared" si="118"/>
        <v>-1.0086169814684597E-2</v>
      </c>
      <c r="U309" s="9">
        <f t="shared" si="121"/>
        <v>7.8522980694889955E-4</v>
      </c>
      <c r="V309" s="9">
        <f t="shared" si="121"/>
        <v>-7.6727313967957962E-3</v>
      </c>
      <c r="X309" s="9">
        <f t="shared" si="122"/>
        <v>-9.7967692779499628E-4</v>
      </c>
      <c r="Y309" s="9">
        <f t="shared" si="123"/>
        <v>-1.0086169814684597E-2</v>
      </c>
      <c r="AA309" s="9">
        <f t="shared" si="124"/>
        <v>-9.7967692779499628E-4</v>
      </c>
      <c r="AB309" s="9">
        <f t="shared" si="125"/>
        <v>7.8522980694889955E-4</v>
      </c>
      <c r="AD309" s="9">
        <f t="shared" si="126"/>
        <v>-1.0086169814684597E-2</v>
      </c>
      <c r="AE309" s="9">
        <f t="shared" si="127"/>
        <v>-7.6727313967957962E-3</v>
      </c>
    </row>
    <row r="310" spans="1:31" x14ac:dyDescent="0.55000000000000004">
      <c r="A310" s="6">
        <f t="shared" si="128"/>
        <v>298</v>
      </c>
      <c r="B310" s="6">
        <f t="shared" si="129"/>
        <v>9.5360000000000067</v>
      </c>
      <c r="C310" s="9">
        <f t="shared" si="132"/>
        <v>-9.1494926319583055E-4</v>
      </c>
      <c r="D310" s="6">
        <f t="shared" si="132"/>
        <v>-9.5162126337030202E-3</v>
      </c>
      <c r="E310" s="6">
        <f t="shared" si="130"/>
        <v>1.01912382070245</v>
      </c>
      <c r="F310" s="6">
        <f t="shared" si="131"/>
        <v>0.98105897016763799</v>
      </c>
      <c r="G310" s="6">
        <f t="shared" si="133"/>
        <v>2.022739518723931E-3</v>
      </c>
      <c r="H310" s="7">
        <f t="shared" si="133"/>
        <v>1.781116190567425E-2</v>
      </c>
      <c r="I310" s="6">
        <f t="shared" si="135"/>
        <v>-3.6117492896387979E-2</v>
      </c>
      <c r="J310" s="9">
        <f t="shared" si="136"/>
        <v>-0.75136971817579878</v>
      </c>
      <c r="L310" s="6">
        <f t="shared" si="134"/>
        <v>-9.0632411442744172E-4</v>
      </c>
      <c r="M310" s="6">
        <f t="shared" si="137"/>
        <v>-9.2373937312800216E-4</v>
      </c>
      <c r="N310" s="6">
        <f t="shared" si="138"/>
        <v>-0.99999958928821542</v>
      </c>
      <c r="O310" s="6">
        <f t="shared" si="139"/>
        <v>0.99999957335269418</v>
      </c>
      <c r="Q310" s="6">
        <f t="shared" si="119"/>
        <v>9.5360000000000067</v>
      </c>
      <c r="R310" s="9">
        <f t="shared" si="119"/>
        <v>-9.1494926319583055E-4</v>
      </c>
      <c r="S310" s="9">
        <f t="shared" si="120"/>
        <v>9.5360000000000067</v>
      </c>
      <c r="T310" s="9">
        <f t="shared" si="118"/>
        <v>-9.5162126337030202E-3</v>
      </c>
      <c r="U310" s="9">
        <f t="shared" si="121"/>
        <v>2.022739518723931E-3</v>
      </c>
      <c r="V310" s="9">
        <f t="shared" si="121"/>
        <v>1.781116190567425E-2</v>
      </c>
      <c r="X310" s="9">
        <f t="shared" si="122"/>
        <v>-9.1494926319583055E-4</v>
      </c>
      <c r="Y310" s="9">
        <f t="shared" si="123"/>
        <v>-9.5162126337030202E-3</v>
      </c>
      <c r="AA310" s="9">
        <f t="shared" si="124"/>
        <v>-9.1494926319583055E-4</v>
      </c>
      <c r="AB310" s="9">
        <f t="shared" si="125"/>
        <v>2.022739518723931E-3</v>
      </c>
      <c r="AD310" s="9">
        <f t="shared" si="126"/>
        <v>-9.5162126337030202E-3</v>
      </c>
      <c r="AE310" s="9">
        <f t="shared" si="127"/>
        <v>1.781116190567425E-2</v>
      </c>
    </row>
    <row r="311" spans="1:31" x14ac:dyDescent="0.55000000000000004">
      <c r="A311" s="6">
        <f t="shared" si="128"/>
        <v>299</v>
      </c>
      <c r="B311" s="6">
        <f t="shared" si="129"/>
        <v>9.5680000000000067</v>
      </c>
      <c r="C311" s="9">
        <f t="shared" si="132"/>
        <v>-8.1323728587076355E-4</v>
      </c>
      <c r="D311" s="6">
        <f t="shared" si="132"/>
        <v>-8.1768528613094266E-3</v>
      </c>
      <c r="E311" s="6">
        <f t="shared" si="130"/>
        <v>1.0164212280002176</v>
      </c>
      <c r="F311" s="6">
        <f t="shared" si="131"/>
        <v>0.98371381655497969</v>
      </c>
      <c r="G311" s="6">
        <f t="shared" si="133"/>
        <v>3.1784992914083462E-3</v>
      </c>
      <c r="H311" s="7">
        <f t="shared" si="133"/>
        <v>4.1854992887299811E-2</v>
      </c>
      <c r="I311" s="6">
        <f t="shared" si="135"/>
        <v>-3.2103185068869042E-2</v>
      </c>
      <c r="J311" s="9">
        <f t="shared" si="136"/>
        <v>-0.64561821037652911</v>
      </c>
      <c r="L311" s="6">
        <f t="shared" si="134"/>
        <v>-8.0664123460887321E-4</v>
      </c>
      <c r="M311" s="6">
        <f t="shared" si="137"/>
        <v>-8.1994155394076276E-4</v>
      </c>
      <c r="N311" s="6">
        <f t="shared" si="138"/>
        <v>-0.99999967466490636</v>
      </c>
      <c r="O311" s="6">
        <f t="shared" si="139"/>
        <v>0.99999966384786754</v>
      </c>
      <c r="Q311" s="6">
        <f t="shared" si="119"/>
        <v>9.5680000000000067</v>
      </c>
      <c r="R311" s="9">
        <f t="shared" si="119"/>
        <v>-8.1323728587076355E-4</v>
      </c>
      <c r="S311" s="9">
        <f t="shared" si="120"/>
        <v>9.5680000000000067</v>
      </c>
      <c r="T311" s="9">
        <f t="shared" si="118"/>
        <v>-8.1768528613094266E-3</v>
      </c>
      <c r="U311" s="9">
        <f t="shared" si="121"/>
        <v>3.1784992914083462E-3</v>
      </c>
      <c r="V311" s="9">
        <f t="shared" si="121"/>
        <v>4.1854992887299811E-2</v>
      </c>
      <c r="X311" s="9">
        <f t="shared" si="122"/>
        <v>-8.1323728587076355E-4</v>
      </c>
      <c r="Y311" s="9">
        <f t="shared" si="123"/>
        <v>-8.1768528613094266E-3</v>
      </c>
      <c r="AA311" s="9">
        <f t="shared" si="124"/>
        <v>-8.1323728587076355E-4</v>
      </c>
      <c r="AB311" s="9">
        <f t="shared" si="125"/>
        <v>3.1784992914083462E-3</v>
      </c>
      <c r="AD311" s="9">
        <f t="shared" si="126"/>
        <v>-8.1768528613094266E-3</v>
      </c>
      <c r="AE311" s="9">
        <f t="shared" si="127"/>
        <v>4.1854992887299811E-2</v>
      </c>
    </row>
    <row r="312" spans="1:31" x14ac:dyDescent="0.55000000000000004">
      <c r="A312" s="6">
        <f t="shared" si="128"/>
        <v>300</v>
      </c>
      <c r="B312" s="6">
        <f t="shared" si="129"/>
        <v>9.6000000000000068</v>
      </c>
      <c r="C312" s="9">
        <f t="shared" si="132"/>
        <v>-6.7865164703517452E-4</v>
      </c>
      <c r="D312" s="6">
        <f t="shared" si="132"/>
        <v>-6.1763800414902674E-3</v>
      </c>
      <c r="E312" s="6">
        <f t="shared" si="130"/>
        <v>1.0123913683214554</v>
      </c>
      <c r="F312" s="6">
        <f t="shared" si="131"/>
        <v>0.98768584815549443</v>
      </c>
      <c r="G312" s="6">
        <f t="shared" si="133"/>
        <v>4.2058012136121561E-3</v>
      </c>
      <c r="H312" s="7">
        <f t="shared" si="133"/>
        <v>6.2514775619348747E-2</v>
      </c>
      <c r="I312" s="6">
        <f t="shared" si="135"/>
        <v>-2.6791077205811906E-2</v>
      </c>
      <c r="J312" s="9">
        <f t="shared" si="136"/>
        <v>-0.48766730881183223</v>
      </c>
      <c r="L312" s="6">
        <f t="shared" si="134"/>
        <v>-6.7448561318582097E-4</v>
      </c>
      <c r="M312" s="6">
        <f t="shared" si="137"/>
        <v>-6.8286914818181817E-4</v>
      </c>
      <c r="N312" s="6">
        <f t="shared" si="138"/>
        <v>-0.99999977253455297</v>
      </c>
      <c r="O312" s="6">
        <f t="shared" si="139"/>
        <v>0.99999976684483605</v>
      </c>
      <c r="Q312" s="6">
        <f t="shared" si="119"/>
        <v>9.6000000000000068</v>
      </c>
      <c r="R312" s="9">
        <f t="shared" si="119"/>
        <v>-6.7865164703517452E-4</v>
      </c>
      <c r="S312" s="9">
        <f t="shared" si="120"/>
        <v>9.6000000000000068</v>
      </c>
      <c r="T312" s="9">
        <f t="shared" si="118"/>
        <v>-6.1763800414902674E-3</v>
      </c>
      <c r="U312" s="9">
        <f t="shared" si="121"/>
        <v>4.2058012136121561E-3</v>
      </c>
      <c r="V312" s="9">
        <f t="shared" si="121"/>
        <v>6.2514775619348747E-2</v>
      </c>
      <c r="X312" s="9">
        <f t="shared" si="122"/>
        <v>-6.7865164703517452E-4</v>
      </c>
      <c r="Y312" s="9">
        <f t="shared" si="123"/>
        <v>-6.1763800414902674E-3</v>
      </c>
      <c r="AA312" s="9">
        <f t="shared" si="124"/>
        <v>-6.7865164703517452E-4</v>
      </c>
      <c r="AB312" s="9">
        <f t="shared" si="125"/>
        <v>4.2058012136121561E-3</v>
      </c>
      <c r="AD312" s="9">
        <f t="shared" si="126"/>
        <v>-6.1763800414902674E-3</v>
      </c>
      <c r="AE312" s="9">
        <f t="shared" si="127"/>
        <v>6.2514775619348747E-2</v>
      </c>
    </row>
    <row r="313" spans="1:31" x14ac:dyDescent="0.55000000000000004">
      <c r="A313" s="6">
        <f t="shared" si="128"/>
        <v>301</v>
      </c>
      <c r="B313" s="6">
        <f t="shared" si="129"/>
        <v>9.6320000000000068</v>
      </c>
      <c r="C313" s="9">
        <f t="shared" si="132"/>
        <v>-5.1663194514083412E-4</v>
      </c>
      <c r="D313" s="6">
        <f t="shared" si="132"/>
        <v>-3.6765358974477913E-3</v>
      </c>
      <c r="E313" s="6">
        <f t="shared" si="130"/>
        <v>1.0073668556196675</v>
      </c>
      <c r="F313" s="6">
        <f t="shared" si="131"/>
        <v>0.99266071202987638</v>
      </c>
      <c r="G313" s="6">
        <f t="shared" si="133"/>
        <v>5.0631156841981374E-3</v>
      </c>
      <c r="H313" s="7">
        <f t="shared" si="133"/>
        <v>7.8120129501327379E-2</v>
      </c>
      <c r="I313" s="6">
        <f t="shared" si="135"/>
        <v>-2.0395538707946078E-2</v>
      </c>
      <c r="J313" s="9">
        <f t="shared" si="136"/>
        <v>-0.29028760025255085</v>
      </c>
      <c r="L313" s="6">
        <f t="shared" si="134"/>
        <v>-5.1473941874743349E-4</v>
      </c>
      <c r="M313" s="6">
        <f t="shared" si="137"/>
        <v>-5.1853830035979652E-4</v>
      </c>
      <c r="N313" s="6">
        <f t="shared" si="138"/>
        <v>-0.99999986752165659</v>
      </c>
      <c r="O313" s="6">
        <f t="shared" si="139"/>
        <v>0.99999986555900655</v>
      </c>
      <c r="Q313" s="6">
        <f t="shared" si="119"/>
        <v>9.6320000000000068</v>
      </c>
      <c r="R313" s="9">
        <f t="shared" si="119"/>
        <v>-5.1663194514083412E-4</v>
      </c>
      <c r="S313" s="9">
        <f t="shared" si="120"/>
        <v>9.6320000000000068</v>
      </c>
      <c r="T313" s="9">
        <f t="shared" si="118"/>
        <v>-3.6765358974477913E-3</v>
      </c>
      <c r="U313" s="9">
        <f t="shared" si="121"/>
        <v>5.0631156841981374E-3</v>
      </c>
      <c r="V313" s="9">
        <f t="shared" si="121"/>
        <v>7.8120129501327379E-2</v>
      </c>
      <c r="X313" s="9">
        <f t="shared" si="122"/>
        <v>-5.1663194514083412E-4</v>
      </c>
      <c r="Y313" s="9">
        <f t="shared" si="123"/>
        <v>-3.6765358974477913E-3</v>
      </c>
      <c r="AA313" s="9">
        <f t="shared" si="124"/>
        <v>-5.1663194514083412E-4</v>
      </c>
      <c r="AB313" s="9">
        <f t="shared" si="125"/>
        <v>5.0631156841981374E-3</v>
      </c>
      <c r="AD313" s="9">
        <f t="shared" si="126"/>
        <v>-3.6765358974477913E-3</v>
      </c>
      <c r="AE313" s="9">
        <f t="shared" si="127"/>
        <v>7.8120129501327379E-2</v>
      </c>
    </row>
    <row r="314" spans="1:31" x14ac:dyDescent="0.55000000000000004">
      <c r="A314" s="6">
        <f t="shared" si="128"/>
        <v>302</v>
      </c>
      <c r="B314" s="6">
        <f t="shared" si="129"/>
        <v>9.6640000000000068</v>
      </c>
      <c r="C314" s="9">
        <f t="shared" si="132"/>
        <v>-3.3372721160955694E-4</v>
      </c>
      <c r="D314" s="6">
        <f t="shared" si="132"/>
        <v>-8.7943725074670319E-4</v>
      </c>
      <c r="E314" s="6">
        <f t="shared" si="130"/>
        <v>1.0017597592852232</v>
      </c>
      <c r="F314" s="6">
        <f t="shared" si="131"/>
        <v>0.99824201028223647</v>
      </c>
      <c r="G314" s="6">
        <f t="shared" si="133"/>
        <v>5.7157729228524117E-3</v>
      </c>
      <c r="H314" s="7">
        <f t="shared" si="133"/>
        <v>8.740933270940901E-2</v>
      </c>
      <c r="I314" s="6">
        <f t="shared" si="135"/>
        <v>-1.3175012769839466E-2</v>
      </c>
      <c r="J314" s="9">
        <f t="shared" si="136"/>
        <v>-6.943757821684049E-2</v>
      </c>
      <c r="L314" s="6">
        <f t="shared" si="134"/>
        <v>-3.3343395881391537E-4</v>
      </c>
      <c r="M314" s="6">
        <f t="shared" si="137"/>
        <v>-3.3402094345278739E-4</v>
      </c>
      <c r="N314" s="6">
        <f t="shared" si="138"/>
        <v>-0.99999994441089601</v>
      </c>
      <c r="O314" s="6">
        <f t="shared" si="139"/>
        <v>0.99999994421500304</v>
      </c>
      <c r="Q314" s="6">
        <f t="shared" si="119"/>
        <v>9.6640000000000068</v>
      </c>
      <c r="R314" s="9">
        <f t="shared" si="119"/>
        <v>-3.3372721160955694E-4</v>
      </c>
      <c r="S314" s="9">
        <f t="shared" si="120"/>
        <v>9.6640000000000068</v>
      </c>
      <c r="T314" s="9">
        <f t="shared" si="118"/>
        <v>-8.7943725074670319E-4</v>
      </c>
      <c r="U314" s="9">
        <f t="shared" si="121"/>
        <v>5.7157729228524117E-3</v>
      </c>
      <c r="V314" s="9">
        <f t="shared" si="121"/>
        <v>8.740933270940901E-2</v>
      </c>
      <c r="X314" s="9">
        <f t="shared" si="122"/>
        <v>-3.3372721160955694E-4</v>
      </c>
      <c r="Y314" s="9">
        <f t="shared" si="123"/>
        <v>-8.7943725074670319E-4</v>
      </c>
      <c r="AA314" s="9">
        <f t="shared" si="124"/>
        <v>-3.3372721160955694E-4</v>
      </c>
      <c r="AB314" s="9">
        <f t="shared" si="125"/>
        <v>5.7157729228524117E-3</v>
      </c>
      <c r="AD314" s="9">
        <f t="shared" si="126"/>
        <v>-8.7943725074670319E-4</v>
      </c>
      <c r="AE314" s="9">
        <f t="shared" si="127"/>
        <v>8.740933270940901E-2</v>
      </c>
    </row>
    <row r="315" spans="1:31" x14ac:dyDescent="0.55000000000000004">
      <c r="A315" s="6">
        <f t="shared" si="128"/>
        <v>303</v>
      </c>
      <c r="B315" s="6">
        <f t="shared" si="129"/>
        <v>9.6960000000000068</v>
      </c>
      <c r="C315" s="9">
        <f t="shared" si="132"/>
        <v>-1.3733126500196414E-4</v>
      </c>
      <c r="D315" s="6">
        <f t="shared" si="132"/>
        <v>1.9887654760484298E-3</v>
      </c>
      <c r="E315" s="6">
        <f t="shared" si="130"/>
        <v>0.99602644309589816</v>
      </c>
      <c r="F315" s="6">
        <f t="shared" si="131"/>
        <v>1.003981505000092</v>
      </c>
      <c r="G315" s="6">
        <f t="shared" si="133"/>
        <v>6.1373733314872749E-3</v>
      </c>
      <c r="H315" s="7">
        <f t="shared" si="133"/>
        <v>8.963133521234791E-2</v>
      </c>
      <c r="I315" s="6">
        <f t="shared" si="135"/>
        <v>-5.4215996373930845E-3</v>
      </c>
      <c r="J315" s="9">
        <f t="shared" si="136"/>
        <v>0.1570266264803743</v>
      </c>
      <c r="L315" s="6">
        <f t="shared" si="134"/>
        <v>-1.3760492763117946E-4</v>
      </c>
      <c r="M315" s="6">
        <f t="shared" si="137"/>
        <v>-1.3705868612890878E-4</v>
      </c>
      <c r="N315" s="6">
        <f t="shared" si="138"/>
        <v>-0.99999999053244193</v>
      </c>
      <c r="O315" s="6">
        <f t="shared" si="139"/>
        <v>0.99999999060745826</v>
      </c>
      <c r="Q315" s="6">
        <f t="shared" si="119"/>
        <v>9.6960000000000068</v>
      </c>
      <c r="R315" s="9">
        <f t="shared" si="119"/>
        <v>-1.3733126500196414E-4</v>
      </c>
      <c r="S315" s="9">
        <f t="shared" si="120"/>
        <v>9.6960000000000068</v>
      </c>
      <c r="T315" s="9">
        <f t="shared" si="118"/>
        <v>1.9887654760484298E-3</v>
      </c>
      <c r="U315" s="9">
        <f t="shared" si="121"/>
        <v>6.1373733314872749E-3</v>
      </c>
      <c r="V315" s="9">
        <f t="shared" si="121"/>
        <v>8.963133521234791E-2</v>
      </c>
      <c r="X315" s="9">
        <f t="shared" si="122"/>
        <v>-1.3733126500196414E-4</v>
      </c>
      <c r="Y315" s="9">
        <f t="shared" si="123"/>
        <v>1.9887654760484298E-3</v>
      </c>
      <c r="AA315" s="9">
        <f t="shared" si="124"/>
        <v>-1.3733126500196414E-4</v>
      </c>
      <c r="AB315" s="9">
        <f t="shared" si="125"/>
        <v>6.1373733314872749E-3</v>
      </c>
      <c r="AD315" s="9">
        <f t="shared" si="126"/>
        <v>1.9887654760484298E-3</v>
      </c>
      <c r="AE315" s="9">
        <f t="shared" si="127"/>
        <v>8.963133521234791E-2</v>
      </c>
    </row>
    <row r="316" spans="1:31" x14ac:dyDescent="0.55000000000000004">
      <c r="A316" s="6">
        <f t="shared" si="128"/>
        <v>304</v>
      </c>
      <c r="B316" s="6">
        <f t="shared" si="129"/>
        <v>9.7280000000000069</v>
      </c>
      <c r="C316" s="9">
        <f t="shared" si="132"/>
        <v>6.4616399634319173E-5</v>
      </c>
      <c r="D316" s="6">
        <f t="shared" si="132"/>
        <v>4.6961729373276593E-3</v>
      </c>
      <c r="E316" s="6">
        <f t="shared" si="130"/>
        <v>0.99062971234088093</v>
      </c>
      <c r="F316" s="6">
        <f t="shared" si="131"/>
        <v>1.0094144040901916</v>
      </c>
      <c r="G316" s="6">
        <f t="shared" si="133"/>
        <v>6.3108645198838532E-3</v>
      </c>
      <c r="H316" s="7">
        <f t="shared" si="133"/>
        <v>8.4606483164975932E-2</v>
      </c>
      <c r="I316" s="6">
        <f t="shared" si="135"/>
        <v>2.5508969541143522E-3</v>
      </c>
      <c r="J316" s="9">
        <f t="shared" si="136"/>
        <v>0.37079495195008583</v>
      </c>
      <c r="L316" s="6">
        <f t="shared" si="134"/>
        <v>6.492128106132429E-5</v>
      </c>
      <c r="M316" s="6">
        <f t="shared" si="137"/>
        <v>6.4314368105702218E-5</v>
      </c>
      <c r="N316" s="6">
        <f t="shared" si="138"/>
        <v>-0.99999999789261362</v>
      </c>
      <c r="O316" s="6">
        <f t="shared" si="139"/>
        <v>0.99999999793183103</v>
      </c>
      <c r="Q316" s="6">
        <f t="shared" si="119"/>
        <v>9.7280000000000069</v>
      </c>
      <c r="R316" s="9">
        <f t="shared" si="119"/>
        <v>6.4616399634319173E-5</v>
      </c>
      <c r="S316" s="9">
        <f t="shared" si="120"/>
        <v>9.7280000000000069</v>
      </c>
      <c r="T316" s="9">
        <f t="shared" si="118"/>
        <v>4.6961729373276593E-3</v>
      </c>
      <c r="U316" s="9">
        <f t="shared" si="121"/>
        <v>6.3108645198838532E-3</v>
      </c>
      <c r="V316" s="9">
        <f t="shared" si="121"/>
        <v>8.4606483164975932E-2</v>
      </c>
      <c r="X316" s="9">
        <f t="shared" si="122"/>
        <v>6.4616399634319173E-5</v>
      </c>
      <c r="Y316" s="9">
        <f t="shared" si="123"/>
        <v>4.6961729373276593E-3</v>
      </c>
      <c r="AA316" s="9">
        <f t="shared" si="124"/>
        <v>6.4616399634319173E-5</v>
      </c>
      <c r="AB316" s="9">
        <f t="shared" si="125"/>
        <v>6.3108645198838532E-3</v>
      </c>
      <c r="AD316" s="9">
        <f t="shared" si="126"/>
        <v>4.6961729373276593E-3</v>
      </c>
      <c r="AE316" s="9">
        <f t="shared" si="127"/>
        <v>8.4606483164975932E-2</v>
      </c>
    </row>
    <row r="317" spans="1:31" x14ac:dyDescent="0.55000000000000004">
      <c r="A317" s="6">
        <f t="shared" si="128"/>
        <v>305</v>
      </c>
      <c r="B317" s="6">
        <f t="shared" si="129"/>
        <v>9.7600000000000069</v>
      </c>
      <c r="C317" s="9">
        <f t="shared" si="132"/>
        <v>2.6395194578958934E-4</v>
      </c>
      <c r="D317" s="6">
        <f t="shared" si="132"/>
        <v>7.0238863678100012E-3</v>
      </c>
      <c r="E317" s="6">
        <f t="shared" si="130"/>
        <v>0.98600163191471757</v>
      </c>
      <c r="F317" s="6">
        <f t="shared" si="131"/>
        <v>1.0140971773859577</v>
      </c>
      <c r="G317" s="6">
        <f t="shared" si="133"/>
        <v>6.2292358173521942E-3</v>
      </c>
      <c r="H317" s="7">
        <f t="shared" si="133"/>
        <v>7.2741044702573185E-2</v>
      </c>
      <c r="I317" s="6">
        <f t="shared" si="135"/>
        <v>1.0419891390629472E-2</v>
      </c>
      <c r="J317" s="9">
        <f t="shared" si="136"/>
        <v>0.55458381914690735</v>
      </c>
      <c r="L317" s="6">
        <f t="shared" si="134"/>
        <v>2.6581901904839848E-4</v>
      </c>
      <c r="M317" s="6">
        <f t="shared" si="137"/>
        <v>2.6211089954836735E-4</v>
      </c>
      <c r="N317" s="6">
        <f t="shared" si="138"/>
        <v>-0.99999996467012386</v>
      </c>
      <c r="O317" s="6">
        <f t="shared" si="139"/>
        <v>0.99999996564893745</v>
      </c>
      <c r="Q317" s="6">
        <f t="shared" si="119"/>
        <v>9.7600000000000069</v>
      </c>
      <c r="R317" s="9">
        <f t="shared" si="119"/>
        <v>2.6395194578958934E-4</v>
      </c>
      <c r="S317" s="9">
        <f t="shared" si="120"/>
        <v>9.7600000000000069</v>
      </c>
      <c r="T317" s="9">
        <f t="shared" si="118"/>
        <v>7.0238863678100012E-3</v>
      </c>
      <c r="U317" s="9">
        <f t="shared" si="121"/>
        <v>6.2292358173521942E-3</v>
      </c>
      <c r="V317" s="9">
        <f t="shared" si="121"/>
        <v>7.2741044702573185E-2</v>
      </c>
      <c r="X317" s="9">
        <f t="shared" si="122"/>
        <v>2.6395194578958934E-4</v>
      </c>
      <c r="Y317" s="9">
        <f t="shared" si="123"/>
        <v>7.0238863678100012E-3</v>
      </c>
      <c r="AA317" s="9">
        <f t="shared" si="124"/>
        <v>2.6395194578958934E-4</v>
      </c>
      <c r="AB317" s="9">
        <f t="shared" si="125"/>
        <v>6.2292358173521942E-3</v>
      </c>
      <c r="AD317" s="9">
        <f t="shared" si="126"/>
        <v>7.0238863678100012E-3</v>
      </c>
      <c r="AE317" s="9">
        <f t="shared" si="127"/>
        <v>7.2741044702573185E-2</v>
      </c>
    </row>
    <row r="318" spans="1:31" x14ac:dyDescent="0.55000000000000004">
      <c r="A318" s="6">
        <f t="shared" si="128"/>
        <v>306</v>
      </c>
      <c r="B318" s="6">
        <f t="shared" si="129"/>
        <v>9.7920000000000069</v>
      </c>
      <c r="C318" s="9">
        <f t="shared" si="132"/>
        <v>4.5261752316085502E-4</v>
      </c>
      <c r="D318" s="6">
        <f t="shared" si="132"/>
        <v>8.7837059674859101E-3</v>
      </c>
      <c r="E318" s="6">
        <f t="shared" si="130"/>
        <v>0.9825099464181738</v>
      </c>
      <c r="F318" s="6">
        <f t="shared" si="131"/>
        <v>1.0176447702881175</v>
      </c>
      <c r="G318" s="6">
        <f t="shared" si="133"/>
        <v>5.8957992928520509E-3</v>
      </c>
      <c r="H318" s="7">
        <f t="shared" si="133"/>
        <v>5.4994362489872148E-2</v>
      </c>
      <c r="I318" s="6">
        <f t="shared" si="135"/>
        <v>1.7867246692492646E-2</v>
      </c>
      <c r="J318" s="9">
        <f t="shared" si="136"/>
        <v>0.69353355354609003</v>
      </c>
      <c r="L318" s="6">
        <f t="shared" si="134"/>
        <v>4.566283652702819E-4</v>
      </c>
      <c r="M318" s="6">
        <f t="shared" si="137"/>
        <v>4.4867643571663829E-4</v>
      </c>
      <c r="N318" s="6">
        <f t="shared" si="138"/>
        <v>-0.9999998957452626</v>
      </c>
      <c r="O318" s="6">
        <f t="shared" si="139"/>
        <v>0.999999899344723</v>
      </c>
      <c r="Q318" s="6">
        <f t="shared" si="119"/>
        <v>9.7920000000000069</v>
      </c>
      <c r="R318" s="9">
        <f t="shared" si="119"/>
        <v>4.5261752316085502E-4</v>
      </c>
      <c r="S318" s="9">
        <f t="shared" si="120"/>
        <v>9.7920000000000069</v>
      </c>
      <c r="T318" s="9">
        <f t="shared" si="118"/>
        <v>8.7837059674859101E-3</v>
      </c>
      <c r="U318" s="9">
        <f t="shared" si="121"/>
        <v>5.8957992928520509E-3</v>
      </c>
      <c r="V318" s="9">
        <f t="shared" si="121"/>
        <v>5.4994362489872148E-2</v>
      </c>
      <c r="X318" s="9">
        <f t="shared" si="122"/>
        <v>4.5261752316085502E-4</v>
      </c>
      <c r="Y318" s="9">
        <f t="shared" si="123"/>
        <v>8.7837059674859101E-3</v>
      </c>
      <c r="AA318" s="9">
        <f t="shared" si="124"/>
        <v>4.5261752316085502E-4</v>
      </c>
      <c r="AB318" s="9">
        <f t="shared" si="125"/>
        <v>5.8957992928520509E-3</v>
      </c>
      <c r="AD318" s="9">
        <f t="shared" si="126"/>
        <v>8.7837059674859101E-3</v>
      </c>
      <c r="AE318" s="9">
        <f t="shared" si="127"/>
        <v>5.4994362489872148E-2</v>
      </c>
    </row>
    <row r="319" spans="1:31" x14ac:dyDescent="0.55000000000000004">
      <c r="A319" s="6">
        <f t="shared" si="128"/>
        <v>307</v>
      </c>
      <c r="B319" s="6">
        <f t="shared" si="129"/>
        <v>9.8240000000000069</v>
      </c>
      <c r="C319" s="9">
        <f t="shared" si="132"/>
        <v>6.2298703991900818E-4</v>
      </c>
      <c r="D319" s="6">
        <f t="shared" si="132"/>
        <v>9.8333472083306228E-3</v>
      </c>
      <c r="E319" s="6">
        <f t="shared" si="130"/>
        <v>0.98043038841351016</v>
      </c>
      <c r="F319" s="6">
        <f t="shared" si="131"/>
        <v>1.0197637772468324</v>
      </c>
      <c r="G319" s="6">
        <f t="shared" si="133"/>
        <v>5.3240473986922859E-3</v>
      </c>
      <c r="H319" s="7">
        <f t="shared" si="133"/>
        <v>3.2801288776397264E-2</v>
      </c>
      <c r="I319" s="6">
        <f t="shared" si="135"/>
        <v>2.4592168907207442E-2</v>
      </c>
      <c r="J319" s="9">
        <f t="shared" si="136"/>
        <v>0.77640982438183959</v>
      </c>
      <c r="L319" s="6">
        <f t="shared" si="134"/>
        <v>6.2917380105139689E-4</v>
      </c>
      <c r="M319" s="6">
        <f t="shared" si="137"/>
        <v>6.1692052761935855E-4</v>
      </c>
      <c r="N319" s="6">
        <f t="shared" si="138"/>
        <v>-0.99999980207014449</v>
      </c>
      <c r="O319" s="6">
        <f t="shared" si="139"/>
        <v>0.99999980970451319</v>
      </c>
      <c r="Q319" s="6">
        <f t="shared" si="119"/>
        <v>9.8240000000000069</v>
      </c>
      <c r="R319" s="9">
        <f t="shared" si="119"/>
        <v>6.2298703991900818E-4</v>
      </c>
      <c r="S319" s="9">
        <f t="shared" si="120"/>
        <v>9.8240000000000069</v>
      </c>
      <c r="T319" s="9">
        <f t="shared" si="118"/>
        <v>9.8333472083306228E-3</v>
      </c>
      <c r="U319" s="9">
        <f t="shared" si="121"/>
        <v>5.3240473986922859E-3</v>
      </c>
      <c r="V319" s="9">
        <f t="shared" si="121"/>
        <v>3.2801288776397264E-2</v>
      </c>
      <c r="X319" s="9">
        <f t="shared" si="122"/>
        <v>6.2298703991900818E-4</v>
      </c>
      <c r="Y319" s="9">
        <f t="shared" si="123"/>
        <v>9.8333472083306228E-3</v>
      </c>
      <c r="AA319" s="9">
        <f t="shared" si="124"/>
        <v>6.2298703991900818E-4</v>
      </c>
      <c r="AB319" s="9">
        <f t="shared" si="125"/>
        <v>5.3240473986922859E-3</v>
      </c>
      <c r="AD319" s="9">
        <f t="shared" si="126"/>
        <v>9.8333472083306228E-3</v>
      </c>
      <c r="AE319" s="9">
        <f t="shared" si="127"/>
        <v>3.2801288776397264E-2</v>
      </c>
    </row>
    <row r="320" spans="1:31" x14ac:dyDescent="0.55000000000000004">
      <c r="A320" s="6">
        <f t="shared" si="128"/>
        <v>308</v>
      </c>
      <c r="B320" s="6">
        <f t="shared" si="129"/>
        <v>9.856000000000007</v>
      </c>
      <c r="C320" s="9">
        <f t="shared" si="132"/>
        <v>7.6817417571618091E-4</v>
      </c>
      <c r="D320" s="6">
        <f t="shared" si="132"/>
        <v>1.0087944789008332E-2</v>
      </c>
      <c r="E320" s="6">
        <f t="shared" si="130"/>
        <v>0.97992646714361376</v>
      </c>
      <c r="F320" s="6">
        <f t="shared" si="131"/>
        <v>1.0202782462996469</v>
      </c>
      <c r="G320" s="6">
        <f t="shared" si="133"/>
        <v>4.5370979936616481E-3</v>
      </c>
      <c r="H320" s="7">
        <f t="shared" si="133"/>
        <v>7.9561743961783955E-3</v>
      </c>
      <c r="I320" s="6">
        <f t="shared" si="135"/>
        <v>3.0323223335364621E-2</v>
      </c>
      <c r="J320" s="9">
        <f t="shared" si="136"/>
        <v>0.79651195924514884</v>
      </c>
      <c r="L320" s="6">
        <f t="shared" si="134"/>
        <v>7.7600221189656217E-4</v>
      </c>
      <c r="M320" s="6">
        <f t="shared" si="137"/>
        <v>7.6050205087311099E-4</v>
      </c>
      <c r="N320" s="6">
        <f t="shared" si="138"/>
        <v>-0.9999996989102381</v>
      </c>
      <c r="O320" s="6">
        <f t="shared" si="139"/>
        <v>0.99999971081827344</v>
      </c>
      <c r="Q320" s="6">
        <f t="shared" si="119"/>
        <v>9.856000000000007</v>
      </c>
      <c r="R320" s="9">
        <f t="shared" si="119"/>
        <v>7.6817417571618091E-4</v>
      </c>
      <c r="S320" s="9">
        <f t="shared" si="120"/>
        <v>9.856000000000007</v>
      </c>
      <c r="T320" s="9">
        <f t="shared" si="118"/>
        <v>1.0087944789008332E-2</v>
      </c>
      <c r="U320" s="9">
        <f t="shared" si="121"/>
        <v>4.5370979936616481E-3</v>
      </c>
      <c r="V320" s="9">
        <f t="shared" si="121"/>
        <v>7.9561743961783955E-3</v>
      </c>
      <c r="X320" s="9">
        <f t="shared" si="122"/>
        <v>7.6817417571618091E-4</v>
      </c>
      <c r="Y320" s="9">
        <f t="shared" si="123"/>
        <v>1.0087944789008332E-2</v>
      </c>
      <c r="AA320" s="9">
        <f t="shared" si="124"/>
        <v>7.6817417571618091E-4</v>
      </c>
      <c r="AB320" s="9">
        <f t="shared" si="125"/>
        <v>4.5370979936616481E-3</v>
      </c>
      <c r="AD320" s="9">
        <f t="shared" si="126"/>
        <v>1.0087944789008332E-2</v>
      </c>
      <c r="AE320" s="9">
        <f t="shared" si="127"/>
        <v>7.9561743961783955E-3</v>
      </c>
    </row>
    <row r="321" spans="1:31" x14ac:dyDescent="0.55000000000000004">
      <c r="A321" s="6">
        <f t="shared" si="128"/>
        <v>309</v>
      </c>
      <c r="B321" s="6">
        <f t="shared" si="129"/>
        <v>9.888000000000007</v>
      </c>
      <c r="C321" s="9">
        <f t="shared" si="132"/>
        <v>8.8231033081794029E-4</v>
      </c>
      <c r="D321" s="6">
        <f t="shared" si="132"/>
        <v>9.5269141234190103E-3</v>
      </c>
      <c r="E321" s="6">
        <f t="shared" si="130"/>
        <v>0.98103771231739689</v>
      </c>
      <c r="F321" s="6">
        <f t="shared" si="131"/>
        <v>1.0191453688110732</v>
      </c>
      <c r="G321" s="6">
        <f t="shared" si="133"/>
        <v>3.5667548469299802E-3</v>
      </c>
      <c r="H321" s="7">
        <f t="shared" si="133"/>
        <v>-1.7532208299666369E-2</v>
      </c>
      <c r="I321" s="6">
        <f t="shared" si="135"/>
        <v>3.4829067530234466E-2</v>
      </c>
      <c r="J321" s="9">
        <f t="shared" si="136"/>
        <v>0.75221469564858601</v>
      </c>
      <c r="L321" s="6">
        <f t="shared" si="134"/>
        <v>8.9079652272656626E-4</v>
      </c>
      <c r="M321" s="6">
        <f t="shared" si="137"/>
        <v>8.739836268840599E-4</v>
      </c>
      <c r="N321" s="6">
        <f t="shared" si="138"/>
        <v>-0.99999960324069881</v>
      </c>
      <c r="O321" s="6">
        <f t="shared" si="139"/>
        <v>0.99999961807623705</v>
      </c>
      <c r="Q321" s="6">
        <f t="shared" si="119"/>
        <v>9.888000000000007</v>
      </c>
      <c r="R321" s="9">
        <f t="shared" si="119"/>
        <v>8.8231033081794029E-4</v>
      </c>
      <c r="S321" s="9">
        <f t="shared" si="120"/>
        <v>9.888000000000007</v>
      </c>
      <c r="T321" s="9">
        <f t="shared" si="118"/>
        <v>9.5269141234190103E-3</v>
      </c>
      <c r="U321" s="9">
        <f t="shared" si="121"/>
        <v>3.5667548469299802E-3</v>
      </c>
      <c r="V321" s="9">
        <f t="shared" si="121"/>
        <v>-1.7532208299666369E-2</v>
      </c>
      <c r="X321" s="9">
        <f t="shared" si="122"/>
        <v>8.8231033081794029E-4</v>
      </c>
      <c r="Y321" s="9">
        <f t="shared" si="123"/>
        <v>9.5269141234190103E-3</v>
      </c>
      <c r="AA321" s="9">
        <f t="shared" si="124"/>
        <v>8.8231033081794029E-4</v>
      </c>
      <c r="AB321" s="9">
        <f t="shared" si="125"/>
        <v>3.5667548469299802E-3</v>
      </c>
      <c r="AD321" s="9">
        <f t="shared" si="126"/>
        <v>9.5269141234190103E-3</v>
      </c>
      <c r="AE321" s="9">
        <f t="shared" si="127"/>
        <v>-1.7532208299666369E-2</v>
      </c>
    </row>
    <row r="322" spans="1:31" x14ac:dyDescent="0.55000000000000004">
      <c r="A322" s="6">
        <f t="shared" si="128"/>
        <v>310</v>
      </c>
      <c r="B322" s="6">
        <f t="shared" si="129"/>
        <v>9.920000000000007</v>
      </c>
      <c r="C322" s="9">
        <f t="shared" si="132"/>
        <v>9.6078152076873962E-4</v>
      </c>
      <c r="D322" s="6">
        <f t="shared" si="132"/>
        <v>8.1956156094855348E-3</v>
      </c>
      <c r="E322" s="6">
        <f t="shared" si="130"/>
        <v>0.98367685999737797</v>
      </c>
      <c r="F322" s="6">
        <f t="shared" si="131"/>
        <v>1.0164593224353202</v>
      </c>
      <c r="G322" s="6">
        <f t="shared" si="133"/>
        <v>2.4522246859624772E-3</v>
      </c>
      <c r="H322" s="7">
        <f t="shared" si="133"/>
        <v>-4.1603078560421121E-2</v>
      </c>
      <c r="I322" s="6">
        <f t="shared" si="135"/>
        <v>3.7927603750424026E-2</v>
      </c>
      <c r="J322" s="9">
        <f t="shared" si="136"/>
        <v>0.6470995724030969</v>
      </c>
      <c r="L322" s="6">
        <f t="shared" si="134"/>
        <v>9.6872032941374938E-4</v>
      </c>
      <c r="M322" s="6">
        <f t="shared" si="137"/>
        <v>9.5297090130594311E-4</v>
      </c>
      <c r="N322" s="6">
        <f t="shared" si="138"/>
        <v>-0.99999953079035164</v>
      </c>
      <c r="O322" s="6">
        <f t="shared" si="139"/>
        <v>0.99999954592312756</v>
      </c>
      <c r="Q322" s="6">
        <f t="shared" si="119"/>
        <v>9.920000000000007</v>
      </c>
      <c r="R322" s="9">
        <f t="shared" si="119"/>
        <v>9.6078152076873962E-4</v>
      </c>
      <c r="S322" s="9">
        <f t="shared" si="120"/>
        <v>9.920000000000007</v>
      </c>
      <c r="T322" s="9">
        <f t="shared" si="118"/>
        <v>8.1956156094855348E-3</v>
      </c>
      <c r="U322" s="9">
        <f t="shared" si="121"/>
        <v>2.4522246859624772E-3</v>
      </c>
      <c r="V322" s="9">
        <f t="shared" si="121"/>
        <v>-4.1603078560421121E-2</v>
      </c>
      <c r="X322" s="9">
        <f t="shared" si="122"/>
        <v>9.6078152076873962E-4</v>
      </c>
      <c r="Y322" s="9">
        <f t="shared" si="123"/>
        <v>8.1956156094855348E-3</v>
      </c>
      <c r="AA322" s="9">
        <f t="shared" si="124"/>
        <v>9.6078152076873962E-4</v>
      </c>
      <c r="AB322" s="9">
        <f t="shared" si="125"/>
        <v>2.4522246859624772E-3</v>
      </c>
      <c r="AD322" s="9">
        <f t="shared" si="126"/>
        <v>8.1956156094855348E-3</v>
      </c>
      <c r="AE322" s="9">
        <f t="shared" si="127"/>
        <v>-4.1603078560421121E-2</v>
      </c>
    </row>
    <row r="323" spans="1:31" x14ac:dyDescent="0.55000000000000004">
      <c r="A323" s="6">
        <f t="shared" si="128"/>
        <v>311</v>
      </c>
      <c r="B323" s="6">
        <f t="shared" si="129"/>
        <v>9.9520000000000071</v>
      </c>
      <c r="C323" s="9">
        <f t="shared" si="132"/>
        <v>1.0004148444791047E-3</v>
      </c>
      <c r="D323" s="6">
        <f t="shared" si="132"/>
        <v>6.2016871334112881E-3</v>
      </c>
      <c r="E323" s="6">
        <f t="shared" si="130"/>
        <v>0.98763608748633924</v>
      </c>
      <c r="F323" s="6">
        <f t="shared" si="131"/>
        <v>1.012442836019984</v>
      </c>
      <c r="G323" s="6">
        <f t="shared" si="133"/>
        <v>1.2385413659489082E-3</v>
      </c>
      <c r="H323" s="7">
        <f t="shared" si="133"/>
        <v>-6.2310264877320221E-2</v>
      </c>
      <c r="I323" s="6">
        <f t="shared" si="135"/>
        <v>3.9493295711569676E-2</v>
      </c>
      <c r="J323" s="9">
        <f t="shared" si="136"/>
        <v>0.48966534395430594</v>
      </c>
      <c r="L323" s="6">
        <f t="shared" si="134"/>
        <v>1.0066573112844591E-3</v>
      </c>
      <c r="M323" s="6">
        <f t="shared" si="137"/>
        <v>9.9424833291540866E-4</v>
      </c>
      <c r="N323" s="6">
        <f t="shared" si="138"/>
        <v>-0.99999949332040039</v>
      </c>
      <c r="O323" s="6">
        <f t="shared" si="139"/>
        <v>0.99999950573500418</v>
      </c>
      <c r="Q323" s="6">
        <f t="shared" si="119"/>
        <v>9.9520000000000071</v>
      </c>
      <c r="R323" s="9">
        <f t="shared" si="119"/>
        <v>1.0004148444791047E-3</v>
      </c>
      <c r="S323" s="9">
        <f t="shared" si="120"/>
        <v>9.9520000000000071</v>
      </c>
      <c r="T323" s="9">
        <f t="shared" si="118"/>
        <v>6.2016871334112881E-3</v>
      </c>
      <c r="U323" s="9">
        <f t="shared" si="121"/>
        <v>1.2385413659489082E-3</v>
      </c>
      <c r="V323" s="9">
        <f t="shared" si="121"/>
        <v>-6.2310264877320221E-2</v>
      </c>
      <c r="X323" s="9">
        <f t="shared" si="122"/>
        <v>1.0004148444791047E-3</v>
      </c>
      <c r="Y323" s="9">
        <f t="shared" si="123"/>
        <v>6.2016871334112881E-3</v>
      </c>
      <c r="AA323" s="9">
        <f t="shared" si="124"/>
        <v>1.0004148444791047E-3</v>
      </c>
      <c r="AB323" s="9">
        <f t="shared" si="125"/>
        <v>1.2385413659489082E-3</v>
      </c>
      <c r="AD323" s="9">
        <f t="shared" si="126"/>
        <v>6.2016871334112881E-3</v>
      </c>
      <c r="AE323" s="9">
        <f t="shared" si="127"/>
        <v>-6.2310264877320221E-2</v>
      </c>
    </row>
    <row r="324" spans="1:31" x14ac:dyDescent="0.55000000000000004">
      <c r="A324" s="6">
        <f t="shared" si="128"/>
        <v>312</v>
      </c>
      <c r="B324" s="6">
        <f t="shared" si="129"/>
        <v>9.9840000000000071</v>
      </c>
      <c r="C324" s="9">
        <f t="shared" si="132"/>
        <v>9.9960703338082242E-4</v>
      </c>
      <c r="D324" s="6">
        <f t="shared" si="132"/>
        <v>3.7063413451278323E-3</v>
      </c>
      <c r="E324" s="6">
        <f t="shared" si="130"/>
        <v>0.99260205349013209</v>
      </c>
      <c r="F324" s="6">
        <f t="shared" si="131"/>
        <v>1.0074274188706436</v>
      </c>
      <c r="G324" s="6">
        <f t="shared" si="133"/>
        <v>-2.5244096821321364E-5</v>
      </c>
      <c r="H324" s="7">
        <f t="shared" si="133"/>
        <v>-7.7979555883858007E-2</v>
      </c>
      <c r="I324" s="6">
        <f t="shared" si="135"/>
        <v>3.9462381513595983E-2</v>
      </c>
      <c r="J324" s="9">
        <f t="shared" si="136"/>
        <v>0.29264083660519224</v>
      </c>
      <c r="L324" s="6">
        <f t="shared" si="134"/>
        <v>1.0033251959039508E-3</v>
      </c>
      <c r="M324" s="6">
        <f t="shared" si="137"/>
        <v>9.9591533546781194E-4</v>
      </c>
      <c r="N324" s="6">
        <f t="shared" si="138"/>
        <v>-0.999999496669149</v>
      </c>
      <c r="O324" s="6">
        <f t="shared" si="139"/>
        <v>0.99999950407619931</v>
      </c>
      <c r="Q324" s="6">
        <f t="shared" si="119"/>
        <v>9.9840000000000071</v>
      </c>
      <c r="R324" s="9">
        <f t="shared" si="119"/>
        <v>9.9960703338082242E-4</v>
      </c>
      <c r="S324" s="9">
        <f t="shared" si="120"/>
        <v>9.9840000000000071</v>
      </c>
      <c r="T324" s="9">
        <f t="shared" si="118"/>
        <v>3.7063413451278323E-3</v>
      </c>
      <c r="U324" s="9">
        <f t="shared" si="121"/>
        <v>-2.5244096821321364E-5</v>
      </c>
      <c r="V324" s="9">
        <f t="shared" si="121"/>
        <v>-7.7979555883858007E-2</v>
      </c>
      <c r="X324" s="9">
        <f t="shared" si="122"/>
        <v>9.9960703338082242E-4</v>
      </c>
      <c r="Y324" s="9">
        <f t="shared" si="123"/>
        <v>3.7063413451278323E-3</v>
      </c>
      <c r="AA324" s="9">
        <f t="shared" si="124"/>
        <v>9.9960703338082242E-4</v>
      </c>
      <c r="AB324" s="9">
        <f t="shared" si="125"/>
        <v>-2.5244096821321364E-5</v>
      </c>
      <c r="AD324" s="9">
        <f t="shared" si="126"/>
        <v>3.7063413451278323E-3</v>
      </c>
      <c r="AE324" s="9">
        <f t="shared" si="127"/>
        <v>-7.7979555883858007E-2</v>
      </c>
    </row>
    <row r="325" spans="1:31" x14ac:dyDescent="0.55000000000000004">
      <c r="A325" s="6">
        <f t="shared" si="128"/>
        <v>313</v>
      </c>
      <c r="B325" s="6">
        <f t="shared" si="129"/>
        <v>10.016000000000007</v>
      </c>
      <c r="C325" s="9">
        <f t="shared" si="132"/>
        <v>9.583897436126178E-4</v>
      </c>
      <c r="D325" s="6">
        <f t="shared" si="132"/>
        <v>9.1133134016065922E-4</v>
      </c>
      <c r="E325" s="6">
        <f t="shared" si="130"/>
        <v>0.99817908635539099</v>
      </c>
      <c r="F325" s="6">
        <f t="shared" si="131"/>
        <v>1.0018244117160338</v>
      </c>
      <c r="G325" s="6">
        <f t="shared" si="133"/>
        <v>-1.2880403052563929E-3</v>
      </c>
      <c r="H325" s="7">
        <f t="shared" si="133"/>
        <v>-8.7344062655224153E-2</v>
      </c>
      <c r="I325" s="6">
        <f t="shared" si="135"/>
        <v>3.7835696478880423E-2</v>
      </c>
      <c r="J325" s="9">
        <f t="shared" si="136"/>
        <v>7.1955805399485734E-2</v>
      </c>
      <c r="L325" s="6">
        <f t="shared" si="134"/>
        <v>9.5926350956361149E-4</v>
      </c>
      <c r="M325" s="6">
        <f t="shared" si="137"/>
        <v>9.5751668930066174E-4</v>
      </c>
      <c r="N325" s="6">
        <f t="shared" si="138"/>
        <v>-0.9999995399066538</v>
      </c>
      <c r="O325" s="6">
        <f t="shared" si="139"/>
        <v>0.99999954158078963</v>
      </c>
      <c r="Q325" s="6">
        <f t="shared" si="119"/>
        <v>10.016000000000007</v>
      </c>
      <c r="R325" s="9">
        <f t="shared" si="119"/>
        <v>9.583897436126178E-4</v>
      </c>
      <c r="S325" s="9">
        <f t="shared" si="120"/>
        <v>10.016000000000007</v>
      </c>
      <c r="T325" s="9">
        <f t="shared" si="118"/>
        <v>9.1133134016065922E-4</v>
      </c>
      <c r="U325" s="9">
        <f t="shared" si="121"/>
        <v>-1.2880403052563929E-3</v>
      </c>
      <c r="V325" s="9">
        <f t="shared" si="121"/>
        <v>-8.7344062655224153E-2</v>
      </c>
      <c r="X325" s="9">
        <f t="shared" si="122"/>
        <v>9.583897436126178E-4</v>
      </c>
      <c r="Y325" s="9">
        <f t="shared" si="123"/>
        <v>9.1133134016065922E-4</v>
      </c>
      <c r="AA325" s="9">
        <f t="shared" si="124"/>
        <v>9.583897436126178E-4</v>
      </c>
      <c r="AB325" s="9">
        <f t="shared" si="125"/>
        <v>-1.2880403052563929E-3</v>
      </c>
      <c r="AD325" s="9">
        <f t="shared" si="126"/>
        <v>9.1133134016065922E-4</v>
      </c>
      <c r="AE325" s="9">
        <f t="shared" si="127"/>
        <v>-8.7344062655224153E-2</v>
      </c>
    </row>
    <row r="326" spans="1:31" x14ac:dyDescent="0.55000000000000004">
      <c r="A326" s="6">
        <f t="shared" si="128"/>
        <v>314</v>
      </c>
      <c r="B326" s="6">
        <f t="shared" si="129"/>
        <v>10.048000000000007</v>
      </c>
      <c r="C326" s="9">
        <f t="shared" si="132"/>
        <v>8.7842870065003961E-4</v>
      </c>
      <c r="D326" s="6">
        <f t="shared" si="132"/>
        <v>-1.9573614095355872E-3</v>
      </c>
      <c r="E326" s="6">
        <f t="shared" si="130"/>
        <v>1.003919325719741</v>
      </c>
      <c r="F326" s="6">
        <f t="shared" si="131"/>
        <v>0.99608988008159838</v>
      </c>
      <c r="G326" s="6">
        <f t="shared" si="133"/>
        <v>-2.4987825925805668E-3</v>
      </c>
      <c r="H326" s="7">
        <f t="shared" si="133"/>
        <v>-8.9646648428007694E-2</v>
      </c>
      <c r="I326" s="6">
        <f t="shared" si="135"/>
        <v>3.4678855595198031E-2</v>
      </c>
      <c r="J326" s="9">
        <f t="shared" si="136"/>
        <v>-0.15454700262909746</v>
      </c>
      <c r="L326" s="6">
        <f t="shared" si="134"/>
        <v>8.7671232019625111E-4</v>
      </c>
      <c r="M326" s="6">
        <f t="shared" si="137"/>
        <v>8.8015113427032112E-4</v>
      </c>
      <c r="N326" s="6">
        <f t="shared" si="138"/>
        <v>-0.99999961568767992</v>
      </c>
      <c r="O326" s="6">
        <f t="shared" si="139"/>
        <v>0.99999961266691539</v>
      </c>
      <c r="Q326" s="6">
        <f t="shared" si="119"/>
        <v>10.048000000000007</v>
      </c>
      <c r="R326" s="9">
        <f t="shared" si="119"/>
        <v>8.7842870065003961E-4</v>
      </c>
      <c r="S326" s="9">
        <f t="shared" si="120"/>
        <v>10.048000000000007</v>
      </c>
      <c r="T326" s="9">
        <f t="shared" si="118"/>
        <v>-1.9573614095355872E-3</v>
      </c>
      <c r="U326" s="9">
        <f t="shared" si="121"/>
        <v>-2.4987825925805668E-3</v>
      </c>
      <c r="V326" s="9">
        <f t="shared" si="121"/>
        <v>-8.9646648428007694E-2</v>
      </c>
      <c r="X326" s="9">
        <f t="shared" si="122"/>
        <v>8.7842870065003961E-4</v>
      </c>
      <c r="Y326" s="9">
        <f t="shared" si="123"/>
        <v>-1.9573614095355872E-3</v>
      </c>
      <c r="AA326" s="9">
        <f t="shared" si="124"/>
        <v>8.7842870065003961E-4</v>
      </c>
      <c r="AB326" s="9">
        <f t="shared" si="125"/>
        <v>-2.4987825925805668E-3</v>
      </c>
      <c r="AD326" s="9">
        <f t="shared" si="126"/>
        <v>-1.9573614095355872E-3</v>
      </c>
      <c r="AE326" s="9">
        <f t="shared" si="127"/>
        <v>-8.9646648428007694E-2</v>
      </c>
    </row>
    <row r="327" spans="1:31" x14ac:dyDescent="0.55000000000000004">
      <c r="A327" s="6">
        <f t="shared" si="128"/>
        <v>315</v>
      </c>
      <c r="B327" s="6">
        <f t="shared" si="129"/>
        <v>10.080000000000007</v>
      </c>
      <c r="C327" s="9">
        <f t="shared" si="132"/>
        <v>7.6295650955797868E-4</v>
      </c>
      <c r="D327" s="6">
        <f t="shared" si="132"/>
        <v>-4.6677980285396384E-3</v>
      </c>
      <c r="E327" s="6">
        <f t="shared" si="130"/>
        <v>1.00935796649815</v>
      </c>
      <c r="F327" s="6">
        <f t="shared" si="131"/>
        <v>0.99068677438399133</v>
      </c>
      <c r="G327" s="6">
        <f t="shared" si="133"/>
        <v>-3.6085059716269036E-3</v>
      </c>
      <c r="H327" s="7">
        <f t="shared" si="133"/>
        <v>-8.4701144343876572E-2</v>
      </c>
      <c r="I327" s="6">
        <f t="shared" si="135"/>
        <v>3.0119668180061072E-2</v>
      </c>
      <c r="J327" s="9">
        <f t="shared" si="136"/>
        <v>-0.36855445245409646</v>
      </c>
      <c r="L327" s="6">
        <f t="shared" si="134"/>
        <v>7.5941151000794363E-4</v>
      </c>
      <c r="M327" s="6">
        <f t="shared" si="137"/>
        <v>7.6653431276484823E-4</v>
      </c>
      <c r="N327" s="6">
        <f t="shared" si="138"/>
        <v>-0.99999971164703771</v>
      </c>
      <c r="O327" s="6">
        <f t="shared" si="139"/>
        <v>0.99999970621253054</v>
      </c>
      <c r="Q327" s="6">
        <f t="shared" si="119"/>
        <v>10.080000000000007</v>
      </c>
      <c r="R327" s="9">
        <f t="shared" si="119"/>
        <v>7.6295650955797868E-4</v>
      </c>
      <c r="S327" s="9">
        <f t="shared" si="120"/>
        <v>10.080000000000007</v>
      </c>
      <c r="T327" s="9">
        <f t="shared" si="118"/>
        <v>-4.6677980285396384E-3</v>
      </c>
      <c r="U327" s="9">
        <f t="shared" si="121"/>
        <v>-3.6085059716269036E-3</v>
      </c>
      <c r="V327" s="9">
        <f t="shared" si="121"/>
        <v>-8.4701144343876572E-2</v>
      </c>
      <c r="X327" s="9">
        <f t="shared" si="122"/>
        <v>7.6295650955797868E-4</v>
      </c>
      <c r="Y327" s="9">
        <f t="shared" si="123"/>
        <v>-4.6677980285396384E-3</v>
      </c>
      <c r="AA327" s="9">
        <f t="shared" si="124"/>
        <v>7.6295650955797868E-4</v>
      </c>
      <c r="AB327" s="9">
        <f t="shared" si="125"/>
        <v>-3.6085059716269036E-3</v>
      </c>
      <c r="AD327" s="9">
        <f t="shared" si="126"/>
        <v>-4.6677980285396384E-3</v>
      </c>
      <c r="AE327" s="9">
        <f t="shared" si="127"/>
        <v>-8.4701144343876572E-2</v>
      </c>
    </row>
    <row r="328" spans="1:31" x14ac:dyDescent="0.55000000000000004">
      <c r="A328" s="6">
        <f t="shared" si="128"/>
        <v>316</v>
      </c>
      <c r="B328" s="6">
        <f t="shared" si="129"/>
        <v>10.112000000000007</v>
      </c>
      <c r="C328" s="9">
        <f t="shared" si="132"/>
        <v>6.1664177824953515E-4</v>
      </c>
      <c r="D328" s="6">
        <f t="shared" si="132"/>
        <v>-7.0008348882306939E-3</v>
      </c>
      <c r="E328" s="6">
        <f t="shared" si="130"/>
        <v>1.0140510617126763</v>
      </c>
      <c r="F328" s="6">
        <f t="shared" si="131"/>
        <v>0.98604772215975367</v>
      </c>
      <c r="G328" s="6">
        <f t="shared" si="133"/>
        <v>-4.5723353533888584E-3</v>
      </c>
      <c r="H328" s="7">
        <f t="shared" si="133"/>
        <v>-7.2907401865345486E-2</v>
      </c>
      <c r="I328" s="6">
        <f t="shared" si="135"/>
        <v>2.4342853062682451E-2</v>
      </c>
      <c r="J328" s="9">
        <f t="shared" si="136"/>
        <v>-0.55276366148980316</v>
      </c>
      <c r="L328" s="6">
        <f t="shared" si="134"/>
        <v>6.1235466870724329E-4</v>
      </c>
      <c r="M328" s="6">
        <f t="shared" si="137"/>
        <v>6.2098910151965083E-4</v>
      </c>
      <c r="N328" s="6">
        <f t="shared" si="138"/>
        <v>-0.99999981251086234</v>
      </c>
      <c r="O328" s="6">
        <f t="shared" si="139"/>
        <v>0.99999980718624926</v>
      </c>
      <c r="Q328" s="6">
        <f t="shared" si="119"/>
        <v>10.112000000000007</v>
      </c>
      <c r="R328" s="9">
        <f t="shared" si="119"/>
        <v>6.1664177824953515E-4</v>
      </c>
      <c r="S328" s="9">
        <f t="shared" si="120"/>
        <v>10.112000000000007</v>
      </c>
      <c r="T328" s="9">
        <f t="shared" si="118"/>
        <v>-7.0008348882306939E-3</v>
      </c>
      <c r="U328" s="9">
        <f t="shared" si="121"/>
        <v>-4.5723353533888584E-3</v>
      </c>
      <c r="V328" s="9">
        <f t="shared" si="121"/>
        <v>-7.2907401865345486E-2</v>
      </c>
      <c r="X328" s="9">
        <f t="shared" si="122"/>
        <v>6.1664177824953515E-4</v>
      </c>
      <c r="Y328" s="9">
        <f t="shared" si="123"/>
        <v>-7.0008348882306939E-3</v>
      </c>
      <c r="AA328" s="9">
        <f t="shared" si="124"/>
        <v>6.1664177824953515E-4</v>
      </c>
      <c r="AB328" s="9">
        <f t="shared" si="125"/>
        <v>-4.5723353533888584E-3</v>
      </c>
      <c r="AD328" s="9">
        <f t="shared" si="126"/>
        <v>-7.0008348882306939E-3</v>
      </c>
      <c r="AE328" s="9">
        <f t="shared" si="127"/>
        <v>-7.2907401865345486E-2</v>
      </c>
    </row>
    <row r="329" spans="1:31" x14ac:dyDescent="0.55000000000000004">
      <c r="A329" s="6">
        <f t="shared" si="128"/>
        <v>317</v>
      </c>
      <c r="B329" s="6">
        <f t="shared" si="129"/>
        <v>10.144000000000007</v>
      </c>
      <c r="C329" s="9">
        <f t="shared" si="132"/>
        <v>4.4539996540490486E-4</v>
      </c>
      <c r="D329" s="6">
        <f t="shared" si="132"/>
        <v>-8.7678417585561903E-3</v>
      </c>
      <c r="E329" s="6">
        <f t="shared" si="130"/>
        <v>1.0176127569473445</v>
      </c>
      <c r="F329" s="6">
        <f t="shared" si="131"/>
        <v>0.9825413899131199</v>
      </c>
      <c r="G329" s="6">
        <f t="shared" si="133"/>
        <v>-5.351306651394697E-3</v>
      </c>
      <c r="H329" s="7">
        <f t="shared" si="133"/>
        <v>-5.5218964697671784E-2</v>
      </c>
      <c r="I329" s="6">
        <f t="shared" si="135"/>
        <v>1.7582335729525712E-2</v>
      </c>
      <c r="J329" s="9">
        <f t="shared" si="136"/>
        <v>-0.69228096818812557</v>
      </c>
      <c r="L329" s="6">
        <f t="shared" si="134"/>
        <v>4.4152866849287185E-4</v>
      </c>
      <c r="M329" s="6">
        <f t="shared" si="137"/>
        <v>4.4933965947049182E-4</v>
      </c>
      <c r="N329" s="6">
        <f t="shared" si="138"/>
        <v>-0.99999990252621274</v>
      </c>
      <c r="O329" s="6">
        <f t="shared" si="139"/>
        <v>0.99999989904693021</v>
      </c>
      <c r="Q329" s="6">
        <f t="shared" si="119"/>
        <v>10.144000000000007</v>
      </c>
      <c r="R329" s="9">
        <f t="shared" si="119"/>
        <v>4.4539996540490486E-4</v>
      </c>
      <c r="S329" s="9">
        <f t="shared" si="120"/>
        <v>10.144000000000007</v>
      </c>
      <c r="T329" s="9">
        <f t="shared" si="118"/>
        <v>-8.7678417585561903E-3</v>
      </c>
      <c r="U329" s="9">
        <f t="shared" si="121"/>
        <v>-5.351306651394697E-3</v>
      </c>
      <c r="V329" s="9">
        <f t="shared" si="121"/>
        <v>-5.5218964697671784E-2</v>
      </c>
      <c r="X329" s="9">
        <f t="shared" si="122"/>
        <v>4.4539996540490486E-4</v>
      </c>
      <c r="Y329" s="9">
        <f t="shared" si="123"/>
        <v>-8.7678417585561903E-3</v>
      </c>
      <c r="AA329" s="9">
        <f t="shared" si="124"/>
        <v>4.4539996540490486E-4</v>
      </c>
      <c r="AB329" s="9">
        <f t="shared" si="125"/>
        <v>-5.351306651394697E-3</v>
      </c>
      <c r="AD329" s="9">
        <f t="shared" si="126"/>
        <v>-8.7678417585561903E-3</v>
      </c>
      <c r="AE329" s="9">
        <f t="shared" si="127"/>
        <v>-5.5218964697671784E-2</v>
      </c>
    </row>
    <row r="330" spans="1:31" x14ac:dyDescent="0.55000000000000004">
      <c r="A330" s="6">
        <f t="shared" si="128"/>
        <v>318</v>
      </c>
      <c r="B330" s="6">
        <f t="shared" si="129"/>
        <v>10.176000000000007</v>
      </c>
      <c r="C330" s="9">
        <f t="shared" si="132"/>
        <v>2.5615384077324027E-4</v>
      </c>
      <c r="D330" s="6">
        <f t="shared" si="132"/>
        <v>-9.8259529174570467E-3</v>
      </c>
      <c r="E330" s="6">
        <f t="shared" si="130"/>
        <v>1.0197485208004404</v>
      </c>
      <c r="F330" s="6">
        <f t="shared" si="131"/>
        <v>0.98044470913061221</v>
      </c>
      <c r="G330" s="6">
        <f t="shared" si="133"/>
        <v>-5.9139413947395195E-3</v>
      </c>
      <c r="H330" s="7">
        <f t="shared" si="133"/>
        <v>-3.3065973715651766E-2</v>
      </c>
      <c r="I330" s="6">
        <f t="shared" si="135"/>
        <v>1.011157217471626E-2</v>
      </c>
      <c r="J330" s="9">
        <f t="shared" si="136"/>
        <v>-0.77582611981449934</v>
      </c>
      <c r="L330" s="6">
        <f t="shared" si="134"/>
        <v>2.5366136787453435E-4</v>
      </c>
      <c r="M330" s="6">
        <f t="shared" si="137"/>
        <v>2.5869576460483721E-4</v>
      </c>
      <c r="N330" s="6">
        <f t="shared" si="138"/>
        <v>-0.99999996782795475</v>
      </c>
      <c r="O330" s="6">
        <f t="shared" si="139"/>
        <v>0.99999996653825018</v>
      </c>
      <c r="Q330" s="6">
        <f t="shared" si="119"/>
        <v>10.176000000000007</v>
      </c>
      <c r="R330" s="9">
        <f t="shared" si="119"/>
        <v>2.5615384077324027E-4</v>
      </c>
      <c r="S330" s="9">
        <f t="shared" si="120"/>
        <v>10.176000000000007</v>
      </c>
      <c r="T330" s="9">
        <f t="shared" si="118"/>
        <v>-9.8259529174570467E-3</v>
      </c>
      <c r="U330" s="9">
        <f t="shared" si="121"/>
        <v>-5.9139413947395195E-3</v>
      </c>
      <c r="V330" s="9">
        <f t="shared" si="121"/>
        <v>-3.3065973715651766E-2</v>
      </c>
      <c r="X330" s="9">
        <f t="shared" si="122"/>
        <v>2.5615384077324027E-4</v>
      </c>
      <c r="Y330" s="9">
        <f t="shared" si="123"/>
        <v>-9.8259529174570467E-3</v>
      </c>
      <c r="AA330" s="9">
        <f t="shared" si="124"/>
        <v>2.5615384077324027E-4</v>
      </c>
      <c r="AB330" s="9">
        <f t="shared" si="125"/>
        <v>-5.9139413947395195E-3</v>
      </c>
      <c r="AD330" s="9">
        <f t="shared" si="126"/>
        <v>-9.8259529174570467E-3</v>
      </c>
      <c r="AE330" s="9">
        <f t="shared" si="127"/>
        <v>-3.3065973715651766E-2</v>
      </c>
    </row>
    <row r="331" spans="1:31" x14ac:dyDescent="0.55000000000000004">
      <c r="A331" s="6">
        <f t="shared" si="128"/>
        <v>319</v>
      </c>
      <c r="B331" s="6">
        <f t="shared" si="129"/>
        <v>10.208000000000007</v>
      </c>
      <c r="C331" s="9">
        <f t="shared" si="132"/>
        <v>5.6553466234666202E-5</v>
      </c>
      <c r="D331" s="6">
        <f t="shared" si="132"/>
        <v>-1.0089618129667856E-2</v>
      </c>
      <c r="E331" s="6">
        <f t="shared" si="130"/>
        <v>1.0202810398516329</v>
      </c>
      <c r="F331" s="6">
        <f t="shared" si="131"/>
        <v>0.97992256733296124</v>
      </c>
      <c r="G331" s="6">
        <f t="shared" si="133"/>
        <v>-6.2375117043304397E-3</v>
      </c>
      <c r="H331" s="7">
        <f t="shared" si="133"/>
        <v>-8.239537881587787E-3</v>
      </c>
      <c r="I331" s="6">
        <f t="shared" si="135"/>
        <v>2.232414053648843E-3</v>
      </c>
      <c r="J331" s="9">
        <f t="shared" si="136"/>
        <v>-0.79664431470883423</v>
      </c>
      <c r="L331" s="6">
        <f t="shared" si="134"/>
        <v>5.5988562926469626E-5</v>
      </c>
      <c r="M331" s="6">
        <f t="shared" si="137"/>
        <v>5.7129884864450126E-5</v>
      </c>
      <c r="N331" s="6">
        <f t="shared" si="138"/>
        <v>-0.99999999843264042</v>
      </c>
      <c r="O331" s="6">
        <f t="shared" si="139"/>
        <v>0.99999999836808806</v>
      </c>
      <c r="Q331" s="6">
        <f t="shared" si="119"/>
        <v>10.208000000000007</v>
      </c>
      <c r="R331" s="9">
        <f t="shared" si="119"/>
        <v>5.6553466234666202E-5</v>
      </c>
      <c r="S331" s="9">
        <f t="shared" si="120"/>
        <v>10.208000000000007</v>
      </c>
      <c r="T331" s="9">
        <f t="shared" si="118"/>
        <v>-1.0089618129667856E-2</v>
      </c>
      <c r="U331" s="9">
        <f t="shared" si="121"/>
        <v>-6.2375117043304397E-3</v>
      </c>
      <c r="V331" s="9">
        <f t="shared" si="121"/>
        <v>-8.239537881587787E-3</v>
      </c>
      <c r="X331" s="9">
        <f t="shared" si="122"/>
        <v>5.6553466234666202E-5</v>
      </c>
      <c r="Y331" s="9">
        <f t="shared" si="123"/>
        <v>-1.0089618129667856E-2</v>
      </c>
      <c r="AA331" s="9">
        <f t="shared" si="124"/>
        <v>5.6553466234666202E-5</v>
      </c>
      <c r="AB331" s="9">
        <f t="shared" si="125"/>
        <v>-6.2375117043304397E-3</v>
      </c>
      <c r="AD331" s="9">
        <f t="shared" si="126"/>
        <v>-1.0089618129667856E-2</v>
      </c>
      <c r="AE331" s="9">
        <f t="shared" si="127"/>
        <v>-8.239537881587787E-3</v>
      </c>
    </row>
    <row r="332" spans="1:31" x14ac:dyDescent="0.55000000000000004">
      <c r="A332" s="6">
        <f t="shared" si="128"/>
        <v>320</v>
      </c>
      <c r="B332" s="6">
        <f t="shared" si="129"/>
        <v>10.240000000000007</v>
      </c>
      <c r="C332" s="9">
        <f t="shared" si="132"/>
        <v>-1.4533290029484429E-4</v>
      </c>
      <c r="D332" s="6">
        <f t="shared" si="132"/>
        <v>-9.5375195636168194E-3</v>
      </c>
      <c r="E332" s="6">
        <f t="shared" si="130"/>
        <v>1.0191660245283123</v>
      </c>
      <c r="F332" s="6">
        <f t="shared" si="131"/>
        <v>0.98101594627384459</v>
      </c>
      <c r="G332" s="6">
        <f t="shared" si="133"/>
        <v>-6.3089489540472023E-3</v>
      </c>
      <c r="H332" s="7">
        <f t="shared" si="133"/>
        <v>1.725308018909491E-2</v>
      </c>
      <c r="I332" s="6">
        <f t="shared" si="135"/>
        <v>-5.736991033909556E-3</v>
      </c>
      <c r="J332" s="9">
        <f t="shared" si="136"/>
        <v>-0.75305235253008951</v>
      </c>
      <c r="L332" s="6">
        <f t="shared" si="134"/>
        <v>-1.4395987863006213E-4</v>
      </c>
      <c r="M332" s="6">
        <f t="shared" si="137"/>
        <v>-1.4673236149871728E-4</v>
      </c>
      <c r="N332" s="6">
        <f t="shared" si="138"/>
        <v>-0.99999998963777648</v>
      </c>
      <c r="O332" s="6">
        <f t="shared" si="139"/>
        <v>0.99999998923480704</v>
      </c>
      <c r="Q332" s="6">
        <f t="shared" si="119"/>
        <v>10.240000000000007</v>
      </c>
      <c r="R332" s="9">
        <f t="shared" si="119"/>
        <v>-1.4533290029484429E-4</v>
      </c>
      <c r="S332" s="9">
        <f t="shared" si="120"/>
        <v>10.240000000000007</v>
      </c>
      <c r="T332" s="9">
        <f t="shared" ref="T332:T395" si="140">D332</f>
        <v>-9.5375195636168194E-3</v>
      </c>
      <c r="U332" s="9">
        <f t="shared" si="121"/>
        <v>-6.3089489540472023E-3</v>
      </c>
      <c r="V332" s="9">
        <f t="shared" si="121"/>
        <v>1.725308018909491E-2</v>
      </c>
      <c r="X332" s="9">
        <f t="shared" si="122"/>
        <v>-1.4533290029484429E-4</v>
      </c>
      <c r="Y332" s="9">
        <f t="shared" si="123"/>
        <v>-9.5375195636168194E-3</v>
      </c>
      <c r="AA332" s="9">
        <f t="shared" si="124"/>
        <v>-1.4533290029484429E-4</v>
      </c>
      <c r="AB332" s="9">
        <f t="shared" si="125"/>
        <v>-6.3089489540472023E-3</v>
      </c>
      <c r="AD332" s="9">
        <f t="shared" si="126"/>
        <v>-9.5375195636168194E-3</v>
      </c>
      <c r="AE332" s="9">
        <f t="shared" si="127"/>
        <v>1.725308018909491E-2</v>
      </c>
    </row>
    <row r="333" spans="1:31" x14ac:dyDescent="0.55000000000000004">
      <c r="A333" s="6">
        <f t="shared" si="128"/>
        <v>321</v>
      </c>
      <c r="B333" s="6">
        <f t="shared" si="129"/>
        <v>10.272000000000007</v>
      </c>
      <c r="C333" s="9">
        <f t="shared" si="132"/>
        <v>-3.4134458800563137E-4</v>
      </c>
      <c r="D333" s="6">
        <f t="shared" si="132"/>
        <v>-8.2142953885749707E-3</v>
      </c>
      <c r="E333" s="6">
        <f t="shared" si="130"/>
        <v>1.0164961819420084</v>
      </c>
      <c r="F333" s="6">
        <f t="shared" si="131"/>
        <v>0.98363900038770857</v>
      </c>
      <c r="G333" s="6">
        <f t="shared" si="133"/>
        <v>-6.1253652409620964E-3</v>
      </c>
      <c r="H333" s="7">
        <f t="shared" si="133"/>
        <v>4.1350755470057773E-2</v>
      </c>
      <c r="I333" s="6">
        <f t="shared" si="135"/>
        <v>-1.3474835645199591E-2</v>
      </c>
      <c r="J333" s="9">
        <f t="shared" si="136"/>
        <v>-0.64857472956161677</v>
      </c>
      <c r="L333" s="6">
        <f t="shared" si="134"/>
        <v>-3.3856350778156674E-4</v>
      </c>
      <c r="M333" s="6">
        <f t="shared" si="137"/>
        <v>-3.4417169576216538E-4</v>
      </c>
      <c r="N333" s="6">
        <f t="shared" si="138"/>
        <v>-0.99999994268737391</v>
      </c>
      <c r="O333" s="6">
        <f t="shared" si="139"/>
        <v>0.99999994077292009</v>
      </c>
      <c r="Q333" s="6">
        <f t="shared" ref="Q333:R396" si="141">B333</f>
        <v>10.272000000000007</v>
      </c>
      <c r="R333" s="9">
        <f t="shared" si="141"/>
        <v>-3.4134458800563137E-4</v>
      </c>
      <c r="S333" s="9">
        <f t="shared" ref="S333:S396" si="142">Q333</f>
        <v>10.272000000000007</v>
      </c>
      <c r="T333" s="9">
        <f t="shared" si="140"/>
        <v>-8.2142953885749707E-3</v>
      </c>
      <c r="U333" s="9">
        <f t="shared" ref="U333:V396" si="143">G333</f>
        <v>-6.1253652409620964E-3</v>
      </c>
      <c r="V333" s="9">
        <f t="shared" si="143"/>
        <v>4.1350755470057773E-2</v>
      </c>
      <c r="X333" s="9">
        <f t="shared" ref="X333:X396" si="144">R333</f>
        <v>-3.4134458800563137E-4</v>
      </c>
      <c r="Y333" s="9">
        <f t="shared" ref="Y333:Y396" si="145">T333</f>
        <v>-8.2142953885749707E-3</v>
      </c>
      <c r="AA333" s="9">
        <f t="shared" ref="AA333:AA396" si="146">R333</f>
        <v>-3.4134458800563137E-4</v>
      </c>
      <c r="AB333" s="9">
        <f t="shared" ref="AB333:AB396" si="147">U333</f>
        <v>-6.1253652409620964E-3</v>
      </c>
      <c r="AD333" s="9">
        <f t="shared" ref="AD333:AD396" si="148">T333</f>
        <v>-8.2142953885749707E-3</v>
      </c>
      <c r="AE333" s="9">
        <f t="shared" ref="AE333:AE396" si="149">V333</f>
        <v>4.1350755470057773E-2</v>
      </c>
    </row>
    <row r="334" spans="1:31" x14ac:dyDescent="0.55000000000000004">
      <c r="A334" s="6">
        <f t="shared" ref="A334:A397" si="150">A333+1</f>
        <v>322</v>
      </c>
      <c r="B334" s="6">
        <f t="shared" ref="B334:B397" si="151">B333+$B$3</f>
        <v>10.304000000000007</v>
      </c>
      <c r="C334" s="9">
        <f t="shared" si="132"/>
        <v>-5.2355804401573412E-4</v>
      </c>
      <c r="D334" s="6">
        <f t="shared" si="132"/>
        <v>-6.2269306904620264E-3</v>
      </c>
      <c r="E334" s="6">
        <f t="shared" si="130"/>
        <v>1.0124929101597735</v>
      </c>
      <c r="F334" s="6">
        <f t="shared" si="131"/>
        <v>0.98758518739792533</v>
      </c>
      <c r="G334" s="6">
        <f t="shared" si="133"/>
        <v>-5.6941705003157091E-3</v>
      </c>
      <c r="H334" s="7">
        <f t="shared" si="133"/>
        <v>6.2105146816029508E-2</v>
      </c>
      <c r="I334" s="6">
        <f t="shared" si="135"/>
        <v>-2.0668444461215629E-2</v>
      </c>
      <c r="J334" s="9">
        <f t="shared" si="136"/>
        <v>-0.4916586729926668</v>
      </c>
      <c r="L334" s="6">
        <f t="shared" si="134"/>
        <v>-5.2031798908902473E-4</v>
      </c>
      <c r="M334" s="6">
        <f t="shared" si="137"/>
        <v>-5.2683855854576776E-4</v>
      </c>
      <c r="N334" s="6">
        <f t="shared" si="138"/>
        <v>-0.99999986463458601</v>
      </c>
      <c r="O334" s="6">
        <f t="shared" si="139"/>
        <v>0.99999986122055695</v>
      </c>
      <c r="Q334" s="6">
        <f t="shared" si="141"/>
        <v>10.304000000000007</v>
      </c>
      <c r="R334" s="9">
        <f t="shared" si="141"/>
        <v>-5.2355804401573412E-4</v>
      </c>
      <c r="S334" s="9">
        <f t="shared" si="142"/>
        <v>10.304000000000007</v>
      </c>
      <c r="T334" s="9">
        <f t="shared" si="140"/>
        <v>-6.2269306904620264E-3</v>
      </c>
      <c r="U334" s="9">
        <f t="shared" si="143"/>
        <v>-5.6941705003157091E-3</v>
      </c>
      <c r="V334" s="9">
        <f t="shared" si="143"/>
        <v>6.2105146816029508E-2</v>
      </c>
      <c r="X334" s="9">
        <f t="shared" si="144"/>
        <v>-5.2355804401573412E-4</v>
      </c>
      <c r="Y334" s="9">
        <f t="shared" si="145"/>
        <v>-6.2269306904620264E-3</v>
      </c>
      <c r="AA334" s="9">
        <f t="shared" si="146"/>
        <v>-5.2355804401573412E-4</v>
      </c>
      <c r="AB334" s="9">
        <f t="shared" si="147"/>
        <v>-5.6941705003157091E-3</v>
      </c>
      <c r="AD334" s="9">
        <f t="shared" si="148"/>
        <v>-6.2269306904620264E-3</v>
      </c>
      <c r="AE334" s="9">
        <f t="shared" si="149"/>
        <v>6.2105146816029508E-2</v>
      </c>
    </row>
    <row r="335" spans="1:31" x14ac:dyDescent="0.55000000000000004">
      <c r="A335" s="6">
        <f t="shared" si="150"/>
        <v>323</v>
      </c>
      <c r="B335" s="6">
        <f t="shared" si="151"/>
        <v>10.336000000000007</v>
      </c>
      <c r="C335" s="9">
        <f t="shared" si="132"/>
        <v>-6.84607012897552E-4</v>
      </c>
      <c r="D335" s="6">
        <f t="shared" si="132"/>
        <v>-3.7361075112045915E-3</v>
      </c>
      <c r="E335" s="6">
        <f t="shared" ref="E335:E398" si="152">C335^2+((D335-1)^2)</f>
        <v>1.0074866422085065</v>
      </c>
      <c r="F335" s="6">
        <f t="shared" ref="F335:F398" si="153">C335^2+((D335+1)^2)</f>
        <v>0.99254221216368821</v>
      </c>
      <c r="G335" s="6">
        <f t="shared" si="133"/>
        <v>-5.0327802775568089E-3</v>
      </c>
      <c r="H335" s="7">
        <f t="shared" si="133"/>
        <v>7.7838224351794841E-2</v>
      </c>
      <c r="I335" s="6">
        <f t="shared" si="135"/>
        <v>-2.7026830619774386E-2</v>
      </c>
      <c r="J335" s="9">
        <f t="shared" si="136"/>
        <v>-0.2949911559531016</v>
      </c>
      <c r="L335" s="6">
        <f t="shared" si="134"/>
        <v>-6.8205860936306829E-4</v>
      </c>
      <c r="M335" s="6">
        <f t="shared" si="137"/>
        <v>-6.8717420797888057E-4</v>
      </c>
      <c r="N335" s="6">
        <f t="shared" si="138"/>
        <v>-0.99999976739799967</v>
      </c>
      <c r="O335" s="6">
        <f t="shared" si="139"/>
        <v>0.99999976389577616</v>
      </c>
      <c r="Q335" s="6">
        <f t="shared" si="141"/>
        <v>10.336000000000007</v>
      </c>
      <c r="R335" s="9">
        <f t="shared" si="141"/>
        <v>-6.84607012897552E-4</v>
      </c>
      <c r="S335" s="9">
        <f t="shared" si="142"/>
        <v>10.336000000000007</v>
      </c>
      <c r="T335" s="9">
        <f t="shared" si="140"/>
        <v>-3.7361075112045915E-3</v>
      </c>
      <c r="U335" s="9">
        <f t="shared" si="143"/>
        <v>-5.0327802775568089E-3</v>
      </c>
      <c r="V335" s="9">
        <f t="shared" si="143"/>
        <v>7.7838224351794841E-2</v>
      </c>
      <c r="X335" s="9">
        <f t="shared" si="144"/>
        <v>-6.84607012897552E-4</v>
      </c>
      <c r="Y335" s="9">
        <f t="shared" si="145"/>
        <v>-3.7361075112045915E-3</v>
      </c>
      <c r="AA335" s="9">
        <f t="shared" si="146"/>
        <v>-6.84607012897552E-4</v>
      </c>
      <c r="AB335" s="9">
        <f t="shared" si="147"/>
        <v>-5.0327802775568089E-3</v>
      </c>
      <c r="AD335" s="9">
        <f t="shared" si="148"/>
        <v>-3.7361075112045915E-3</v>
      </c>
      <c r="AE335" s="9">
        <f t="shared" si="149"/>
        <v>7.7838224351794841E-2</v>
      </c>
    </row>
    <row r="336" spans="1:31" x14ac:dyDescent="0.55000000000000004">
      <c r="A336" s="6">
        <f t="shared" si="150"/>
        <v>324</v>
      </c>
      <c r="B336" s="6">
        <f t="shared" si="151"/>
        <v>10.368000000000007</v>
      </c>
      <c r="C336" s="9">
        <f t="shared" si="132"/>
        <v>-8.1798050722472094E-4</v>
      </c>
      <c r="D336" s="6">
        <f t="shared" si="132"/>
        <v>-9.4321338825118059E-4</v>
      </c>
      <c r="E336" s="6">
        <f t="shared" si="152"/>
        <v>1.0018879855201084</v>
      </c>
      <c r="F336" s="6">
        <f t="shared" si="153"/>
        <v>0.99811513196710355</v>
      </c>
      <c r="G336" s="6">
        <f t="shared" si="133"/>
        <v>-4.1679216977240285E-3</v>
      </c>
      <c r="H336" s="7">
        <f t="shared" si="133"/>
        <v>8.7277941342294094E-2</v>
      </c>
      <c r="I336" s="6">
        <f t="shared" si="135"/>
        <v>-3.2292558130683671E-2</v>
      </c>
      <c r="J336" s="9">
        <f t="shared" si="136"/>
        <v>-7.4473119148088643E-2</v>
      </c>
      <c r="L336" s="6">
        <f t="shared" si="134"/>
        <v>-8.172094312116771E-4</v>
      </c>
      <c r="M336" s="6">
        <f t="shared" si="137"/>
        <v>-8.1875249136727256E-4</v>
      </c>
      <c r="N336" s="6">
        <f t="shared" si="138"/>
        <v>-0.9999996660843169</v>
      </c>
      <c r="O336" s="6">
        <f t="shared" si="139"/>
        <v>0.99999966482212277</v>
      </c>
      <c r="Q336" s="6">
        <f t="shared" si="141"/>
        <v>10.368000000000007</v>
      </c>
      <c r="R336" s="9">
        <f t="shared" si="141"/>
        <v>-8.1798050722472094E-4</v>
      </c>
      <c r="S336" s="9">
        <f t="shared" si="142"/>
        <v>10.368000000000007</v>
      </c>
      <c r="T336" s="9">
        <f t="shared" si="140"/>
        <v>-9.4321338825118059E-4</v>
      </c>
      <c r="U336" s="9">
        <f t="shared" si="143"/>
        <v>-4.1679216977240285E-3</v>
      </c>
      <c r="V336" s="9">
        <f t="shared" si="143"/>
        <v>8.7277941342294094E-2</v>
      </c>
      <c r="X336" s="9">
        <f t="shared" si="144"/>
        <v>-8.1798050722472094E-4</v>
      </c>
      <c r="Y336" s="9">
        <f t="shared" si="145"/>
        <v>-9.4321338825118059E-4</v>
      </c>
      <c r="AA336" s="9">
        <f t="shared" si="146"/>
        <v>-8.1798050722472094E-4</v>
      </c>
      <c r="AB336" s="9">
        <f t="shared" si="147"/>
        <v>-4.1679216977240285E-3</v>
      </c>
      <c r="AD336" s="9">
        <f t="shared" si="148"/>
        <v>-9.4321338825118059E-4</v>
      </c>
      <c r="AE336" s="9">
        <f t="shared" si="149"/>
        <v>8.7277941342294094E-2</v>
      </c>
    </row>
    <row r="337" spans="1:31" x14ac:dyDescent="0.55000000000000004">
      <c r="A337" s="6">
        <f t="shared" si="150"/>
        <v>325</v>
      </c>
      <c r="B337" s="6">
        <f t="shared" si="151"/>
        <v>10.400000000000007</v>
      </c>
      <c r="C337" s="9">
        <f t="shared" ref="C337:D400" si="154">C336+$B$3*G336-($B$3^2)*I336</f>
        <v>-9.1828642202606984E-4</v>
      </c>
      <c r="D337" s="6">
        <f t="shared" si="154"/>
        <v>1.9259412087098732E-3</v>
      </c>
      <c r="E337" s="6">
        <f t="shared" si="152"/>
        <v>0.99615267008207242</v>
      </c>
      <c r="F337" s="6">
        <f t="shared" si="153"/>
        <v>1.0038564349169119</v>
      </c>
      <c r="G337" s="6">
        <f t="shared" ref="G337:H400" si="155">G336-$B$3*I336</f>
        <v>-3.134559837542151E-3</v>
      </c>
      <c r="H337" s="7">
        <f t="shared" si="155"/>
        <v>8.9661081155032935E-2</v>
      </c>
      <c r="I337" s="6">
        <f t="shared" si="135"/>
        <v>-3.6252375664395577E-2</v>
      </c>
      <c r="J337" s="9">
        <f t="shared" si="136"/>
        <v>0.15206615852246416</v>
      </c>
      <c r="L337" s="6">
        <f t="shared" si="134"/>
        <v>-9.2005801099594403E-4</v>
      </c>
      <c r="M337" s="6">
        <f t="shared" si="137"/>
        <v>-9.165208710267145E-4</v>
      </c>
      <c r="N337" s="6">
        <f t="shared" si="138"/>
        <v>-0.99999957674653861</v>
      </c>
      <c r="O337" s="6">
        <f t="shared" si="139"/>
        <v>0.99999957999465838</v>
      </c>
      <c r="Q337" s="6">
        <f t="shared" si="141"/>
        <v>10.400000000000007</v>
      </c>
      <c r="R337" s="9">
        <f t="shared" si="141"/>
        <v>-9.1828642202606984E-4</v>
      </c>
      <c r="S337" s="9">
        <f t="shared" si="142"/>
        <v>10.400000000000007</v>
      </c>
      <c r="T337" s="9">
        <f t="shared" si="140"/>
        <v>1.9259412087098732E-3</v>
      </c>
      <c r="U337" s="9">
        <f t="shared" si="143"/>
        <v>-3.134559837542151E-3</v>
      </c>
      <c r="V337" s="9">
        <f t="shared" si="143"/>
        <v>8.9661081155032935E-2</v>
      </c>
      <c r="X337" s="9">
        <f t="shared" si="144"/>
        <v>-9.1828642202606984E-4</v>
      </c>
      <c r="Y337" s="9">
        <f t="shared" si="145"/>
        <v>1.9259412087098732E-3</v>
      </c>
      <c r="AA337" s="9">
        <f t="shared" si="146"/>
        <v>-9.1828642202606984E-4</v>
      </c>
      <c r="AB337" s="9">
        <f t="shared" si="147"/>
        <v>-3.134559837542151E-3</v>
      </c>
      <c r="AD337" s="9">
        <f t="shared" si="148"/>
        <v>1.9259412087098732E-3</v>
      </c>
      <c r="AE337" s="9">
        <f t="shared" si="149"/>
        <v>8.9661081155032935E-2</v>
      </c>
    </row>
    <row r="338" spans="1:31" x14ac:dyDescent="0.55000000000000004">
      <c r="A338" s="6">
        <f t="shared" si="150"/>
        <v>326</v>
      </c>
      <c r="B338" s="6">
        <f t="shared" si="151"/>
        <v>10.432000000000007</v>
      </c>
      <c r="C338" s="9">
        <f t="shared" si="154"/>
        <v>-9.8146990414707752E-4</v>
      </c>
      <c r="D338" s="6">
        <f t="shared" si="154"/>
        <v>4.6393800593439232E-3</v>
      </c>
      <c r="E338" s="6">
        <f t="shared" si="152"/>
        <v>0.9907437270118199</v>
      </c>
      <c r="F338" s="6">
        <f t="shared" si="153"/>
        <v>1.0093012472491956</v>
      </c>
      <c r="G338" s="6">
        <f t="shared" si="155"/>
        <v>-1.9744838162814925E-3</v>
      </c>
      <c r="H338" s="7">
        <f t="shared" si="155"/>
        <v>8.4794964082314087E-2</v>
      </c>
      <c r="I338" s="6">
        <f t="shared" si="135"/>
        <v>-3.8746063406678216E-2</v>
      </c>
      <c r="J338" s="9">
        <f t="shared" si="136"/>
        <v>0.36631059037837527</v>
      </c>
      <c r="L338" s="6">
        <f t="shared" si="134"/>
        <v>-9.8604406016412471E-4</v>
      </c>
      <c r="M338" s="6">
        <f t="shared" si="137"/>
        <v>-9.7693705350133161E-4</v>
      </c>
      <c r="N338" s="6">
        <f t="shared" si="138"/>
        <v>-0.99999951385843744</v>
      </c>
      <c r="O338" s="6">
        <f t="shared" si="139"/>
        <v>0.99999952279688287</v>
      </c>
      <c r="Q338" s="6">
        <f t="shared" si="141"/>
        <v>10.432000000000007</v>
      </c>
      <c r="R338" s="9">
        <f t="shared" si="141"/>
        <v>-9.8146990414707752E-4</v>
      </c>
      <c r="S338" s="9">
        <f t="shared" si="142"/>
        <v>10.432000000000007</v>
      </c>
      <c r="T338" s="9">
        <f t="shared" si="140"/>
        <v>4.6393800593439232E-3</v>
      </c>
      <c r="U338" s="9">
        <f t="shared" si="143"/>
        <v>-1.9744838162814925E-3</v>
      </c>
      <c r="V338" s="9">
        <f t="shared" si="143"/>
        <v>8.4794964082314087E-2</v>
      </c>
      <c r="X338" s="9">
        <f t="shared" si="144"/>
        <v>-9.8146990414707752E-4</v>
      </c>
      <c r="Y338" s="9">
        <f t="shared" si="145"/>
        <v>4.6393800593439232E-3</v>
      </c>
      <c r="AA338" s="9">
        <f t="shared" si="146"/>
        <v>-9.8146990414707752E-4</v>
      </c>
      <c r="AB338" s="9">
        <f t="shared" si="147"/>
        <v>-1.9744838162814925E-3</v>
      </c>
      <c r="AD338" s="9">
        <f t="shared" si="148"/>
        <v>4.6393800593439232E-3</v>
      </c>
      <c r="AE338" s="9">
        <f t="shared" si="149"/>
        <v>8.4794964082314087E-2</v>
      </c>
    </row>
    <row r="339" spans="1:31" x14ac:dyDescent="0.55000000000000004">
      <c r="A339" s="6">
        <f t="shared" si="150"/>
        <v>327</v>
      </c>
      <c r="B339" s="6">
        <f t="shared" si="151"/>
        <v>10.464000000000008</v>
      </c>
      <c r="C339" s="9">
        <f t="shared" si="154"/>
        <v>-1.0049774173396468E-3</v>
      </c>
      <c r="D339" s="6">
        <f t="shared" si="154"/>
        <v>6.9777168654305173E-3</v>
      </c>
      <c r="E339" s="6">
        <f t="shared" si="152"/>
        <v>0.98609426478140261</v>
      </c>
      <c r="F339" s="6">
        <f t="shared" si="153"/>
        <v>1.0140051322431245</v>
      </c>
      <c r="G339" s="6">
        <f t="shared" si="155"/>
        <v>-7.3460978726778959E-4</v>
      </c>
      <c r="H339" s="7">
        <f t="shared" si="155"/>
        <v>7.3073025190206073E-2</v>
      </c>
      <c r="I339" s="6">
        <f t="shared" si="135"/>
        <v>-3.9673006398345367E-2</v>
      </c>
      <c r="J339" s="9">
        <f t="shared" si="136"/>
        <v>0.55093816243189719</v>
      </c>
      <c r="L339" s="6">
        <f t="shared" si="134"/>
        <v>-1.0120386216381097E-3</v>
      </c>
      <c r="M339" s="6">
        <f t="shared" si="137"/>
        <v>-9.9801306425528107E-4</v>
      </c>
      <c r="N339" s="6">
        <f t="shared" si="138"/>
        <v>-0.9999994878887829</v>
      </c>
      <c r="O339" s="6">
        <f t="shared" si="139"/>
        <v>0.99999950198483778</v>
      </c>
      <c r="Q339" s="6">
        <f t="shared" si="141"/>
        <v>10.464000000000008</v>
      </c>
      <c r="R339" s="9">
        <f t="shared" si="141"/>
        <v>-1.0049774173396468E-3</v>
      </c>
      <c r="S339" s="9">
        <f t="shared" si="142"/>
        <v>10.464000000000008</v>
      </c>
      <c r="T339" s="9">
        <f t="shared" si="140"/>
        <v>6.9777168654305173E-3</v>
      </c>
      <c r="U339" s="9">
        <f t="shared" si="143"/>
        <v>-7.3460978726778959E-4</v>
      </c>
      <c r="V339" s="9">
        <f t="shared" si="143"/>
        <v>7.3073025190206073E-2</v>
      </c>
      <c r="X339" s="9">
        <f t="shared" si="144"/>
        <v>-1.0049774173396468E-3</v>
      </c>
      <c r="Y339" s="9">
        <f t="shared" si="145"/>
        <v>6.9777168654305173E-3</v>
      </c>
      <c r="AA339" s="9">
        <f t="shared" si="146"/>
        <v>-1.0049774173396468E-3</v>
      </c>
      <c r="AB339" s="9">
        <f t="shared" si="147"/>
        <v>-7.3460978726778959E-4</v>
      </c>
      <c r="AD339" s="9">
        <f t="shared" si="148"/>
        <v>6.9777168654305173E-3</v>
      </c>
      <c r="AE339" s="9">
        <f t="shared" si="149"/>
        <v>7.3073025190206073E-2</v>
      </c>
    </row>
    <row r="340" spans="1:31" x14ac:dyDescent="0.55000000000000004">
      <c r="A340" s="6">
        <f t="shared" si="150"/>
        <v>328</v>
      </c>
      <c r="B340" s="6">
        <f t="shared" si="151"/>
        <v>10.496000000000008</v>
      </c>
      <c r="C340" s="9">
        <f t="shared" si="154"/>
        <v>-9.8785977198031041E-4</v>
      </c>
      <c r="D340" s="6">
        <f t="shared" si="154"/>
        <v>8.7518929931868494E-3</v>
      </c>
      <c r="E340" s="6">
        <f t="shared" si="152"/>
        <v>0.98257378551151942</v>
      </c>
      <c r="F340" s="6">
        <f t="shared" si="153"/>
        <v>1.0175813574842671</v>
      </c>
      <c r="G340" s="6">
        <f t="shared" si="155"/>
        <v>5.3492641747926212E-4</v>
      </c>
      <c r="H340" s="7">
        <f t="shared" si="155"/>
        <v>5.5443003992385359E-2</v>
      </c>
      <c r="I340" s="6">
        <f t="shared" si="135"/>
        <v>-3.8996172257899232E-2</v>
      </c>
      <c r="J340" s="9">
        <f t="shared" si="136"/>
        <v>0.69102143560355012</v>
      </c>
      <c r="L340" s="6">
        <f t="shared" si="134"/>
        <v>-9.9658125391505203E-4</v>
      </c>
      <c r="M340" s="6">
        <f t="shared" si="137"/>
        <v>-9.7928866866076655E-4</v>
      </c>
      <c r="N340" s="6">
        <f t="shared" si="138"/>
        <v>-0.99999950341277888</v>
      </c>
      <c r="O340" s="6">
        <f t="shared" si="139"/>
        <v>0.99999952049673668</v>
      </c>
      <c r="Q340" s="6">
        <f t="shared" si="141"/>
        <v>10.496000000000008</v>
      </c>
      <c r="R340" s="9">
        <f t="shared" si="141"/>
        <v>-9.8785977198031041E-4</v>
      </c>
      <c r="S340" s="9">
        <f t="shared" si="142"/>
        <v>10.496000000000008</v>
      </c>
      <c r="T340" s="9">
        <f t="shared" si="140"/>
        <v>8.7518929931868494E-3</v>
      </c>
      <c r="U340" s="9">
        <f t="shared" si="143"/>
        <v>5.3492641747926212E-4</v>
      </c>
      <c r="V340" s="9">
        <f t="shared" si="143"/>
        <v>5.5443003992385359E-2</v>
      </c>
      <c r="X340" s="9">
        <f t="shared" si="144"/>
        <v>-9.8785977198031041E-4</v>
      </c>
      <c r="Y340" s="9">
        <f t="shared" si="145"/>
        <v>8.7518929931868494E-3</v>
      </c>
      <c r="AA340" s="9">
        <f t="shared" si="146"/>
        <v>-9.8785977198031041E-4</v>
      </c>
      <c r="AB340" s="9">
        <f t="shared" si="147"/>
        <v>5.3492641747926212E-4</v>
      </c>
      <c r="AD340" s="9">
        <f t="shared" si="148"/>
        <v>8.7518929931868494E-3</v>
      </c>
      <c r="AE340" s="9">
        <f t="shared" si="149"/>
        <v>5.5443003992385359E-2</v>
      </c>
    </row>
    <row r="341" spans="1:31" x14ac:dyDescent="0.55000000000000004">
      <c r="A341" s="6">
        <f t="shared" si="150"/>
        <v>329</v>
      </c>
      <c r="B341" s="6">
        <f t="shared" si="151"/>
        <v>10.528000000000008</v>
      </c>
      <c r="C341" s="9">
        <f t="shared" si="154"/>
        <v>-9.3081004622888521E-4</v>
      </c>
      <c r="D341" s="6">
        <f t="shared" si="154"/>
        <v>9.8184631708851458E-3</v>
      </c>
      <c r="E341" s="6">
        <f t="shared" si="152"/>
        <v>0.98046034228460988</v>
      </c>
      <c r="F341" s="6">
        <f t="shared" si="153"/>
        <v>1.0197341949681502</v>
      </c>
      <c r="G341" s="6">
        <f t="shared" si="155"/>
        <v>1.7828039297320376E-3</v>
      </c>
      <c r="H341" s="7">
        <f t="shared" si="155"/>
        <v>3.3330318053071753E-2</v>
      </c>
      <c r="I341" s="6">
        <f t="shared" si="135"/>
        <v>-3.6743380818467328E-2</v>
      </c>
      <c r="J341" s="9">
        <f t="shared" si="136"/>
        <v>0.77523444268753883</v>
      </c>
      <c r="L341" s="6">
        <f t="shared" si="134"/>
        <v>-9.4003937696436829E-4</v>
      </c>
      <c r="M341" s="6">
        <f t="shared" si="137"/>
        <v>-9.217593901770329E-4</v>
      </c>
      <c r="N341" s="6">
        <f t="shared" si="138"/>
        <v>-0.99999955816288721</v>
      </c>
      <c r="O341" s="6">
        <f t="shared" si="139"/>
        <v>0.99999957517972304</v>
      </c>
      <c r="Q341" s="6">
        <f t="shared" si="141"/>
        <v>10.528000000000008</v>
      </c>
      <c r="R341" s="9">
        <f t="shared" si="141"/>
        <v>-9.3081004622888521E-4</v>
      </c>
      <c r="S341" s="9">
        <f t="shared" si="142"/>
        <v>10.528000000000008</v>
      </c>
      <c r="T341" s="9">
        <f t="shared" si="140"/>
        <v>9.8184631708851458E-3</v>
      </c>
      <c r="U341" s="9">
        <f t="shared" si="143"/>
        <v>1.7828039297320376E-3</v>
      </c>
      <c r="V341" s="9">
        <f t="shared" si="143"/>
        <v>3.3330318053071753E-2</v>
      </c>
      <c r="X341" s="9">
        <f t="shared" si="144"/>
        <v>-9.3081004622888521E-4</v>
      </c>
      <c r="Y341" s="9">
        <f t="shared" si="145"/>
        <v>9.8184631708851458E-3</v>
      </c>
      <c r="AA341" s="9">
        <f t="shared" si="146"/>
        <v>-9.3081004622888521E-4</v>
      </c>
      <c r="AB341" s="9">
        <f t="shared" si="147"/>
        <v>1.7828039297320376E-3</v>
      </c>
      <c r="AD341" s="9">
        <f t="shared" si="148"/>
        <v>9.8184631708851458E-3</v>
      </c>
      <c r="AE341" s="9">
        <f t="shared" si="149"/>
        <v>3.3330318053071753E-2</v>
      </c>
    </row>
    <row r="342" spans="1:31" x14ac:dyDescent="0.55000000000000004">
      <c r="A342" s="6">
        <f t="shared" si="150"/>
        <v>330</v>
      </c>
      <c r="B342" s="6">
        <f t="shared" si="151"/>
        <v>10.560000000000008</v>
      </c>
      <c r="C342" s="9">
        <f t="shared" si="154"/>
        <v>-8.3613509851934947E-4</v>
      </c>
      <c r="D342" s="6">
        <f t="shared" si="154"/>
        <v>1.0091193279271403E-2</v>
      </c>
      <c r="E342" s="6">
        <f t="shared" si="152"/>
        <v>0.97992014474515965</v>
      </c>
      <c r="F342" s="6">
        <f t="shared" si="153"/>
        <v>1.0202849178622453</v>
      </c>
      <c r="G342" s="6">
        <f t="shared" si="155"/>
        <v>2.958592115922992E-3</v>
      </c>
      <c r="H342" s="7">
        <f t="shared" si="155"/>
        <v>8.5228158870705104E-3</v>
      </c>
      <c r="I342" s="6">
        <f t="shared" si="135"/>
        <v>-3.3005940388397166E-2</v>
      </c>
      <c r="J342" s="9">
        <f t="shared" si="136"/>
        <v>0.79676840623506295</v>
      </c>
      <c r="L342" s="6">
        <f t="shared" si="134"/>
        <v>-8.4465841153567856E-4</v>
      </c>
      <c r="M342" s="6">
        <f t="shared" si="137"/>
        <v>-8.2778150885129821E-4</v>
      </c>
      <c r="N342" s="6">
        <f t="shared" si="138"/>
        <v>-0.99999964327602031</v>
      </c>
      <c r="O342" s="6">
        <f t="shared" si="139"/>
        <v>0.99999965738882812</v>
      </c>
      <c r="Q342" s="6">
        <f t="shared" si="141"/>
        <v>10.560000000000008</v>
      </c>
      <c r="R342" s="9">
        <f t="shared" si="141"/>
        <v>-8.3613509851934947E-4</v>
      </c>
      <c r="S342" s="9">
        <f t="shared" si="142"/>
        <v>10.560000000000008</v>
      </c>
      <c r="T342" s="9">
        <f t="shared" si="140"/>
        <v>1.0091193279271403E-2</v>
      </c>
      <c r="U342" s="9">
        <f t="shared" si="143"/>
        <v>2.958592115922992E-3</v>
      </c>
      <c r="V342" s="9">
        <f t="shared" si="143"/>
        <v>8.5228158870705104E-3</v>
      </c>
      <c r="X342" s="9">
        <f t="shared" si="144"/>
        <v>-8.3613509851934947E-4</v>
      </c>
      <c r="Y342" s="9">
        <f t="shared" si="145"/>
        <v>1.0091193279271403E-2</v>
      </c>
      <c r="AA342" s="9">
        <f t="shared" si="146"/>
        <v>-8.3613509851934947E-4</v>
      </c>
      <c r="AB342" s="9">
        <f t="shared" si="147"/>
        <v>2.958592115922992E-3</v>
      </c>
      <c r="AD342" s="9">
        <f t="shared" si="148"/>
        <v>1.0091193279271403E-2</v>
      </c>
      <c r="AE342" s="9">
        <f t="shared" si="149"/>
        <v>8.5228158870705104E-3</v>
      </c>
    </row>
    <row r="343" spans="1:31" x14ac:dyDescent="0.55000000000000004">
      <c r="A343" s="6">
        <f t="shared" si="150"/>
        <v>331</v>
      </c>
      <c r="B343" s="6">
        <f t="shared" si="151"/>
        <v>10.592000000000008</v>
      </c>
      <c r="C343" s="9">
        <f t="shared" si="154"/>
        <v>-7.07662067852095E-4</v>
      </c>
      <c r="D343" s="6">
        <f t="shared" si="154"/>
        <v>9.5480325396729553E-3</v>
      </c>
      <c r="E343" s="6">
        <f t="shared" si="152"/>
        <v>0.98099560063163505</v>
      </c>
      <c r="F343" s="6">
        <f t="shared" si="153"/>
        <v>1.0191877307903268</v>
      </c>
      <c r="G343" s="6">
        <f t="shared" si="155"/>
        <v>4.0147822083517011E-3</v>
      </c>
      <c r="H343" s="7">
        <f t="shared" si="155"/>
        <v>-1.6973773112451504E-2</v>
      </c>
      <c r="I343" s="6">
        <f t="shared" si="135"/>
        <v>-2.7934838495322533E-2</v>
      </c>
      <c r="J343" s="9">
        <f t="shared" si="136"/>
        <v>0.75388224300139339</v>
      </c>
      <c r="L343" s="6">
        <f t="shared" si="134"/>
        <v>-7.1448380181468834E-4</v>
      </c>
      <c r="M343" s="6">
        <f t="shared" si="137"/>
        <v>-7.0096901899188106E-4</v>
      </c>
      <c r="N343" s="6">
        <f t="shared" si="138"/>
        <v>-0.99999974475641595</v>
      </c>
      <c r="O343" s="6">
        <f t="shared" si="139"/>
        <v>0.99999975432118693</v>
      </c>
      <c r="Q343" s="6">
        <f t="shared" si="141"/>
        <v>10.592000000000008</v>
      </c>
      <c r="R343" s="9">
        <f t="shared" si="141"/>
        <v>-7.07662067852095E-4</v>
      </c>
      <c r="S343" s="9">
        <f t="shared" si="142"/>
        <v>10.592000000000008</v>
      </c>
      <c r="T343" s="9">
        <f t="shared" si="140"/>
        <v>9.5480325396729553E-3</v>
      </c>
      <c r="U343" s="9">
        <f t="shared" si="143"/>
        <v>4.0147822083517011E-3</v>
      </c>
      <c r="V343" s="9">
        <f t="shared" si="143"/>
        <v>-1.6973773112451504E-2</v>
      </c>
      <c r="X343" s="9">
        <f t="shared" si="144"/>
        <v>-7.07662067852095E-4</v>
      </c>
      <c r="Y343" s="9">
        <f t="shared" si="145"/>
        <v>9.5480325396729553E-3</v>
      </c>
      <c r="AA343" s="9">
        <f t="shared" si="146"/>
        <v>-7.07662067852095E-4</v>
      </c>
      <c r="AB343" s="9">
        <f t="shared" si="147"/>
        <v>4.0147822083517011E-3</v>
      </c>
      <c r="AD343" s="9">
        <f t="shared" si="148"/>
        <v>9.5480325396729553E-3</v>
      </c>
      <c r="AE343" s="9">
        <f t="shared" si="149"/>
        <v>-1.6973773112451504E-2</v>
      </c>
    </row>
    <row r="344" spans="1:31" x14ac:dyDescent="0.55000000000000004">
      <c r="A344" s="6">
        <f t="shared" si="150"/>
        <v>332</v>
      </c>
      <c r="B344" s="6">
        <f t="shared" si="151"/>
        <v>10.624000000000008</v>
      </c>
      <c r="C344" s="9">
        <f t="shared" si="154"/>
        <v>-5.5058376256563021E-4</v>
      </c>
      <c r="D344" s="6">
        <f t="shared" si="154"/>
        <v>8.2328963832410812E-3</v>
      </c>
      <c r="E344" s="6">
        <f t="shared" si="152"/>
        <v>0.98360229095885454</v>
      </c>
      <c r="F344" s="6">
        <f t="shared" si="153"/>
        <v>1.0165338764918188</v>
      </c>
      <c r="G344" s="6">
        <f t="shared" si="155"/>
        <v>4.9086970402020223E-3</v>
      </c>
      <c r="H344" s="7">
        <f t="shared" si="155"/>
        <v>-4.109800488849609E-2</v>
      </c>
      <c r="I344" s="6">
        <f t="shared" si="135"/>
        <v>-2.1734705610137139E-2</v>
      </c>
      <c r="J344" s="9">
        <f t="shared" si="136"/>
        <v>0.65004334448078938</v>
      </c>
      <c r="L344" s="6">
        <f t="shared" si="134"/>
        <v>-5.5515420476627574E-4</v>
      </c>
      <c r="M344" s="6">
        <f t="shared" si="137"/>
        <v>-5.4608779622781817E-4</v>
      </c>
      <c r="N344" s="6">
        <f t="shared" si="138"/>
        <v>-0.99999984590189261</v>
      </c>
      <c r="O344" s="6">
        <f t="shared" si="139"/>
        <v>0.99999985089404819</v>
      </c>
      <c r="Q344" s="6">
        <f t="shared" si="141"/>
        <v>10.624000000000008</v>
      </c>
      <c r="R344" s="9">
        <f t="shared" si="141"/>
        <v>-5.5058376256563021E-4</v>
      </c>
      <c r="S344" s="9">
        <f t="shared" si="142"/>
        <v>10.624000000000008</v>
      </c>
      <c r="T344" s="9">
        <f t="shared" si="140"/>
        <v>8.2328963832410812E-3</v>
      </c>
      <c r="U344" s="9">
        <f t="shared" si="143"/>
        <v>4.9086970402020223E-3</v>
      </c>
      <c r="V344" s="9">
        <f t="shared" si="143"/>
        <v>-4.109800488849609E-2</v>
      </c>
      <c r="X344" s="9">
        <f t="shared" si="144"/>
        <v>-5.5058376256563021E-4</v>
      </c>
      <c r="Y344" s="9">
        <f t="shared" si="145"/>
        <v>8.2328963832410812E-3</v>
      </c>
      <c r="AA344" s="9">
        <f t="shared" si="146"/>
        <v>-5.5058376256563021E-4</v>
      </c>
      <c r="AB344" s="9">
        <f t="shared" si="147"/>
        <v>4.9086970402020223E-3</v>
      </c>
      <c r="AD344" s="9">
        <f t="shared" si="148"/>
        <v>8.2328963832410812E-3</v>
      </c>
      <c r="AE344" s="9">
        <f t="shared" si="149"/>
        <v>-4.109800488849609E-2</v>
      </c>
    </row>
    <row r="345" spans="1:31" x14ac:dyDescent="0.55000000000000004">
      <c r="A345" s="6">
        <f t="shared" si="150"/>
        <v>333</v>
      </c>
      <c r="B345" s="6">
        <f t="shared" si="151"/>
        <v>10.656000000000008</v>
      </c>
      <c r="C345" s="9">
        <f t="shared" si="154"/>
        <v>-3.7124911873438504E-4</v>
      </c>
      <c r="D345" s="6">
        <f t="shared" si="154"/>
        <v>6.2521158420608776E-3</v>
      </c>
      <c r="E345" s="6">
        <f t="shared" si="152"/>
        <v>0.98753499509428899</v>
      </c>
      <c r="F345" s="6">
        <f t="shared" si="153"/>
        <v>1.0125434584625328</v>
      </c>
      <c r="G345" s="6">
        <f t="shared" si="155"/>
        <v>5.6042076197264108E-3</v>
      </c>
      <c r="H345" s="7">
        <f t="shared" si="155"/>
        <v>-6.1899391911881346E-2</v>
      </c>
      <c r="I345" s="6">
        <f t="shared" si="135"/>
        <v>-1.4655755831999344E-2</v>
      </c>
      <c r="J345" s="9">
        <f t="shared" si="136"/>
        <v>0.49364724622605011</v>
      </c>
      <c r="L345" s="6">
        <f t="shared" si="134"/>
        <v>-3.7358478820024194E-4</v>
      </c>
      <c r="M345" s="6">
        <f t="shared" si="137"/>
        <v>-3.6894242270166407E-4</v>
      </c>
      <c r="N345" s="6">
        <f t="shared" si="138"/>
        <v>-0.99999993021720057</v>
      </c>
      <c r="O345" s="6">
        <f t="shared" si="139"/>
        <v>0.9999999319407421</v>
      </c>
      <c r="Q345" s="6">
        <f t="shared" si="141"/>
        <v>10.656000000000008</v>
      </c>
      <c r="R345" s="9">
        <f t="shared" si="141"/>
        <v>-3.7124911873438504E-4</v>
      </c>
      <c r="S345" s="9">
        <f t="shared" si="142"/>
        <v>10.656000000000008</v>
      </c>
      <c r="T345" s="9">
        <f t="shared" si="140"/>
        <v>6.2521158420608776E-3</v>
      </c>
      <c r="U345" s="9">
        <f t="shared" si="143"/>
        <v>5.6042076197264108E-3</v>
      </c>
      <c r="V345" s="9">
        <f t="shared" si="143"/>
        <v>-6.1899391911881346E-2</v>
      </c>
      <c r="X345" s="9">
        <f t="shared" si="144"/>
        <v>-3.7124911873438504E-4</v>
      </c>
      <c r="Y345" s="9">
        <f t="shared" si="145"/>
        <v>6.2521158420608776E-3</v>
      </c>
      <c r="AA345" s="9">
        <f t="shared" si="146"/>
        <v>-3.7124911873438504E-4</v>
      </c>
      <c r="AB345" s="9">
        <f t="shared" si="147"/>
        <v>5.6042076197264108E-3</v>
      </c>
      <c r="AD345" s="9">
        <f t="shared" si="148"/>
        <v>6.2521158420608776E-3</v>
      </c>
      <c r="AE345" s="9">
        <f t="shared" si="149"/>
        <v>-6.1899391911881346E-2</v>
      </c>
    </row>
    <row r="346" spans="1:31" x14ac:dyDescent="0.55000000000000004">
      <c r="A346" s="6">
        <f t="shared" si="150"/>
        <v>334</v>
      </c>
      <c r="B346" s="6">
        <f t="shared" si="151"/>
        <v>10.688000000000008</v>
      </c>
      <c r="C346" s="9">
        <f t="shared" si="154"/>
        <v>-1.7690698093117258E-4</v>
      </c>
      <c r="D346" s="6">
        <f t="shared" si="154"/>
        <v>3.7658405207451986E-3</v>
      </c>
      <c r="E346" s="6">
        <f t="shared" si="152"/>
        <v>0.99248253180941715</v>
      </c>
      <c r="F346" s="6">
        <f t="shared" si="153"/>
        <v>1.0075458938923982</v>
      </c>
      <c r="G346" s="6">
        <f t="shared" si="155"/>
        <v>6.0731918063503896E-3</v>
      </c>
      <c r="H346" s="7">
        <f t="shared" si="155"/>
        <v>-7.7696103791114954E-2</v>
      </c>
      <c r="I346" s="6">
        <f t="shared" si="135"/>
        <v>-6.9839087341299439E-3</v>
      </c>
      <c r="J346" s="9">
        <f t="shared" si="136"/>
        <v>0.29733884476587746</v>
      </c>
      <c r="L346" s="6">
        <f t="shared" si="134"/>
        <v>-1.775756999081711E-4</v>
      </c>
      <c r="M346" s="6">
        <f t="shared" si="137"/>
        <v>-1.7624327412046586E-4</v>
      </c>
      <c r="N346" s="6">
        <f t="shared" si="138"/>
        <v>-0.99999998423343517</v>
      </c>
      <c r="O346" s="6">
        <f t="shared" si="139"/>
        <v>0.99999998446915395</v>
      </c>
      <c r="Q346" s="6">
        <f t="shared" si="141"/>
        <v>10.688000000000008</v>
      </c>
      <c r="R346" s="9">
        <f t="shared" si="141"/>
        <v>-1.7690698093117258E-4</v>
      </c>
      <c r="S346" s="9">
        <f t="shared" si="142"/>
        <v>10.688000000000008</v>
      </c>
      <c r="T346" s="9">
        <f t="shared" si="140"/>
        <v>3.7658405207451986E-3</v>
      </c>
      <c r="U346" s="9">
        <f t="shared" si="143"/>
        <v>6.0731918063503896E-3</v>
      </c>
      <c r="V346" s="9">
        <f t="shared" si="143"/>
        <v>-7.7696103791114954E-2</v>
      </c>
      <c r="X346" s="9">
        <f t="shared" si="144"/>
        <v>-1.7690698093117258E-4</v>
      </c>
      <c r="Y346" s="9">
        <f t="shared" si="145"/>
        <v>3.7658405207451986E-3</v>
      </c>
      <c r="AA346" s="9">
        <f t="shared" si="146"/>
        <v>-1.7690698093117258E-4</v>
      </c>
      <c r="AB346" s="9">
        <f t="shared" si="147"/>
        <v>6.0731918063503896E-3</v>
      </c>
      <c r="AD346" s="9">
        <f t="shared" si="148"/>
        <v>3.7658405207451986E-3</v>
      </c>
      <c r="AE346" s="9">
        <f t="shared" si="149"/>
        <v>-7.7696103791114954E-2</v>
      </c>
    </row>
    <row r="347" spans="1:31" x14ac:dyDescent="0.55000000000000004">
      <c r="A347" s="6">
        <f t="shared" si="150"/>
        <v>335</v>
      </c>
      <c r="B347" s="6">
        <f t="shared" si="151"/>
        <v>10.720000000000008</v>
      </c>
      <c r="C347" s="9">
        <f t="shared" si="154"/>
        <v>2.458667941578894E-5</v>
      </c>
      <c r="D347" s="6">
        <f t="shared" si="154"/>
        <v>9.7509022238926159E-4</v>
      </c>
      <c r="E347" s="6">
        <f t="shared" si="152"/>
        <v>0.99805077096066797</v>
      </c>
      <c r="F347" s="6">
        <f t="shared" si="153"/>
        <v>1.0019511318502252</v>
      </c>
      <c r="G347" s="6">
        <f t="shared" si="155"/>
        <v>6.2966768858425479E-3</v>
      </c>
      <c r="H347" s="7">
        <f t="shared" si="155"/>
        <v>-8.7210946823623028E-2</v>
      </c>
      <c r="I347" s="6">
        <f t="shared" si="135"/>
        <v>9.7064227488501175E-4</v>
      </c>
      <c r="J347" s="9">
        <f t="shared" si="136"/>
        <v>7.6990037979548787E-2</v>
      </c>
      <c r="L347" s="6">
        <f t="shared" si="134"/>
        <v>2.4610677038890046E-5</v>
      </c>
      <c r="M347" s="6">
        <f t="shared" si="137"/>
        <v>2.4562728531945325E-5</v>
      </c>
      <c r="N347" s="6">
        <f t="shared" si="138"/>
        <v>-0.99999999969715725</v>
      </c>
      <c r="O347" s="6">
        <f t="shared" si="139"/>
        <v>0.99999999969833608</v>
      </c>
      <c r="Q347" s="6">
        <f t="shared" si="141"/>
        <v>10.720000000000008</v>
      </c>
      <c r="R347" s="9">
        <f t="shared" si="141"/>
        <v>2.458667941578894E-5</v>
      </c>
      <c r="S347" s="9">
        <f t="shared" si="142"/>
        <v>10.720000000000008</v>
      </c>
      <c r="T347" s="9">
        <f t="shared" si="140"/>
        <v>9.7509022238926159E-4</v>
      </c>
      <c r="U347" s="9">
        <f t="shared" si="143"/>
        <v>6.2966768858425479E-3</v>
      </c>
      <c r="V347" s="9">
        <f t="shared" si="143"/>
        <v>-8.7210946823623028E-2</v>
      </c>
      <c r="X347" s="9">
        <f t="shared" si="144"/>
        <v>2.458667941578894E-5</v>
      </c>
      <c r="Y347" s="9">
        <f t="shared" si="145"/>
        <v>9.7509022238926159E-4</v>
      </c>
      <c r="AA347" s="9">
        <f t="shared" si="146"/>
        <v>2.458667941578894E-5</v>
      </c>
      <c r="AB347" s="9">
        <f t="shared" si="147"/>
        <v>6.2966768858425479E-3</v>
      </c>
      <c r="AD347" s="9">
        <f t="shared" si="148"/>
        <v>9.7509022238926159E-4</v>
      </c>
      <c r="AE347" s="9">
        <f t="shared" si="149"/>
        <v>-8.7210946823623028E-2</v>
      </c>
    </row>
    <row r="348" spans="1:31" x14ac:dyDescent="0.55000000000000004">
      <c r="A348" s="6">
        <f t="shared" si="150"/>
        <v>336</v>
      </c>
      <c r="B348" s="6">
        <f t="shared" si="151"/>
        <v>10.752000000000008</v>
      </c>
      <c r="C348" s="9">
        <f t="shared" si="154"/>
        <v>2.250864020732682E-4</v>
      </c>
      <c r="D348" s="6">
        <f t="shared" si="154"/>
        <v>-1.8944978748577333E-3</v>
      </c>
      <c r="E348" s="6">
        <f t="shared" si="152"/>
        <v>1.0037926355358016</v>
      </c>
      <c r="F348" s="6">
        <f t="shared" si="153"/>
        <v>0.99621464403637083</v>
      </c>
      <c r="G348" s="6">
        <f t="shared" si="155"/>
        <v>6.2656163330462276E-3</v>
      </c>
      <c r="H348" s="7">
        <f t="shared" si="155"/>
        <v>-8.9674628038968585E-2</v>
      </c>
      <c r="I348" s="6">
        <f t="shared" si="135"/>
        <v>8.8860233099650309E-3</v>
      </c>
      <c r="J348" s="9">
        <f t="shared" si="136"/>
        <v>-0.14958355271913248</v>
      </c>
      <c r="L348" s="6">
        <f t="shared" si="134"/>
        <v>2.2466077702829144E-4</v>
      </c>
      <c r="M348" s="6">
        <f t="shared" si="137"/>
        <v>2.2551363144525079E-4</v>
      </c>
      <c r="N348" s="6">
        <f t="shared" si="138"/>
        <v>-0.99999997476376734</v>
      </c>
      <c r="O348" s="6">
        <f t="shared" si="139"/>
        <v>0.99999997457180068</v>
      </c>
      <c r="Q348" s="6">
        <f t="shared" si="141"/>
        <v>10.752000000000008</v>
      </c>
      <c r="R348" s="9">
        <f t="shared" si="141"/>
        <v>2.250864020732682E-4</v>
      </c>
      <c r="S348" s="9">
        <f t="shared" si="142"/>
        <v>10.752000000000008</v>
      </c>
      <c r="T348" s="9">
        <f t="shared" si="140"/>
        <v>-1.8944978748577333E-3</v>
      </c>
      <c r="U348" s="9">
        <f t="shared" si="143"/>
        <v>6.2656163330462276E-3</v>
      </c>
      <c r="V348" s="9">
        <f t="shared" si="143"/>
        <v>-8.9674628038968585E-2</v>
      </c>
      <c r="X348" s="9">
        <f t="shared" si="144"/>
        <v>2.250864020732682E-4</v>
      </c>
      <c r="Y348" s="9">
        <f t="shared" si="145"/>
        <v>-1.8944978748577333E-3</v>
      </c>
      <c r="AA348" s="9">
        <f t="shared" si="146"/>
        <v>2.250864020732682E-4</v>
      </c>
      <c r="AB348" s="9">
        <f t="shared" si="147"/>
        <v>6.2656163330462276E-3</v>
      </c>
      <c r="AD348" s="9">
        <f t="shared" si="148"/>
        <v>-1.8944978748577333E-3</v>
      </c>
      <c r="AE348" s="9">
        <f t="shared" si="149"/>
        <v>-8.9674628038968585E-2</v>
      </c>
    </row>
    <row r="349" spans="1:31" x14ac:dyDescent="0.55000000000000004">
      <c r="A349" s="6">
        <f t="shared" si="150"/>
        <v>337</v>
      </c>
      <c r="B349" s="6">
        <f t="shared" si="151"/>
        <v>10.784000000000008</v>
      </c>
      <c r="C349" s="9">
        <f t="shared" si="154"/>
        <v>4.1648683686134328E-4</v>
      </c>
      <c r="D349" s="6">
        <f t="shared" si="154"/>
        <v>-4.6109124141203361E-3</v>
      </c>
      <c r="E349" s="6">
        <f t="shared" si="152"/>
        <v>1.0092432588028166</v>
      </c>
      <c r="F349" s="6">
        <f t="shared" si="153"/>
        <v>0.99079960914633514</v>
      </c>
      <c r="G349" s="6">
        <f t="shared" si="155"/>
        <v>5.9812635871273464E-3</v>
      </c>
      <c r="H349" s="7">
        <f t="shared" si="155"/>
        <v>-8.4887954351956341E-2</v>
      </c>
      <c r="I349" s="6">
        <f t="shared" si="135"/>
        <v>1.644189312063658E-2</v>
      </c>
      <c r="J349" s="9">
        <f t="shared" si="136"/>
        <v>-0.36406302006676311</v>
      </c>
      <c r="L349" s="6">
        <f t="shared" si="134"/>
        <v>4.145752309908369E-4</v>
      </c>
      <c r="M349" s="6">
        <f t="shared" si="137"/>
        <v>4.1841608030268178E-4</v>
      </c>
      <c r="N349" s="6">
        <f t="shared" si="138"/>
        <v>-0.99999991406368516</v>
      </c>
      <c r="O349" s="6">
        <f t="shared" si="139"/>
        <v>0.99999991246398812</v>
      </c>
      <c r="Q349" s="6">
        <f t="shared" si="141"/>
        <v>10.784000000000008</v>
      </c>
      <c r="R349" s="9">
        <f t="shared" si="141"/>
        <v>4.1648683686134328E-4</v>
      </c>
      <c r="S349" s="9">
        <f t="shared" si="142"/>
        <v>10.784000000000008</v>
      </c>
      <c r="T349" s="9">
        <f t="shared" si="140"/>
        <v>-4.6109124141203361E-3</v>
      </c>
      <c r="U349" s="9">
        <f t="shared" si="143"/>
        <v>5.9812635871273464E-3</v>
      </c>
      <c r="V349" s="9">
        <f t="shared" si="143"/>
        <v>-8.4887954351956341E-2</v>
      </c>
      <c r="X349" s="9">
        <f t="shared" si="144"/>
        <v>4.1648683686134328E-4</v>
      </c>
      <c r="Y349" s="9">
        <f t="shared" si="145"/>
        <v>-4.6109124141203361E-3</v>
      </c>
      <c r="AA349" s="9">
        <f t="shared" si="146"/>
        <v>4.1648683686134328E-4</v>
      </c>
      <c r="AB349" s="9">
        <f t="shared" si="147"/>
        <v>5.9812635871273464E-3</v>
      </c>
      <c r="AD349" s="9">
        <f t="shared" si="148"/>
        <v>-4.6109124141203361E-3</v>
      </c>
      <c r="AE349" s="9">
        <f t="shared" si="149"/>
        <v>-8.4887954351956341E-2</v>
      </c>
    </row>
    <row r="350" spans="1:31" x14ac:dyDescent="0.55000000000000004">
      <c r="A350" s="6">
        <f t="shared" si="150"/>
        <v>338</v>
      </c>
      <c r="B350" s="6">
        <f t="shared" si="151"/>
        <v>10.816000000000008</v>
      </c>
      <c r="C350" s="9">
        <f t="shared" si="154"/>
        <v>5.9105077309388652E-4</v>
      </c>
      <c r="D350" s="6">
        <f t="shared" si="154"/>
        <v>-6.9545264208345737E-3</v>
      </c>
      <c r="E350" s="6">
        <f t="shared" si="152"/>
        <v>1.0139577676204237</v>
      </c>
      <c r="F350" s="6">
        <f t="shared" si="153"/>
        <v>0.98613966193708524</v>
      </c>
      <c r="G350" s="6">
        <f t="shared" si="155"/>
        <v>5.4551230072669762E-3</v>
      </c>
      <c r="H350" s="7">
        <f t="shared" si="155"/>
        <v>-7.3237937709819928E-2</v>
      </c>
      <c r="I350" s="6">
        <f t="shared" si="135"/>
        <v>2.3332624720896773E-2</v>
      </c>
      <c r="J350" s="9">
        <f t="shared" si="136"/>
        <v>-0.54910730064239066</v>
      </c>
      <c r="L350" s="6">
        <f t="shared" si="134"/>
        <v>5.8696858275889409E-4</v>
      </c>
      <c r="M350" s="6">
        <f t="shared" si="137"/>
        <v>5.9518993251478586E-4</v>
      </c>
      <c r="N350" s="6">
        <f t="shared" si="138"/>
        <v>-0.9999998277339267</v>
      </c>
      <c r="O350" s="6">
        <f t="shared" si="139"/>
        <v>0.99999982287445643</v>
      </c>
      <c r="Q350" s="6">
        <f t="shared" si="141"/>
        <v>10.816000000000008</v>
      </c>
      <c r="R350" s="9">
        <f t="shared" si="141"/>
        <v>5.9105077309388652E-4</v>
      </c>
      <c r="S350" s="9">
        <f t="shared" si="142"/>
        <v>10.816000000000008</v>
      </c>
      <c r="T350" s="9">
        <f t="shared" si="140"/>
        <v>-6.9545264208345737E-3</v>
      </c>
      <c r="U350" s="9">
        <f t="shared" si="143"/>
        <v>5.4551230072669762E-3</v>
      </c>
      <c r="V350" s="9">
        <f t="shared" si="143"/>
        <v>-7.3237937709819928E-2</v>
      </c>
      <c r="X350" s="9">
        <f t="shared" si="144"/>
        <v>5.9105077309388652E-4</v>
      </c>
      <c r="Y350" s="9">
        <f t="shared" si="145"/>
        <v>-6.9545264208345737E-3</v>
      </c>
      <c r="AA350" s="9">
        <f t="shared" si="146"/>
        <v>5.9105077309388652E-4</v>
      </c>
      <c r="AB350" s="9">
        <f t="shared" si="147"/>
        <v>5.4551230072669762E-3</v>
      </c>
      <c r="AD350" s="9">
        <f t="shared" si="148"/>
        <v>-6.9545264208345737E-3</v>
      </c>
      <c r="AE350" s="9">
        <f t="shared" si="149"/>
        <v>-7.3237937709819928E-2</v>
      </c>
    </row>
    <row r="351" spans="1:31" x14ac:dyDescent="0.55000000000000004">
      <c r="A351" s="6">
        <f t="shared" si="150"/>
        <v>339</v>
      </c>
      <c r="B351" s="6">
        <f t="shared" si="151"/>
        <v>10.848000000000008</v>
      </c>
      <c r="C351" s="9">
        <f t="shared" si="154"/>
        <v>7.4172210161223154E-4</v>
      </c>
      <c r="D351" s="6">
        <f t="shared" si="154"/>
        <v>-8.7358545516910049E-3</v>
      </c>
      <c r="E351" s="6">
        <f t="shared" si="152"/>
        <v>1.0175485744098061</v>
      </c>
      <c r="F351" s="6">
        <f t="shared" si="153"/>
        <v>0.98260515620304223</v>
      </c>
      <c r="G351" s="6">
        <f t="shared" si="155"/>
        <v>4.7084790161982795E-3</v>
      </c>
      <c r="H351" s="7">
        <f t="shared" si="155"/>
        <v>-5.5666504089263422E-2</v>
      </c>
      <c r="I351" s="6">
        <f t="shared" si="135"/>
        <v>2.9279788100241688E-2</v>
      </c>
      <c r="J351" s="9">
        <f t="shared" si="136"/>
        <v>-0.68975523848130937</v>
      </c>
      <c r="L351" s="6">
        <f t="shared" si="134"/>
        <v>7.3529844086953912E-4</v>
      </c>
      <c r="M351" s="6">
        <f t="shared" si="137"/>
        <v>7.4825857202272499E-4</v>
      </c>
      <c r="N351" s="6">
        <f t="shared" si="138"/>
        <v>-0.99999972966806494</v>
      </c>
      <c r="O351" s="6">
        <f t="shared" si="139"/>
        <v>0.99999972005451554</v>
      </c>
      <c r="Q351" s="6">
        <f t="shared" si="141"/>
        <v>10.848000000000008</v>
      </c>
      <c r="R351" s="9">
        <f t="shared" si="141"/>
        <v>7.4172210161223154E-4</v>
      </c>
      <c r="S351" s="9">
        <f t="shared" si="142"/>
        <v>10.848000000000008</v>
      </c>
      <c r="T351" s="9">
        <f t="shared" si="140"/>
        <v>-8.7358545516910049E-3</v>
      </c>
      <c r="U351" s="9">
        <f t="shared" si="143"/>
        <v>4.7084790161982795E-3</v>
      </c>
      <c r="V351" s="9">
        <f t="shared" si="143"/>
        <v>-5.5666504089263422E-2</v>
      </c>
      <c r="X351" s="9">
        <f t="shared" si="144"/>
        <v>7.4172210161223154E-4</v>
      </c>
      <c r="Y351" s="9">
        <f t="shared" si="145"/>
        <v>-8.7358545516910049E-3</v>
      </c>
      <c r="AA351" s="9">
        <f t="shared" si="146"/>
        <v>7.4172210161223154E-4</v>
      </c>
      <c r="AB351" s="9">
        <f t="shared" si="147"/>
        <v>4.7084790161982795E-3</v>
      </c>
      <c r="AD351" s="9">
        <f t="shared" si="148"/>
        <v>-8.7358545516910049E-3</v>
      </c>
      <c r="AE351" s="9">
        <f t="shared" si="149"/>
        <v>-5.5666504089263422E-2</v>
      </c>
    </row>
    <row r="352" spans="1:31" x14ac:dyDescent="0.55000000000000004">
      <c r="A352" s="6">
        <f t="shared" si="150"/>
        <v>340</v>
      </c>
      <c r="B352" s="6">
        <f t="shared" si="151"/>
        <v>10.880000000000008</v>
      </c>
      <c r="C352" s="9">
        <f t="shared" si="154"/>
        <v>8.6241092711592893E-4</v>
      </c>
      <c r="D352" s="6">
        <f t="shared" si="154"/>
        <v>-9.810873318342574E-3</v>
      </c>
      <c r="E352" s="6">
        <f t="shared" si="152"/>
        <v>1.0197187436245612</v>
      </c>
      <c r="F352" s="6">
        <f t="shared" si="153"/>
        <v>0.98047525035119043</v>
      </c>
      <c r="G352" s="6">
        <f t="shared" si="155"/>
        <v>3.7715257969905456E-3</v>
      </c>
      <c r="H352" s="7">
        <f t="shared" si="155"/>
        <v>-3.3594336457861522E-2</v>
      </c>
      <c r="I352" s="6">
        <f t="shared" si="135"/>
        <v>3.4043353983017138E-2</v>
      </c>
      <c r="J352" s="9">
        <f t="shared" si="136"/>
        <v>-0.77463521972622251</v>
      </c>
      <c r="L352" s="6">
        <f t="shared" si="134"/>
        <v>8.5403181466389407E-4</v>
      </c>
      <c r="M352" s="6">
        <f t="shared" si="137"/>
        <v>8.7095543344262649E-4</v>
      </c>
      <c r="N352" s="6">
        <f t="shared" si="138"/>
        <v>-0.99999963531476332</v>
      </c>
      <c r="O352" s="6">
        <f t="shared" si="139"/>
        <v>0.99999962071824466</v>
      </c>
      <c r="Q352" s="6">
        <f t="shared" si="141"/>
        <v>10.880000000000008</v>
      </c>
      <c r="R352" s="9">
        <f t="shared" si="141"/>
        <v>8.6241092711592893E-4</v>
      </c>
      <c r="S352" s="9">
        <f t="shared" si="142"/>
        <v>10.880000000000008</v>
      </c>
      <c r="T352" s="9">
        <f t="shared" si="140"/>
        <v>-9.810873318342574E-3</v>
      </c>
      <c r="U352" s="9">
        <f t="shared" si="143"/>
        <v>3.7715257969905456E-3</v>
      </c>
      <c r="V352" s="9">
        <f t="shared" si="143"/>
        <v>-3.3594336457861522E-2</v>
      </c>
      <c r="X352" s="9">
        <f t="shared" si="144"/>
        <v>8.6241092711592893E-4</v>
      </c>
      <c r="Y352" s="9">
        <f t="shared" si="145"/>
        <v>-9.810873318342574E-3</v>
      </c>
      <c r="AA352" s="9">
        <f t="shared" si="146"/>
        <v>8.6241092711592893E-4</v>
      </c>
      <c r="AB352" s="9">
        <f t="shared" si="147"/>
        <v>3.7715257969905456E-3</v>
      </c>
      <c r="AD352" s="9">
        <f t="shared" si="148"/>
        <v>-9.810873318342574E-3</v>
      </c>
      <c r="AE352" s="9">
        <f t="shared" si="149"/>
        <v>-3.3594336457861522E-2</v>
      </c>
    </row>
    <row r="353" spans="1:31" x14ac:dyDescent="0.55000000000000004">
      <c r="A353" s="6">
        <f t="shared" si="150"/>
        <v>341</v>
      </c>
      <c r="B353" s="6">
        <f t="shared" si="151"/>
        <v>10.912000000000008</v>
      </c>
      <c r="C353" s="9">
        <f t="shared" si="154"/>
        <v>9.4823935814101687E-4</v>
      </c>
      <c r="D353" s="6">
        <f t="shared" si="154"/>
        <v>-1.009266561999449E-2</v>
      </c>
      <c r="E353" s="6">
        <f t="shared" si="152"/>
        <v>1.0202880922971862</v>
      </c>
      <c r="F353" s="6">
        <f t="shared" si="153"/>
        <v>0.97991742981720853</v>
      </c>
      <c r="G353" s="6">
        <f t="shared" si="155"/>
        <v>2.6821384695339973E-3</v>
      </c>
      <c r="H353" s="7">
        <f t="shared" si="155"/>
        <v>-8.8060094266224007E-3</v>
      </c>
      <c r="I353" s="6">
        <f t="shared" si="135"/>
        <v>3.743119262226164E-2</v>
      </c>
      <c r="J353" s="9">
        <f t="shared" si="136"/>
        <v>-0.79688457783936528</v>
      </c>
      <c r="L353" s="6">
        <f t="shared" si="134"/>
        <v>9.3876430607230826E-4</v>
      </c>
      <c r="M353" s="6">
        <f t="shared" si="137"/>
        <v>9.5790675567581382E-4</v>
      </c>
      <c r="N353" s="6">
        <f t="shared" si="138"/>
        <v>-0.99999955936069185</v>
      </c>
      <c r="O353" s="6">
        <f t="shared" si="139"/>
        <v>0.99999954120721846</v>
      </c>
      <c r="Q353" s="6">
        <f t="shared" si="141"/>
        <v>10.912000000000008</v>
      </c>
      <c r="R353" s="9">
        <f t="shared" si="141"/>
        <v>9.4823935814101687E-4</v>
      </c>
      <c r="S353" s="9">
        <f t="shared" si="142"/>
        <v>10.912000000000008</v>
      </c>
      <c r="T353" s="9">
        <f t="shared" si="140"/>
        <v>-1.009266561999449E-2</v>
      </c>
      <c r="U353" s="9">
        <f t="shared" si="143"/>
        <v>2.6821384695339973E-3</v>
      </c>
      <c r="V353" s="9">
        <f t="shared" si="143"/>
        <v>-8.8060094266224007E-3</v>
      </c>
      <c r="X353" s="9">
        <f t="shared" si="144"/>
        <v>9.4823935814101687E-4</v>
      </c>
      <c r="Y353" s="9">
        <f t="shared" si="145"/>
        <v>-1.009266561999449E-2</v>
      </c>
      <c r="AA353" s="9">
        <f t="shared" si="146"/>
        <v>9.4823935814101687E-4</v>
      </c>
      <c r="AB353" s="9">
        <f t="shared" si="147"/>
        <v>2.6821384695339973E-3</v>
      </c>
      <c r="AD353" s="9">
        <f t="shared" si="148"/>
        <v>-1.009266561999449E-2</v>
      </c>
      <c r="AE353" s="9">
        <f t="shared" si="149"/>
        <v>-8.8060094266224007E-3</v>
      </c>
    </row>
    <row r="354" spans="1:31" x14ac:dyDescent="0.55000000000000004">
      <c r="A354" s="6">
        <f t="shared" si="150"/>
        <v>342</v>
      </c>
      <c r="B354" s="6">
        <f t="shared" si="151"/>
        <v>10.944000000000008</v>
      </c>
      <c r="C354" s="9">
        <f t="shared" si="154"/>
        <v>9.9573824792090876E-4</v>
      </c>
      <c r="D354" s="6">
        <f t="shared" si="154"/>
        <v>-9.5584481139388972E-3</v>
      </c>
      <c r="E354" s="6">
        <f t="shared" si="152"/>
        <v>1.0192092516528828</v>
      </c>
      <c r="F354" s="6">
        <f t="shared" si="153"/>
        <v>0.98097545919712736</v>
      </c>
      <c r="G354" s="6">
        <f t="shared" si="155"/>
        <v>1.4843403056216248E-3</v>
      </c>
      <c r="H354" s="7">
        <f t="shared" si="155"/>
        <v>1.6694297064237289E-2</v>
      </c>
      <c r="I354" s="6">
        <f t="shared" si="135"/>
        <v>3.9306598014801089E-2</v>
      </c>
      <c r="J354" s="9">
        <f t="shared" si="136"/>
        <v>-0.75470443837261025</v>
      </c>
      <c r="L354" s="6">
        <f t="shared" si="134"/>
        <v>9.8631016901506822E-4</v>
      </c>
      <c r="M354" s="6">
        <f t="shared" si="137"/>
        <v>1.0053473047619615E-3</v>
      </c>
      <c r="N354" s="6">
        <f t="shared" si="138"/>
        <v>-0.99999951359600703</v>
      </c>
      <c r="O354" s="6">
        <f t="shared" si="139"/>
        <v>0.99999949463827076</v>
      </c>
      <c r="Q354" s="6">
        <f t="shared" si="141"/>
        <v>10.944000000000008</v>
      </c>
      <c r="R354" s="9">
        <f t="shared" si="141"/>
        <v>9.9573824792090876E-4</v>
      </c>
      <c r="S354" s="9">
        <f t="shared" si="142"/>
        <v>10.944000000000008</v>
      </c>
      <c r="T354" s="9">
        <f t="shared" si="140"/>
        <v>-9.5584481139388972E-3</v>
      </c>
      <c r="U354" s="9">
        <f t="shared" si="143"/>
        <v>1.4843403056216248E-3</v>
      </c>
      <c r="V354" s="9">
        <f t="shared" si="143"/>
        <v>1.6694297064237289E-2</v>
      </c>
      <c r="X354" s="9">
        <f t="shared" si="144"/>
        <v>9.9573824792090876E-4</v>
      </c>
      <c r="Y354" s="9">
        <f t="shared" si="145"/>
        <v>-9.5584481139388972E-3</v>
      </c>
      <c r="AA354" s="9">
        <f t="shared" si="146"/>
        <v>9.9573824792090876E-4</v>
      </c>
      <c r="AB354" s="9">
        <f t="shared" si="147"/>
        <v>1.4843403056216248E-3</v>
      </c>
      <c r="AD354" s="9">
        <f t="shared" si="148"/>
        <v>-9.5584481139388972E-3</v>
      </c>
      <c r="AE354" s="9">
        <f t="shared" si="149"/>
        <v>1.6694297064237289E-2</v>
      </c>
    </row>
    <row r="355" spans="1:31" x14ac:dyDescent="0.55000000000000004">
      <c r="A355" s="6">
        <f t="shared" si="150"/>
        <v>343</v>
      </c>
      <c r="B355" s="6">
        <f t="shared" si="151"/>
        <v>10.976000000000008</v>
      </c>
      <c r="C355" s="9">
        <f t="shared" si="154"/>
        <v>1.0029871813336444E-3</v>
      </c>
      <c r="D355" s="6">
        <f t="shared" si="154"/>
        <v>-8.2514132629897506E-3</v>
      </c>
      <c r="E355" s="6">
        <f t="shared" si="152"/>
        <v>1.0165719183301023</v>
      </c>
      <c r="F355" s="6">
        <f t="shared" si="153"/>
        <v>0.98356626527814306</v>
      </c>
      <c r="G355" s="6">
        <f t="shared" si="155"/>
        <v>2.2652916914798994E-4</v>
      </c>
      <c r="H355" s="7">
        <f t="shared" si="155"/>
        <v>4.0844839092160815E-2</v>
      </c>
      <c r="I355" s="6">
        <f t="shared" si="135"/>
        <v>3.9593670587918885E-2</v>
      </c>
      <c r="J355" s="9">
        <f t="shared" si="136"/>
        <v>-0.65150514949894067</v>
      </c>
      <c r="L355" s="6">
        <f t="shared" si="134"/>
        <v>9.9477835772879904E-4</v>
      </c>
      <c r="M355" s="6">
        <f t="shared" si="137"/>
        <v>1.0113315832494E-3</v>
      </c>
      <c r="N355" s="6">
        <f t="shared" si="138"/>
        <v>-0.99999950520788716</v>
      </c>
      <c r="O355" s="6">
        <f t="shared" si="139"/>
        <v>0.99999948860408361</v>
      </c>
      <c r="Q355" s="6">
        <f t="shared" si="141"/>
        <v>10.976000000000008</v>
      </c>
      <c r="R355" s="9">
        <f t="shared" si="141"/>
        <v>1.0029871813336444E-3</v>
      </c>
      <c r="S355" s="9">
        <f t="shared" si="142"/>
        <v>10.976000000000008</v>
      </c>
      <c r="T355" s="9">
        <f t="shared" si="140"/>
        <v>-8.2514132629897506E-3</v>
      </c>
      <c r="U355" s="9">
        <f t="shared" si="143"/>
        <v>2.2652916914798994E-4</v>
      </c>
      <c r="V355" s="9">
        <f t="shared" si="143"/>
        <v>4.0844839092160815E-2</v>
      </c>
      <c r="X355" s="9">
        <f t="shared" si="144"/>
        <v>1.0029871813336444E-3</v>
      </c>
      <c r="Y355" s="9">
        <f t="shared" si="145"/>
        <v>-8.2514132629897506E-3</v>
      </c>
      <c r="AA355" s="9">
        <f t="shared" si="146"/>
        <v>1.0029871813336444E-3</v>
      </c>
      <c r="AB355" s="9">
        <f t="shared" si="147"/>
        <v>2.2652916914798994E-4</v>
      </c>
      <c r="AD355" s="9">
        <f t="shared" si="148"/>
        <v>-8.2514132629897506E-3</v>
      </c>
      <c r="AE355" s="9">
        <f t="shared" si="149"/>
        <v>4.0844839092160815E-2</v>
      </c>
    </row>
    <row r="356" spans="1:31" x14ac:dyDescent="0.55000000000000004">
      <c r="A356" s="6">
        <f t="shared" si="150"/>
        <v>344</v>
      </c>
      <c r="B356" s="6">
        <f t="shared" si="151"/>
        <v>11.008000000000008</v>
      </c>
      <c r="C356" s="9">
        <f t="shared" si="154"/>
        <v>9.6969219606435103E-4</v>
      </c>
      <c r="D356" s="6">
        <f t="shared" si="154"/>
        <v>-6.2772371389536886E-3</v>
      </c>
      <c r="E356" s="6">
        <f t="shared" si="152"/>
        <v>1.0125948182869611</v>
      </c>
      <c r="F356" s="6">
        <f t="shared" si="153"/>
        <v>0.98748586973114638</v>
      </c>
      <c r="G356" s="6">
        <f t="shared" si="155"/>
        <v>-1.0404682896654144E-3</v>
      </c>
      <c r="H356" s="7">
        <f t="shared" si="155"/>
        <v>6.1693003876126917E-2</v>
      </c>
      <c r="I356" s="6">
        <f t="shared" si="135"/>
        <v>3.8280422957748132E-2</v>
      </c>
      <c r="J356" s="9">
        <f t="shared" si="136"/>
        <v>-0.49563054530681383</v>
      </c>
      <c r="L356" s="6">
        <f t="shared" si="134"/>
        <v>9.6364273188732745E-4</v>
      </c>
      <c r="M356" s="6">
        <f t="shared" si="137"/>
        <v>9.7581717016589605E-4</v>
      </c>
      <c r="N356" s="6">
        <f t="shared" si="138"/>
        <v>-0.99999953569623479</v>
      </c>
      <c r="O356" s="6">
        <f t="shared" si="139"/>
        <v>0.99999952389031188</v>
      </c>
      <c r="Q356" s="6">
        <f t="shared" si="141"/>
        <v>11.008000000000008</v>
      </c>
      <c r="R356" s="9">
        <f t="shared" si="141"/>
        <v>9.6969219606435103E-4</v>
      </c>
      <c r="S356" s="9">
        <f t="shared" si="142"/>
        <v>11.008000000000008</v>
      </c>
      <c r="T356" s="9">
        <f t="shared" si="140"/>
        <v>-6.2772371389536886E-3</v>
      </c>
      <c r="U356" s="9">
        <f t="shared" si="143"/>
        <v>-1.0404682896654144E-3</v>
      </c>
      <c r="V356" s="9">
        <f t="shared" si="143"/>
        <v>6.1693003876126917E-2</v>
      </c>
      <c r="X356" s="9">
        <f t="shared" si="144"/>
        <v>9.6969219606435103E-4</v>
      </c>
      <c r="Y356" s="9">
        <f t="shared" si="145"/>
        <v>-6.2772371389536886E-3</v>
      </c>
      <c r="AA356" s="9">
        <f t="shared" si="146"/>
        <v>9.6969219606435103E-4</v>
      </c>
      <c r="AB356" s="9">
        <f t="shared" si="147"/>
        <v>-1.0404682896654144E-3</v>
      </c>
      <c r="AD356" s="9">
        <f t="shared" si="148"/>
        <v>-6.2772371389536886E-3</v>
      </c>
      <c r="AE356" s="9">
        <f t="shared" si="149"/>
        <v>6.1693003876126917E-2</v>
      </c>
    </row>
    <row r="357" spans="1:31" x14ac:dyDescent="0.55000000000000004">
      <c r="A357" s="6">
        <f t="shared" si="150"/>
        <v>345</v>
      </c>
      <c r="B357" s="6">
        <f t="shared" si="151"/>
        <v>11.040000000000008</v>
      </c>
      <c r="C357" s="9">
        <f t="shared" si="154"/>
        <v>8.9719805768632369E-4</v>
      </c>
      <c r="D357" s="6">
        <f t="shared" si="154"/>
        <v>-3.7955353365234494E-3</v>
      </c>
      <c r="E357" s="6">
        <f t="shared" si="152"/>
        <v>1.0076062817258926</v>
      </c>
      <c r="F357" s="6">
        <f t="shared" si="153"/>
        <v>0.99242414037979865</v>
      </c>
      <c r="G357" s="6">
        <f t="shared" si="155"/>
        <v>-2.2654418243133545E-3</v>
      </c>
      <c r="H357" s="7">
        <f t="shared" si="155"/>
        <v>7.7553181325944964E-2</v>
      </c>
      <c r="I357" s="6">
        <f t="shared" si="135"/>
        <v>3.5419463581861911E-2</v>
      </c>
      <c r="J357" s="9">
        <f t="shared" si="136"/>
        <v>-0.29968333747415454</v>
      </c>
      <c r="L357" s="6">
        <f t="shared" si="134"/>
        <v>8.9380522997163897E-4</v>
      </c>
      <c r="M357" s="6">
        <f t="shared" si="137"/>
        <v>9.0061601372819287E-4</v>
      </c>
      <c r="N357" s="6">
        <f t="shared" si="138"/>
        <v>-0.99999960055602577</v>
      </c>
      <c r="O357" s="6">
        <f t="shared" si="139"/>
        <v>0.99999959444531572</v>
      </c>
      <c r="Q357" s="6">
        <f t="shared" si="141"/>
        <v>11.040000000000008</v>
      </c>
      <c r="R357" s="9">
        <f t="shared" si="141"/>
        <v>8.9719805768632369E-4</v>
      </c>
      <c r="S357" s="9">
        <f t="shared" si="142"/>
        <v>11.040000000000008</v>
      </c>
      <c r="T357" s="9">
        <f t="shared" si="140"/>
        <v>-3.7955353365234494E-3</v>
      </c>
      <c r="U357" s="9">
        <f t="shared" si="143"/>
        <v>-2.2654418243133545E-3</v>
      </c>
      <c r="V357" s="9">
        <f t="shared" si="143"/>
        <v>7.7553181325944964E-2</v>
      </c>
      <c r="X357" s="9">
        <f t="shared" si="144"/>
        <v>8.9719805768632369E-4</v>
      </c>
      <c r="Y357" s="9">
        <f t="shared" si="145"/>
        <v>-3.7955353365234494E-3</v>
      </c>
      <c r="AA357" s="9">
        <f t="shared" si="146"/>
        <v>8.9719805768632369E-4</v>
      </c>
      <c r="AB357" s="9">
        <f t="shared" si="147"/>
        <v>-2.2654418243133545E-3</v>
      </c>
      <c r="AD357" s="9">
        <f t="shared" si="148"/>
        <v>-3.7955353365234494E-3</v>
      </c>
      <c r="AE357" s="9">
        <f t="shared" si="149"/>
        <v>7.7553181325944964E-2</v>
      </c>
    </row>
    <row r="358" spans="1:31" x14ac:dyDescent="0.55000000000000004">
      <c r="A358" s="6">
        <f t="shared" si="150"/>
        <v>346</v>
      </c>
      <c r="B358" s="6">
        <f t="shared" si="151"/>
        <v>11.072000000000008</v>
      </c>
      <c r="C358" s="9">
        <f t="shared" si="154"/>
        <v>7.884343886004698E-4</v>
      </c>
      <c r="D358" s="6">
        <f t="shared" si="154"/>
        <v>-1.0069577965196763E-3</v>
      </c>
      <c r="E358" s="6">
        <f t="shared" si="152"/>
        <v>1.0020155511858284</v>
      </c>
      <c r="F358" s="6">
        <f t="shared" si="153"/>
        <v>0.99798771999974967</v>
      </c>
      <c r="G358" s="6">
        <f t="shared" si="155"/>
        <v>-3.3988646589329357E-3</v>
      </c>
      <c r="H358" s="7">
        <f t="shared" si="155"/>
        <v>8.7143048125117917E-2</v>
      </c>
      <c r="I358" s="6">
        <f t="shared" si="135"/>
        <v>3.1126120160493237E-2</v>
      </c>
      <c r="J358" s="9">
        <f t="shared" si="136"/>
        <v>-7.9506176090234582E-2</v>
      </c>
      <c r="L358" s="6">
        <f t="shared" si="134"/>
        <v>7.8764102276787239E-4</v>
      </c>
      <c r="M358" s="6">
        <f t="shared" si="137"/>
        <v>7.892288632066032E-4</v>
      </c>
      <c r="N358" s="6">
        <f t="shared" si="138"/>
        <v>-0.99999968981076159</v>
      </c>
      <c r="O358" s="6">
        <f t="shared" si="139"/>
        <v>0.99999968855885224</v>
      </c>
      <c r="Q358" s="6">
        <f t="shared" si="141"/>
        <v>11.072000000000008</v>
      </c>
      <c r="R358" s="9">
        <f t="shared" si="141"/>
        <v>7.884343886004698E-4</v>
      </c>
      <c r="S358" s="9">
        <f t="shared" si="142"/>
        <v>11.072000000000008</v>
      </c>
      <c r="T358" s="9">
        <f t="shared" si="140"/>
        <v>-1.0069577965196763E-3</v>
      </c>
      <c r="U358" s="9">
        <f t="shared" si="143"/>
        <v>-3.3988646589329357E-3</v>
      </c>
      <c r="V358" s="9">
        <f t="shared" si="143"/>
        <v>8.7143048125117917E-2</v>
      </c>
      <c r="X358" s="9">
        <f t="shared" si="144"/>
        <v>7.884343886004698E-4</v>
      </c>
      <c r="Y358" s="9">
        <f t="shared" si="145"/>
        <v>-1.0069577965196763E-3</v>
      </c>
      <c r="AA358" s="9">
        <f t="shared" si="146"/>
        <v>7.884343886004698E-4</v>
      </c>
      <c r="AB358" s="9">
        <f t="shared" si="147"/>
        <v>-3.3988646589329357E-3</v>
      </c>
      <c r="AD358" s="9">
        <f t="shared" si="148"/>
        <v>-1.0069577965196763E-3</v>
      </c>
      <c r="AE358" s="9">
        <f t="shared" si="149"/>
        <v>8.7143048125117917E-2</v>
      </c>
    </row>
    <row r="359" spans="1:31" x14ac:dyDescent="0.55000000000000004">
      <c r="A359" s="6">
        <f t="shared" si="150"/>
        <v>347</v>
      </c>
      <c r="B359" s="6">
        <f t="shared" si="151"/>
        <v>11.104000000000008</v>
      </c>
      <c r="C359" s="9">
        <f t="shared" si="154"/>
        <v>6.4779757247027082E-4</v>
      </c>
      <c r="D359" s="6">
        <f t="shared" si="154"/>
        <v>1.8630340678004974E-3</v>
      </c>
      <c r="E359" s="6">
        <f t="shared" si="152"/>
        <v>0.99627782240203167</v>
      </c>
      <c r="F359" s="6">
        <f t="shared" si="153"/>
        <v>1.0037299586732338</v>
      </c>
      <c r="G359" s="6">
        <f t="shared" si="155"/>
        <v>-4.3949005040687193E-3</v>
      </c>
      <c r="H359" s="7">
        <f t="shared" si="155"/>
        <v>8.9687245760005418E-2</v>
      </c>
      <c r="I359" s="6">
        <f t="shared" si="135"/>
        <v>2.557393969006266E-2</v>
      </c>
      <c r="J359" s="9">
        <f t="shared" si="136"/>
        <v>0.14709924301485577</v>
      </c>
      <c r="L359" s="6">
        <f t="shared" si="134"/>
        <v>6.490065573676087E-4</v>
      </c>
      <c r="M359" s="6">
        <f t="shared" si="137"/>
        <v>6.4659281261601981E-4</v>
      </c>
      <c r="N359" s="6">
        <f t="shared" si="138"/>
        <v>-0.99999978939522205</v>
      </c>
      <c r="O359" s="6">
        <f t="shared" si="139"/>
        <v>0.9999997909588455</v>
      </c>
      <c r="Q359" s="6">
        <f t="shared" si="141"/>
        <v>11.104000000000008</v>
      </c>
      <c r="R359" s="9">
        <f t="shared" si="141"/>
        <v>6.4779757247027082E-4</v>
      </c>
      <c r="S359" s="9">
        <f t="shared" si="142"/>
        <v>11.104000000000008</v>
      </c>
      <c r="T359" s="9">
        <f t="shared" si="140"/>
        <v>1.8630340678004974E-3</v>
      </c>
      <c r="U359" s="9">
        <f t="shared" si="143"/>
        <v>-4.3949005040687193E-3</v>
      </c>
      <c r="V359" s="9">
        <f t="shared" si="143"/>
        <v>8.9687245760005418E-2</v>
      </c>
      <c r="X359" s="9">
        <f t="shared" si="144"/>
        <v>6.4779757247027082E-4</v>
      </c>
      <c r="Y359" s="9">
        <f t="shared" si="145"/>
        <v>1.8630340678004974E-3</v>
      </c>
      <c r="AA359" s="9">
        <f t="shared" si="146"/>
        <v>6.4779757247027082E-4</v>
      </c>
      <c r="AB359" s="9">
        <f t="shared" si="147"/>
        <v>-4.3949005040687193E-3</v>
      </c>
      <c r="AD359" s="9">
        <f t="shared" si="148"/>
        <v>1.8630340678004974E-3</v>
      </c>
      <c r="AE359" s="9">
        <f t="shared" si="149"/>
        <v>8.9687245760005418E-2</v>
      </c>
    </row>
    <row r="360" spans="1:31" x14ac:dyDescent="0.55000000000000004">
      <c r="A360" s="6">
        <f t="shared" si="150"/>
        <v>348</v>
      </c>
      <c r="B360" s="6">
        <f t="shared" si="151"/>
        <v>11.136000000000008</v>
      </c>
      <c r="C360" s="9">
        <f t="shared" si="154"/>
        <v>4.809730420974477E-4</v>
      </c>
      <c r="D360" s="6">
        <f t="shared" si="154"/>
        <v>4.5823963072734583E-3</v>
      </c>
      <c r="E360" s="6">
        <f t="shared" si="152"/>
        <v>0.99085643707643734</v>
      </c>
      <c r="F360" s="6">
        <f t="shared" si="153"/>
        <v>1.0091860223055313</v>
      </c>
      <c r="G360" s="6">
        <f t="shared" si="155"/>
        <v>-5.2132665741507246E-3</v>
      </c>
      <c r="H360" s="7">
        <f t="shared" si="155"/>
        <v>8.4980069983530027E-2</v>
      </c>
      <c r="I360" s="6">
        <f t="shared" si="135"/>
        <v>1.8987658082637502E-2</v>
      </c>
      <c r="J360" s="9">
        <f t="shared" si="136"/>
        <v>0.36181146824282595</v>
      </c>
      <c r="L360" s="6">
        <f t="shared" si="134"/>
        <v>4.8318714092138144E-4</v>
      </c>
      <c r="M360" s="6">
        <f t="shared" si="137"/>
        <v>4.787790317039926E-4</v>
      </c>
      <c r="N360" s="6">
        <f t="shared" si="138"/>
        <v>-0.9999998832650866</v>
      </c>
      <c r="O360" s="6">
        <f t="shared" si="139"/>
        <v>0.99999988538531281</v>
      </c>
      <c r="Q360" s="6">
        <f t="shared" si="141"/>
        <v>11.136000000000008</v>
      </c>
      <c r="R360" s="9">
        <f t="shared" si="141"/>
        <v>4.809730420974477E-4</v>
      </c>
      <c r="S360" s="9">
        <f t="shared" si="142"/>
        <v>11.136000000000008</v>
      </c>
      <c r="T360" s="9">
        <f t="shared" si="140"/>
        <v>4.5823963072734583E-3</v>
      </c>
      <c r="U360" s="9">
        <f t="shared" si="143"/>
        <v>-5.2132665741507246E-3</v>
      </c>
      <c r="V360" s="9">
        <f t="shared" si="143"/>
        <v>8.4980069983530027E-2</v>
      </c>
      <c r="X360" s="9">
        <f t="shared" si="144"/>
        <v>4.809730420974477E-4</v>
      </c>
      <c r="Y360" s="9">
        <f t="shared" si="145"/>
        <v>4.5823963072734583E-3</v>
      </c>
      <c r="AA360" s="9">
        <f t="shared" si="146"/>
        <v>4.809730420974477E-4</v>
      </c>
      <c r="AB360" s="9">
        <f t="shared" si="147"/>
        <v>-5.2132665741507246E-3</v>
      </c>
      <c r="AD360" s="9">
        <f t="shared" si="148"/>
        <v>4.5823963072734583E-3</v>
      </c>
      <c r="AE360" s="9">
        <f t="shared" si="149"/>
        <v>8.4980069983530027E-2</v>
      </c>
    </row>
    <row r="361" spans="1:31" x14ac:dyDescent="0.55000000000000004">
      <c r="A361" s="6">
        <f t="shared" si="150"/>
        <v>349</v>
      </c>
      <c r="B361" s="6">
        <f t="shared" si="151"/>
        <v>11.168000000000008</v>
      </c>
      <c r="C361" s="9">
        <f t="shared" si="154"/>
        <v>2.9470514984800367E-4</v>
      </c>
      <c r="D361" s="6">
        <f t="shared" si="154"/>
        <v>6.9312636032657655E-3</v>
      </c>
      <c r="E361" s="6">
        <f t="shared" si="152"/>
        <v>0.98618560205973171</v>
      </c>
      <c r="F361" s="6">
        <f t="shared" si="153"/>
        <v>1.0139106564727947</v>
      </c>
      <c r="G361" s="6">
        <f t="shared" si="155"/>
        <v>-5.8208716327951245E-3</v>
      </c>
      <c r="H361" s="7">
        <f t="shared" si="155"/>
        <v>7.3402102999759591E-2</v>
      </c>
      <c r="I361" s="6">
        <f t="shared" si="135"/>
        <v>1.1633934505238223E-2</v>
      </c>
      <c r="J361" s="9">
        <f t="shared" si="136"/>
        <v>0.54727061434340041</v>
      </c>
      <c r="L361" s="6">
        <f t="shared" si="134"/>
        <v>2.9676207302659584E-4</v>
      </c>
      <c r="M361" s="6">
        <f t="shared" si="137"/>
        <v>2.9267651912133274E-4</v>
      </c>
      <c r="N361" s="6">
        <f t="shared" si="138"/>
        <v>-0.999999955966135</v>
      </c>
      <c r="O361" s="6">
        <f t="shared" si="139"/>
        <v>0.99999995717022672</v>
      </c>
      <c r="Q361" s="6">
        <f t="shared" si="141"/>
        <v>11.168000000000008</v>
      </c>
      <c r="R361" s="9">
        <f t="shared" si="141"/>
        <v>2.9470514984800367E-4</v>
      </c>
      <c r="S361" s="9">
        <f t="shared" si="142"/>
        <v>11.168000000000008</v>
      </c>
      <c r="T361" s="9">
        <f t="shared" si="140"/>
        <v>6.9312636032657655E-3</v>
      </c>
      <c r="U361" s="9">
        <f t="shared" si="143"/>
        <v>-5.8208716327951245E-3</v>
      </c>
      <c r="V361" s="9">
        <f t="shared" si="143"/>
        <v>7.3402102999759591E-2</v>
      </c>
      <c r="X361" s="9">
        <f t="shared" si="144"/>
        <v>2.9470514984800367E-4</v>
      </c>
      <c r="Y361" s="9">
        <f t="shared" si="145"/>
        <v>6.9312636032657655E-3</v>
      </c>
      <c r="AA361" s="9">
        <f t="shared" si="146"/>
        <v>2.9470514984800367E-4</v>
      </c>
      <c r="AB361" s="9">
        <f t="shared" si="147"/>
        <v>-5.8208716327951245E-3</v>
      </c>
      <c r="AD361" s="9">
        <f t="shared" si="148"/>
        <v>6.9312636032657655E-3</v>
      </c>
      <c r="AE361" s="9">
        <f t="shared" si="149"/>
        <v>7.3402102999759591E-2</v>
      </c>
    </row>
    <row r="362" spans="1:31" x14ac:dyDescent="0.55000000000000004">
      <c r="A362" s="6">
        <f t="shared" si="150"/>
        <v>350</v>
      </c>
      <c r="B362" s="6">
        <f t="shared" si="151"/>
        <v>11.200000000000008</v>
      </c>
      <c r="C362" s="9">
        <f t="shared" si="154"/>
        <v>9.6524108665195751E-5</v>
      </c>
      <c r="D362" s="6">
        <f t="shared" si="154"/>
        <v>8.7197257901704302E-3</v>
      </c>
      <c r="E362" s="6">
        <f t="shared" si="152"/>
        <v>0.9826365913544185</v>
      </c>
      <c r="F362" s="6">
        <f t="shared" si="153"/>
        <v>1.0175154945150999</v>
      </c>
      <c r="G362" s="6">
        <f t="shared" si="155"/>
        <v>-6.1931575369627481E-3</v>
      </c>
      <c r="H362" s="7">
        <f t="shared" si="155"/>
        <v>5.5889443340770777E-2</v>
      </c>
      <c r="I362" s="6">
        <f t="shared" si="135"/>
        <v>3.8103293313471501E-3</v>
      </c>
      <c r="J362" s="9">
        <f t="shared" si="136"/>
        <v>0.68848194907192106</v>
      </c>
      <c r="L362" s="6">
        <f t="shared" si="134"/>
        <v>9.7373175598131201E-5</v>
      </c>
      <c r="M362" s="6">
        <f t="shared" si="137"/>
        <v>9.5689720103046445E-5</v>
      </c>
      <c r="N362" s="6">
        <f t="shared" si="138"/>
        <v>-0.99999999525923233</v>
      </c>
      <c r="O362" s="6">
        <f t="shared" si="139"/>
        <v>0.99999999542173867</v>
      </c>
      <c r="Q362" s="6">
        <f t="shared" si="141"/>
        <v>11.200000000000008</v>
      </c>
      <c r="R362" s="9">
        <f t="shared" si="141"/>
        <v>9.6524108665195751E-5</v>
      </c>
      <c r="S362" s="9">
        <f t="shared" si="142"/>
        <v>11.200000000000008</v>
      </c>
      <c r="T362" s="9">
        <f t="shared" si="140"/>
        <v>8.7197257901704302E-3</v>
      </c>
      <c r="U362" s="9">
        <f t="shared" si="143"/>
        <v>-6.1931575369627481E-3</v>
      </c>
      <c r="V362" s="9">
        <f t="shared" si="143"/>
        <v>5.5889443340770777E-2</v>
      </c>
      <c r="X362" s="9">
        <f t="shared" si="144"/>
        <v>9.6524108665195751E-5</v>
      </c>
      <c r="Y362" s="9">
        <f t="shared" si="145"/>
        <v>8.7197257901704302E-3</v>
      </c>
      <c r="AA362" s="9">
        <f t="shared" si="146"/>
        <v>9.6524108665195751E-5</v>
      </c>
      <c r="AB362" s="9">
        <f t="shared" si="147"/>
        <v>-6.1931575369627481E-3</v>
      </c>
      <c r="AD362" s="9">
        <f t="shared" si="148"/>
        <v>8.7197257901704302E-3</v>
      </c>
      <c r="AE362" s="9">
        <f t="shared" si="149"/>
        <v>5.5889443340770777E-2</v>
      </c>
    </row>
    <row r="363" spans="1:31" x14ac:dyDescent="0.55000000000000004">
      <c r="A363" s="6">
        <f t="shared" si="150"/>
        <v>351</v>
      </c>
      <c r="B363" s="6">
        <f t="shared" si="151"/>
        <v>11.232000000000008</v>
      </c>
      <c r="C363" s="9">
        <f t="shared" si="154"/>
        <v>-1.0555870975291167E-4</v>
      </c>
      <c r="D363" s="6">
        <f t="shared" si="154"/>
        <v>9.8031824612254473E-3</v>
      </c>
      <c r="E363" s="6">
        <f t="shared" si="152"/>
        <v>0.98048974860655835</v>
      </c>
      <c r="F363" s="6">
        <f t="shared" si="153"/>
        <v>1.0197024784514603</v>
      </c>
      <c r="G363" s="6">
        <f t="shared" si="155"/>
        <v>-6.3150880755658565E-3</v>
      </c>
      <c r="H363" s="7">
        <f t="shared" si="155"/>
        <v>3.3858020970469305E-2</v>
      </c>
      <c r="I363" s="6">
        <f t="shared" si="135"/>
        <v>-4.1668903235488816E-3</v>
      </c>
      <c r="J363" s="9">
        <f t="shared" si="136"/>
        <v>0.77402825779875561</v>
      </c>
      <c r="L363" s="6">
        <f t="shared" si="134"/>
        <v>-1.0660376531554993E-4</v>
      </c>
      <c r="M363" s="6">
        <f t="shared" si="137"/>
        <v>-1.0453394385120852E-4</v>
      </c>
      <c r="N363" s="6">
        <f t="shared" si="138"/>
        <v>-0.99999999431781861</v>
      </c>
      <c r="O363" s="6">
        <f t="shared" si="139"/>
        <v>0.99999999453632715</v>
      </c>
      <c r="Q363" s="6">
        <f t="shared" si="141"/>
        <v>11.232000000000008</v>
      </c>
      <c r="R363" s="9">
        <f t="shared" si="141"/>
        <v>-1.0555870975291167E-4</v>
      </c>
      <c r="S363" s="9">
        <f t="shared" si="142"/>
        <v>11.232000000000008</v>
      </c>
      <c r="T363" s="9">
        <f t="shared" si="140"/>
        <v>9.8031824612254473E-3</v>
      </c>
      <c r="U363" s="9">
        <f t="shared" si="143"/>
        <v>-6.3150880755658565E-3</v>
      </c>
      <c r="V363" s="9">
        <f t="shared" si="143"/>
        <v>3.3858020970469305E-2</v>
      </c>
      <c r="X363" s="9">
        <f t="shared" si="144"/>
        <v>-1.0555870975291167E-4</v>
      </c>
      <c r="Y363" s="9">
        <f t="shared" si="145"/>
        <v>9.8031824612254473E-3</v>
      </c>
      <c r="AA363" s="9">
        <f t="shared" si="146"/>
        <v>-1.0555870975291167E-4</v>
      </c>
      <c r="AB363" s="9">
        <f t="shared" si="147"/>
        <v>-6.3150880755658565E-3</v>
      </c>
      <c r="AD363" s="9">
        <f t="shared" si="148"/>
        <v>9.8031824612254473E-3</v>
      </c>
      <c r="AE363" s="9">
        <f t="shared" si="149"/>
        <v>3.3858020970469305E-2</v>
      </c>
    </row>
    <row r="364" spans="1:31" x14ac:dyDescent="0.55000000000000004">
      <c r="A364" s="6">
        <f t="shared" si="150"/>
        <v>352</v>
      </c>
      <c r="B364" s="6">
        <f t="shared" si="151"/>
        <v>11.264000000000008</v>
      </c>
      <c r="C364" s="9">
        <f t="shared" si="154"/>
        <v>-3.0337463247970503E-4</v>
      </c>
      <c r="D364" s="6">
        <f t="shared" si="154"/>
        <v>1.0094034196294538E-2</v>
      </c>
      <c r="E364" s="6">
        <f t="shared" si="152"/>
        <v>0.97991391316993459</v>
      </c>
      <c r="F364" s="6">
        <f t="shared" si="153"/>
        <v>1.0202900499551126</v>
      </c>
      <c r="G364" s="6">
        <f t="shared" si="155"/>
        <v>-6.1817475852122923E-3</v>
      </c>
      <c r="H364" s="7">
        <f t="shared" si="155"/>
        <v>9.0891167209091253E-3</v>
      </c>
      <c r="I364" s="6">
        <f t="shared" si="135"/>
        <v>-1.1975530553308571E-2</v>
      </c>
      <c r="J364" s="9">
        <f t="shared" si="136"/>
        <v>0.79699295794439806</v>
      </c>
      <c r="L364" s="6">
        <f t="shared" si="134"/>
        <v>-3.0646811789492668E-4</v>
      </c>
      <c r="M364" s="6">
        <f t="shared" si="137"/>
        <v>-3.0034294682079109E-4</v>
      </c>
      <c r="N364" s="6">
        <f t="shared" si="138"/>
        <v>-0.9999999530386452</v>
      </c>
      <c r="O364" s="6">
        <f t="shared" si="139"/>
        <v>0.99999995489705618</v>
      </c>
      <c r="Q364" s="6">
        <f t="shared" si="141"/>
        <v>11.264000000000008</v>
      </c>
      <c r="R364" s="9">
        <f t="shared" si="141"/>
        <v>-3.0337463247970503E-4</v>
      </c>
      <c r="S364" s="9">
        <f t="shared" si="142"/>
        <v>11.264000000000008</v>
      </c>
      <c r="T364" s="9">
        <f t="shared" si="140"/>
        <v>1.0094034196294538E-2</v>
      </c>
      <c r="U364" s="9">
        <f t="shared" si="143"/>
        <v>-6.1817475852122923E-3</v>
      </c>
      <c r="V364" s="9">
        <f t="shared" si="143"/>
        <v>9.0891167209091253E-3</v>
      </c>
      <c r="X364" s="9">
        <f t="shared" si="144"/>
        <v>-3.0337463247970503E-4</v>
      </c>
      <c r="Y364" s="9">
        <f t="shared" si="145"/>
        <v>1.0094034196294538E-2</v>
      </c>
      <c r="AA364" s="9">
        <f t="shared" si="146"/>
        <v>-3.0337463247970503E-4</v>
      </c>
      <c r="AB364" s="9">
        <f t="shared" si="147"/>
        <v>-6.1817475852122923E-3</v>
      </c>
      <c r="AD364" s="9">
        <f t="shared" si="148"/>
        <v>1.0094034196294538E-2</v>
      </c>
      <c r="AE364" s="9">
        <f t="shared" si="149"/>
        <v>9.0891167209091253E-3</v>
      </c>
    </row>
    <row r="365" spans="1:31" x14ac:dyDescent="0.55000000000000004">
      <c r="A365" s="6">
        <f t="shared" si="150"/>
        <v>353</v>
      </c>
      <c r="B365" s="6">
        <f t="shared" si="151"/>
        <v>11.296000000000008</v>
      </c>
      <c r="C365" s="9">
        <f t="shared" si="154"/>
        <v>-4.8892761191991036E-4</v>
      </c>
      <c r="D365" s="6">
        <f t="shared" si="154"/>
        <v>9.5687651424285671E-3</v>
      </c>
      <c r="E365" s="6">
        <f t="shared" si="152"/>
        <v>0.98095427003170355</v>
      </c>
      <c r="F365" s="6">
        <f t="shared" si="153"/>
        <v>1.0192293306014177</v>
      </c>
      <c r="G365" s="6">
        <f t="shared" si="155"/>
        <v>-5.7985306075064181E-3</v>
      </c>
      <c r="H365" s="7">
        <f t="shared" si="155"/>
        <v>-1.6414657933311615E-2</v>
      </c>
      <c r="I365" s="6">
        <f t="shared" si="135"/>
        <v>-1.9300323264532737E-2</v>
      </c>
      <c r="J365" s="9">
        <f t="shared" si="136"/>
        <v>0.75551932218158413</v>
      </c>
      <c r="L365" s="6">
        <f t="shared" si="134"/>
        <v>-4.9365118459381702E-4</v>
      </c>
      <c r="M365" s="6">
        <f t="shared" si="137"/>
        <v>-4.8429346416472158E-4</v>
      </c>
      <c r="N365" s="6">
        <f t="shared" si="138"/>
        <v>-0.99999987815424651</v>
      </c>
      <c r="O365" s="6">
        <f t="shared" si="139"/>
        <v>0.99999988272991336</v>
      </c>
      <c r="Q365" s="6">
        <f t="shared" si="141"/>
        <v>11.296000000000008</v>
      </c>
      <c r="R365" s="9">
        <f t="shared" si="141"/>
        <v>-4.8892761191991036E-4</v>
      </c>
      <c r="S365" s="9">
        <f t="shared" si="142"/>
        <v>11.296000000000008</v>
      </c>
      <c r="T365" s="9">
        <f t="shared" si="140"/>
        <v>9.5687651424285671E-3</v>
      </c>
      <c r="U365" s="9">
        <f t="shared" si="143"/>
        <v>-5.7985306075064181E-3</v>
      </c>
      <c r="V365" s="9">
        <f t="shared" si="143"/>
        <v>-1.6414657933311615E-2</v>
      </c>
      <c r="X365" s="9">
        <f t="shared" si="144"/>
        <v>-4.8892761191991036E-4</v>
      </c>
      <c r="Y365" s="9">
        <f t="shared" si="145"/>
        <v>9.5687651424285671E-3</v>
      </c>
      <c r="AA365" s="9">
        <f t="shared" si="146"/>
        <v>-4.8892761191991036E-4</v>
      </c>
      <c r="AB365" s="9">
        <f t="shared" si="147"/>
        <v>-5.7985306075064181E-3</v>
      </c>
      <c r="AD365" s="9">
        <f t="shared" si="148"/>
        <v>9.5687651424285671E-3</v>
      </c>
      <c r="AE365" s="9">
        <f t="shared" si="149"/>
        <v>-1.6414657933311615E-2</v>
      </c>
    </row>
    <row r="366" spans="1:31" x14ac:dyDescent="0.55000000000000004">
      <c r="A366" s="6">
        <f t="shared" si="150"/>
        <v>354</v>
      </c>
      <c r="B366" s="6">
        <f t="shared" si="151"/>
        <v>11.328000000000008</v>
      </c>
      <c r="C366" s="9">
        <f t="shared" si="154"/>
        <v>-6.547170603372342E-4</v>
      </c>
      <c r="D366" s="6">
        <f t="shared" si="154"/>
        <v>8.2698443026486546E-3</v>
      </c>
      <c r="E366" s="6">
        <f t="shared" si="152"/>
        <v>0.98352913037392176</v>
      </c>
      <c r="F366" s="6">
        <f t="shared" si="153"/>
        <v>1.0166085075845162</v>
      </c>
      <c r="G366" s="6">
        <f t="shared" si="155"/>
        <v>-5.1809202630413703E-3</v>
      </c>
      <c r="H366" s="7">
        <f t="shared" si="155"/>
        <v>-4.059127624312231E-2</v>
      </c>
      <c r="I366" s="6">
        <f t="shared" si="135"/>
        <v>-2.5845431243857901E-2</v>
      </c>
      <c r="J366" s="9">
        <f t="shared" si="136"/>
        <v>0.65296059383964977</v>
      </c>
      <c r="L366" s="6">
        <f t="shared" ref="L366:L429" si="156">C366/SQRT(E366)</f>
        <v>-6.6017647431846108E-4</v>
      </c>
      <c r="M366" s="6">
        <f t="shared" si="137"/>
        <v>-6.493469243433051E-4</v>
      </c>
      <c r="N366" s="6">
        <f t="shared" si="138"/>
        <v>-0.99999978208348772</v>
      </c>
      <c r="O366" s="6">
        <f t="shared" si="139"/>
        <v>0.9999997891742638</v>
      </c>
      <c r="Q366" s="6">
        <f t="shared" si="141"/>
        <v>11.328000000000008</v>
      </c>
      <c r="R366" s="9">
        <f t="shared" si="141"/>
        <v>-6.547170603372342E-4</v>
      </c>
      <c r="S366" s="9">
        <f t="shared" si="142"/>
        <v>11.328000000000008</v>
      </c>
      <c r="T366" s="9">
        <f t="shared" si="140"/>
        <v>8.2698443026486546E-3</v>
      </c>
      <c r="U366" s="9">
        <f t="shared" si="143"/>
        <v>-5.1809202630413703E-3</v>
      </c>
      <c r="V366" s="9">
        <f t="shared" si="143"/>
        <v>-4.059127624312231E-2</v>
      </c>
      <c r="X366" s="9">
        <f t="shared" si="144"/>
        <v>-6.547170603372342E-4</v>
      </c>
      <c r="Y366" s="9">
        <f t="shared" si="145"/>
        <v>8.2698443026486546E-3</v>
      </c>
      <c r="AA366" s="9">
        <f t="shared" si="146"/>
        <v>-6.547170603372342E-4</v>
      </c>
      <c r="AB366" s="9">
        <f t="shared" si="147"/>
        <v>-5.1809202630413703E-3</v>
      </c>
      <c r="AD366" s="9">
        <f t="shared" si="148"/>
        <v>8.2698443026486546E-3</v>
      </c>
      <c r="AE366" s="9">
        <f t="shared" si="149"/>
        <v>-4.059127624312231E-2</v>
      </c>
    </row>
    <row r="367" spans="1:31" x14ac:dyDescent="0.55000000000000004">
      <c r="A367" s="6">
        <f t="shared" si="150"/>
        <v>355</v>
      </c>
      <c r="B367" s="6">
        <f t="shared" si="151"/>
        <v>11.360000000000008</v>
      </c>
      <c r="C367" s="9">
        <f t="shared" si="154"/>
        <v>-7.9404078716084755E-4</v>
      </c>
      <c r="D367" s="6">
        <f t="shared" si="154"/>
        <v>6.3022918147769393E-3</v>
      </c>
      <c r="E367" s="6">
        <f t="shared" si="152"/>
        <v>0.98743576575333647</v>
      </c>
      <c r="F367" s="6">
        <f t="shared" si="153"/>
        <v>1.0126449330124443</v>
      </c>
      <c r="G367" s="6">
        <f t="shared" si="155"/>
        <v>-4.3538664632379173E-3</v>
      </c>
      <c r="H367" s="7">
        <f t="shared" si="155"/>
        <v>-6.1486015245991107E-2</v>
      </c>
      <c r="I367" s="6">
        <f t="shared" si="135"/>
        <v>-3.1346238539010876E-2</v>
      </c>
      <c r="J367" s="9">
        <f t="shared" si="136"/>
        <v>0.49760885937282534</v>
      </c>
      <c r="L367" s="6">
        <f t="shared" si="156"/>
        <v>-7.9907654723705625E-4</v>
      </c>
      <c r="M367" s="6">
        <f t="shared" si="137"/>
        <v>-7.8906760565251052E-4</v>
      </c>
      <c r="N367" s="6">
        <f t="shared" si="138"/>
        <v>-0.99999968073828482</v>
      </c>
      <c r="O367" s="6">
        <f t="shared" si="139"/>
        <v>0.99999968868610845</v>
      </c>
      <c r="Q367" s="6">
        <f t="shared" si="141"/>
        <v>11.360000000000008</v>
      </c>
      <c r="R367" s="9">
        <f t="shared" si="141"/>
        <v>-7.9404078716084755E-4</v>
      </c>
      <c r="S367" s="9">
        <f t="shared" si="142"/>
        <v>11.360000000000008</v>
      </c>
      <c r="T367" s="9">
        <f t="shared" si="140"/>
        <v>6.3022918147769393E-3</v>
      </c>
      <c r="U367" s="9">
        <f t="shared" si="143"/>
        <v>-4.3538664632379173E-3</v>
      </c>
      <c r="V367" s="9">
        <f t="shared" si="143"/>
        <v>-6.1486015245991107E-2</v>
      </c>
      <c r="X367" s="9">
        <f t="shared" si="144"/>
        <v>-7.9404078716084755E-4</v>
      </c>
      <c r="Y367" s="9">
        <f t="shared" si="145"/>
        <v>6.3022918147769393E-3</v>
      </c>
      <c r="AA367" s="9">
        <f t="shared" si="146"/>
        <v>-7.9404078716084755E-4</v>
      </c>
      <c r="AB367" s="9">
        <f t="shared" si="147"/>
        <v>-4.3538664632379173E-3</v>
      </c>
      <c r="AD367" s="9">
        <f t="shared" si="148"/>
        <v>6.3022918147769393E-3</v>
      </c>
      <c r="AE367" s="9">
        <f t="shared" si="149"/>
        <v>-6.1486015245991107E-2</v>
      </c>
    </row>
    <row r="368" spans="1:31" x14ac:dyDescent="0.55000000000000004">
      <c r="A368" s="6">
        <f t="shared" si="150"/>
        <v>356</v>
      </c>
      <c r="B368" s="6">
        <f t="shared" si="151"/>
        <v>11.392000000000008</v>
      </c>
      <c r="C368" s="9">
        <f t="shared" si="154"/>
        <v>-9.0126596572051381E-4</v>
      </c>
      <c r="D368" s="6">
        <f t="shared" si="154"/>
        <v>3.8251878549074511E-3</v>
      </c>
      <c r="E368" s="6">
        <f t="shared" si="152"/>
        <v>0.99236506863265139</v>
      </c>
      <c r="F368" s="6">
        <f t="shared" si="153"/>
        <v>1.007665820052281</v>
      </c>
      <c r="G368" s="6">
        <f t="shared" si="155"/>
        <v>-3.350786829989569E-3</v>
      </c>
      <c r="H368" s="7">
        <f t="shared" si="155"/>
        <v>-7.7409498745921512E-2</v>
      </c>
      <c r="I368" s="6">
        <f t="shared" ref="I368:I431" si="157">$E$3*(C368-($B$5/2)*((L368)+(M368)))</f>
        <v>-3.558004799476433E-2</v>
      </c>
      <c r="J368" s="9">
        <f t="shared" ref="J368:J431" si="158">$E$3*(D368-($B$5/2)*(N368+O368))</f>
        <v>0.30202460443448831</v>
      </c>
      <c r="L368" s="6">
        <f t="shared" si="156"/>
        <v>-9.0472634509118882E-4</v>
      </c>
      <c r="M368" s="6">
        <f t="shared" si="137"/>
        <v>-8.9783122935051208E-4</v>
      </c>
      <c r="N368" s="6">
        <f t="shared" si="138"/>
        <v>-0.99999959073503641</v>
      </c>
      <c r="O368" s="6">
        <f t="shared" si="139"/>
        <v>0.99999959694946061</v>
      </c>
      <c r="Q368" s="6">
        <f t="shared" si="141"/>
        <v>11.392000000000008</v>
      </c>
      <c r="R368" s="9">
        <f t="shared" si="141"/>
        <v>-9.0126596572051381E-4</v>
      </c>
      <c r="S368" s="9">
        <f t="shared" si="142"/>
        <v>11.392000000000008</v>
      </c>
      <c r="T368" s="9">
        <f t="shared" si="140"/>
        <v>3.8251878549074511E-3</v>
      </c>
      <c r="U368" s="9">
        <f t="shared" si="143"/>
        <v>-3.350786829989569E-3</v>
      </c>
      <c r="V368" s="9">
        <f t="shared" si="143"/>
        <v>-7.7409498745921512E-2</v>
      </c>
      <c r="X368" s="9">
        <f t="shared" si="144"/>
        <v>-9.0126596572051381E-4</v>
      </c>
      <c r="Y368" s="9">
        <f t="shared" si="145"/>
        <v>3.8251878549074511E-3</v>
      </c>
      <c r="AA368" s="9">
        <f t="shared" si="146"/>
        <v>-9.0126596572051381E-4</v>
      </c>
      <c r="AB368" s="9">
        <f t="shared" si="147"/>
        <v>-3.350786829989569E-3</v>
      </c>
      <c r="AD368" s="9">
        <f t="shared" si="148"/>
        <v>3.8251878549074511E-3</v>
      </c>
      <c r="AE368" s="9">
        <f t="shared" si="149"/>
        <v>-7.7409498745921512E-2</v>
      </c>
    </row>
    <row r="369" spans="1:31" x14ac:dyDescent="0.55000000000000004">
      <c r="A369" s="6">
        <f t="shared" si="150"/>
        <v>357</v>
      </c>
      <c r="B369" s="6">
        <f t="shared" si="151"/>
        <v>11.424000000000008</v>
      </c>
      <c r="C369" s="9">
        <f t="shared" si="154"/>
        <v>-9.7205717513354137E-4</v>
      </c>
      <c r="D369" s="6">
        <f t="shared" si="154"/>
        <v>1.0388107000970466E-3</v>
      </c>
      <c r="E369" s="6">
        <f t="shared" si="152"/>
        <v>0.99792440262262827</v>
      </c>
      <c r="F369" s="6">
        <f t="shared" si="153"/>
        <v>1.0020796454230165</v>
      </c>
      <c r="G369" s="6">
        <f t="shared" si="155"/>
        <v>-2.2122252941571101E-3</v>
      </c>
      <c r="H369" s="7">
        <f t="shared" si="155"/>
        <v>-8.7074286087825137E-2</v>
      </c>
      <c r="I369" s="6">
        <f t="shared" si="157"/>
        <v>-3.8375255813775849E-2</v>
      </c>
      <c r="J369" s="9">
        <f t="shared" si="158"/>
        <v>8.2021166509863255E-2</v>
      </c>
      <c r="L369" s="6">
        <f t="shared" si="156"/>
        <v>-9.7306754791287304E-4</v>
      </c>
      <c r="M369" s="6">
        <f t="shared" si="137"/>
        <v>-9.7104798180665578E-4</v>
      </c>
      <c r="N369" s="6">
        <f t="shared" si="138"/>
        <v>-0.99999952656966162</v>
      </c>
      <c r="O369" s="6">
        <f t="shared" si="139"/>
        <v>0.9999995285327975</v>
      </c>
      <c r="Q369" s="6">
        <f t="shared" si="141"/>
        <v>11.424000000000008</v>
      </c>
      <c r="R369" s="9">
        <f t="shared" si="141"/>
        <v>-9.7205717513354137E-4</v>
      </c>
      <c r="S369" s="9">
        <f t="shared" si="142"/>
        <v>11.424000000000008</v>
      </c>
      <c r="T369" s="9">
        <f t="shared" si="140"/>
        <v>1.0388107000970466E-3</v>
      </c>
      <c r="U369" s="9">
        <f t="shared" si="143"/>
        <v>-2.2122252941571101E-3</v>
      </c>
      <c r="V369" s="9">
        <f t="shared" si="143"/>
        <v>-8.7074286087825137E-2</v>
      </c>
      <c r="X369" s="9">
        <f t="shared" si="144"/>
        <v>-9.7205717513354137E-4</v>
      </c>
      <c r="Y369" s="9">
        <f t="shared" si="145"/>
        <v>1.0388107000970466E-3</v>
      </c>
      <c r="AA369" s="9">
        <f t="shared" si="146"/>
        <v>-9.7205717513354137E-4</v>
      </c>
      <c r="AB369" s="9">
        <f t="shared" si="147"/>
        <v>-2.2122252941571101E-3</v>
      </c>
      <c r="AD369" s="9">
        <f t="shared" si="148"/>
        <v>1.0388107000970466E-3</v>
      </c>
      <c r="AE369" s="9">
        <f t="shared" si="149"/>
        <v>-8.7074286087825137E-2</v>
      </c>
    </row>
    <row r="370" spans="1:31" x14ac:dyDescent="0.55000000000000004">
      <c r="A370" s="6">
        <f t="shared" si="150"/>
        <v>358</v>
      </c>
      <c r="B370" s="6">
        <f t="shared" si="151"/>
        <v>11.456000000000008</v>
      </c>
      <c r="C370" s="9">
        <f t="shared" si="154"/>
        <v>-1.0035521225932624E-3</v>
      </c>
      <c r="D370" s="6">
        <f t="shared" si="154"/>
        <v>-1.8315561292194579E-3</v>
      </c>
      <c r="E370" s="6">
        <f t="shared" si="152"/>
        <v>1.0036674739731561</v>
      </c>
      <c r="F370" s="6">
        <f t="shared" si="153"/>
        <v>0.99634124945627833</v>
      </c>
      <c r="G370" s="6">
        <f t="shared" si="155"/>
        <v>-9.8421710811628297E-4</v>
      </c>
      <c r="H370" s="7">
        <f t="shared" si="155"/>
        <v>-8.9698963416140767E-2</v>
      </c>
      <c r="I370" s="6">
        <f t="shared" si="157"/>
        <v>-3.9618536829084332E-2</v>
      </c>
      <c r="J370" s="9">
        <f t="shared" si="158"/>
        <v>-0.14461380264837587</v>
      </c>
      <c r="L370" s="6">
        <f t="shared" si="156"/>
        <v>-1.0017169183310665E-3</v>
      </c>
      <c r="M370" s="6">
        <f t="shared" si="137"/>
        <v>-1.0053930491917946E-3</v>
      </c>
      <c r="N370" s="6">
        <f t="shared" si="138"/>
        <v>-0.99999949828148194</v>
      </c>
      <c r="O370" s="6">
        <f t="shared" si="139"/>
        <v>0.99999949459228055</v>
      </c>
      <c r="Q370" s="6">
        <f t="shared" si="141"/>
        <v>11.456000000000008</v>
      </c>
      <c r="R370" s="9">
        <f t="shared" si="141"/>
        <v>-1.0035521225932624E-3</v>
      </c>
      <c r="S370" s="9">
        <f t="shared" si="142"/>
        <v>11.456000000000008</v>
      </c>
      <c r="T370" s="9">
        <f t="shared" si="140"/>
        <v>-1.8315561292194579E-3</v>
      </c>
      <c r="U370" s="9">
        <f t="shared" si="143"/>
        <v>-9.8421710811628297E-4</v>
      </c>
      <c r="V370" s="9">
        <f t="shared" si="143"/>
        <v>-8.9698963416140767E-2</v>
      </c>
      <c r="X370" s="9">
        <f t="shared" si="144"/>
        <v>-1.0035521225932624E-3</v>
      </c>
      <c r="Y370" s="9">
        <f t="shared" si="145"/>
        <v>-1.8315561292194579E-3</v>
      </c>
      <c r="AA370" s="9">
        <f t="shared" si="146"/>
        <v>-1.0035521225932624E-3</v>
      </c>
      <c r="AB370" s="9">
        <f t="shared" si="147"/>
        <v>-9.8421710811628297E-4</v>
      </c>
      <c r="AD370" s="9">
        <f t="shared" si="148"/>
        <v>-1.8315561292194579E-3</v>
      </c>
      <c r="AE370" s="9">
        <f t="shared" si="149"/>
        <v>-8.9698963416140767E-2</v>
      </c>
    </row>
    <row r="371" spans="1:31" x14ac:dyDescent="0.55000000000000004">
      <c r="A371" s="6">
        <f t="shared" si="150"/>
        <v>359</v>
      </c>
      <c r="B371" s="6">
        <f t="shared" si="151"/>
        <v>11.488000000000008</v>
      </c>
      <c r="C371" s="9">
        <f t="shared" si="154"/>
        <v>-9.9447768834000122E-4</v>
      </c>
      <c r="D371" s="6">
        <f t="shared" si="154"/>
        <v>-4.5538384246240253E-3</v>
      </c>
      <c r="E371" s="6">
        <f t="shared" si="152"/>
        <v>1.0091294032795182</v>
      </c>
      <c r="F371" s="6">
        <f t="shared" si="153"/>
        <v>0.99091404958102225</v>
      </c>
      <c r="G371" s="6">
        <f t="shared" si="155"/>
        <v>2.8357607041441563E-4</v>
      </c>
      <c r="H371" s="7">
        <f t="shared" si="155"/>
        <v>-8.5071321731392743E-2</v>
      </c>
      <c r="I371" s="6">
        <f t="shared" si="157"/>
        <v>-3.9259610717537474E-2</v>
      </c>
      <c r="J371" s="9">
        <f t="shared" si="158"/>
        <v>-0.35955649225480779</v>
      </c>
      <c r="L371" s="6">
        <f t="shared" si="156"/>
        <v>-9.8996904196408525E-4</v>
      </c>
      <c r="M371" s="6">
        <f t="shared" ref="M371:M434" si="159">C371/SQRT(F371)</f>
        <v>-9.990265977767661E-4</v>
      </c>
      <c r="N371" s="6">
        <f t="shared" ref="N371:N434" si="160">(D371-1)/SQRT(E371)</f>
        <v>-0.999999509980528</v>
      </c>
      <c r="O371" s="6">
        <f t="shared" ref="O371:O434" si="161">(D371+1)/SQRT(F371)</f>
        <v>0.99999950097280399</v>
      </c>
      <c r="Q371" s="6">
        <f t="shared" si="141"/>
        <v>11.488000000000008</v>
      </c>
      <c r="R371" s="9">
        <f t="shared" si="141"/>
        <v>-9.9447768834000122E-4</v>
      </c>
      <c r="S371" s="9">
        <f t="shared" si="142"/>
        <v>11.488000000000008</v>
      </c>
      <c r="T371" s="9">
        <f t="shared" si="140"/>
        <v>-4.5538384246240253E-3</v>
      </c>
      <c r="U371" s="9">
        <f t="shared" si="143"/>
        <v>2.8357607041441563E-4</v>
      </c>
      <c r="V371" s="9">
        <f t="shared" si="143"/>
        <v>-8.5071321731392743E-2</v>
      </c>
      <c r="X371" s="9">
        <f t="shared" si="144"/>
        <v>-9.9447768834000122E-4</v>
      </c>
      <c r="Y371" s="9">
        <f t="shared" si="145"/>
        <v>-4.5538384246240253E-3</v>
      </c>
      <c r="AA371" s="9">
        <f t="shared" si="146"/>
        <v>-9.9447768834000122E-4</v>
      </c>
      <c r="AB371" s="9">
        <f t="shared" si="147"/>
        <v>2.8357607041441563E-4</v>
      </c>
      <c r="AD371" s="9">
        <f t="shared" si="148"/>
        <v>-4.5538384246240253E-3</v>
      </c>
      <c r="AE371" s="9">
        <f t="shared" si="149"/>
        <v>-8.5071321731392743E-2</v>
      </c>
    </row>
    <row r="372" spans="1:31" x14ac:dyDescent="0.55000000000000004">
      <c r="A372" s="6">
        <f t="shared" si="150"/>
        <v>360</v>
      </c>
      <c r="B372" s="6">
        <f t="shared" si="151"/>
        <v>11.520000000000008</v>
      </c>
      <c r="C372" s="9">
        <f t="shared" si="154"/>
        <v>-9.4520141271198146E-4</v>
      </c>
      <c r="D372" s="6">
        <f t="shared" si="154"/>
        <v>-6.9079348719596695E-3</v>
      </c>
      <c r="E372" s="6">
        <f t="shared" si="152"/>
        <v>1.013864482713825</v>
      </c>
      <c r="F372" s="6">
        <f t="shared" si="153"/>
        <v>0.98623274322598664</v>
      </c>
      <c r="G372" s="6">
        <f t="shared" si="155"/>
        <v>1.5398836133756148E-3</v>
      </c>
      <c r="H372" s="7">
        <f t="shared" si="155"/>
        <v>-7.3565513979238897E-2</v>
      </c>
      <c r="I372" s="6">
        <f t="shared" si="157"/>
        <v>-3.7313292021585363E-2</v>
      </c>
      <c r="J372" s="9">
        <f t="shared" si="158"/>
        <v>-0.54542843165037824</v>
      </c>
      <c r="L372" s="6">
        <f t="shared" si="156"/>
        <v>-9.3871640447622598E-4</v>
      </c>
      <c r="M372" s="6">
        <f t="shared" si="159"/>
        <v>-9.51775789762086E-4</v>
      </c>
      <c r="N372" s="6">
        <f t="shared" si="160"/>
        <v>-0.99999955940565888</v>
      </c>
      <c r="O372" s="6">
        <f t="shared" si="161"/>
        <v>0.99999954706132033</v>
      </c>
      <c r="Q372" s="6">
        <f t="shared" si="141"/>
        <v>11.520000000000008</v>
      </c>
      <c r="R372" s="9">
        <f t="shared" si="141"/>
        <v>-9.4520141271198146E-4</v>
      </c>
      <c r="S372" s="9">
        <f t="shared" si="142"/>
        <v>11.520000000000008</v>
      </c>
      <c r="T372" s="9">
        <f t="shared" si="140"/>
        <v>-6.9079348719596695E-3</v>
      </c>
      <c r="U372" s="9">
        <f t="shared" si="143"/>
        <v>1.5398836133756148E-3</v>
      </c>
      <c r="V372" s="9">
        <f t="shared" si="143"/>
        <v>-7.3565513979238897E-2</v>
      </c>
      <c r="X372" s="9">
        <f t="shared" si="144"/>
        <v>-9.4520141271198146E-4</v>
      </c>
      <c r="Y372" s="9">
        <f t="shared" si="145"/>
        <v>-6.9079348719596695E-3</v>
      </c>
      <c r="AA372" s="9">
        <f t="shared" si="146"/>
        <v>-9.4520141271198146E-4</v>
      </c>
      <c r="AB372" s="9">
        <f t="shared" si="147"/>
        <v>1.5398836133756148E-3</v>
      </c>
      <c r="AD372" s="9">
        <f t="shared" si="148"/>
        <v>-6.9079348719596695E-3</v>
      </c>
      <c r="AE372" s="9">
        <f t="shared" si="149"/>
        <v>-7.3565513979238897E-2</v>
      </c>
    </row>
    <row r="373" spans="1:31" x14ac:dyDescent="0.55000000000000004">
      <c r="A373" s="6">
        <f t="shared" si="150"/>
        <v>361</v>
      </c>
      <c r="B373" s="6">
        <f t="shared" si="151"/>
        <v>11.552000000000008</v>
      </c>
      <c r="C373" s="9">
        <f t="shared" si="154"/>
        <v>-8.577163260538584E-4</v>
      </c>
      <c r="D373" s="6">
        <f t="shared" si="154"/>
        <v>-8.7035126052853271E-3</v>
      </c>
      <c r="E373" s="6">
        <f t="shared" si="152"/>
        <v>1.0174835120195369</v>
      </c>
      <c r="F373" s="6">
        <f t="shared" si="153"/>
        <v>0.98266946159839563</v>
      </c>
      <c r="G373" s="6">
        <f t="shared" si="155"/>
        <v>2.7339089580663465E-3</v>
      </c>
      <c r="H373" s="7">
        <f t="shared" si="155"/>
        <v>-5.611180416642679E-2</v>
      </c>
      <c r="I373" s="6">
        <f t="shared" si="157"/>
        <v>-3.385873054232446E-2</v>
      </c>
      <c r="J373" s="9">
        <f t="shared" si="158"/>
        <v>-0.68720155769508207</v>
      </c>
      <c r="L373" s="6">
        <f t="shared" si="156"/>
        <v>-8.5031528616229452E-4</v>
      </c>
      <c r="M373" s="6">
        <f t="shared" si="159"/>
        <v>-8.652466904654954E-4</v>
      </c>
      <c r="N373" s="6">
        <f t="shared" si="160"/>
        <v>-0.99999963848189166</v>
      </c>
      <c r="O373" s="6">
        <f t="shared" si="161"/>
        <v>0.99999962567401235</v>
      </c>
      <c r="Q373" s="6">
        <f t="shared" si="141"/>
        <v>11.552000000000008</v>
      </c>
      <c r="R373" s="9">
        <f t="shared" si="141"/>
        <v>-8.577163260538584E-4</v>
      </c>
      <c r="S373" s="9">
        <f t="shared" si="142"/>
        <v>11.552000000000008</v>
      </c>
      <c r="T373" s="9">
        <f t="shared" si="140"/>
        <v>-8.7035126052853271E-3</v>
      </c>
      <c r="U373" s="9">
        <f t="shared" si="143"/>
        <v>2.7339089580663465E-3</v>
      </c>
      <c r="V373" s="9">
        <f t="shared" si="143"/>
        <v>-5.611180416642679E-2</v>
      </c>
      <c r="X373" s="9">
        <f t="shared" si="144"/>
        <v>-8.577163260538584E-4</v>
      </c>
      <c r="Y373" s="9">
        <f t="shared" si="145"/>
        <v>-8.7035126052853271E-3</v>
      </c>
      <c r="AA373" s="9">
        <f t="shared" si="146"/>
        <v>-8.577163260538584E-4</v>
      </c>
      <c r="AB373" s="9">
        <f t="shared" si="147"/>
        <v>2.7339089580663465E-3</v>
      </c>
      <c r="AD373" s="9">
        <f t="shared" si="148"/>
        <v>-8.7035126052853271E-3</v>
      </c>
      <c r="AE373" s="9">
        <f t="shared" si="149"/>
        <v>-5.611180416642679E-2</v>
      </c>
    </row>
    <row r="374" spans="1:31" x14ac:dyDescent="0.55000000000000004">
      <c r="A374" s="6">
        <f t="shared" si="150"/>
        <v>362</v>
      </c>
      <c r="B374" s="6">
        <f t="shared" si="151"/>
        <v>11.584000000000009</v>
      </c>
      <c r="C374" s="9">
        <f t="shared" si="154"/>
        <v>-7.3555989932039506E-4</v>
      </c>
      <c r="D374" s="6">
        <f t="shared" si="154"/>
        <v>-9.7953959435312203E-3</v>
      </c>
      <c r="E374" s="6">
        <f t="shared" si="152"/>
        <v>1.0196872827171186</v>
      </c>
      <c r="F374" s="6">
        <f t="shared" si="153"/>
        <v>0.98050569894299366</v>
      </c>
      <c r="G374" s="6">
        <f t="shared" si="155"/>
        <v>3.8173883354207291E-3</v>
      </c>
      <c r="H374" s="7">
        <f t="shared" si="155"/>
        <v>-3.4121354320184163E-2</v>
      </c>
      <c r="I374" s="6">
        <f t="shared" si="157"/>
        <v>-2.9035962210377086E-2</v>
      </c>
      <c r="J374" s="9">
        <f t="shared" si="158"/>
        <v>-0.77341325405047612</v>
      </c>
      <c r="L374" s="6">
        <f t="shared" si="156"/>
        <v>-7.2842449780453737E-4</v>
      </c>
      <c r="M374" s="6">
        <f t="shared" si="159"/>
        <v>-7.4283606980224458E-4</v>
      </c>
      <c r="N374" s="6">
        <f t="shared" si="160"/>
        <v>-0.99999973469884029</v>
      </c>
      <c r="O374" s="6">
        <f t="shared" si="161"/>
        <v>0.99999972409724858</v>
      </c>
      <c r="Q374" s="6">
        <f t="shared" si="141"/>
        <v>11.584000000000009</v>
      </c>
      <c r="R374" s="9">
        <f t="shared" si="141"/>
        <v>-7.3555989932039506E-4</v>
      </c>
      <c r="S374" s="9">
        <f t="shared" si="142"/>
        <v>11.584000000000009</v>
      </c>
      <c r="T374" s="9">
        <f t="shared" si="140"/>
        <v>-9.7953959435312203E-3</v>
      </c>
      <c r="U374" s="9">
        <f t="shared" si="143"/>
        <v>3.8173883354207291E-3</v>
      </c>
      <c r="V374" s="9">
        <f t="shared" si="143"/>
        <v>-3.4121354320184163E-2</v>
      </c>
      <c r="X374" s="9">
        <f t="shared" si="144"/>
        <v>-7.3555989932039506E-4</v>
      </c>
      <c r="Y374" s="9">
        <f t="shared" si="145"/>
        <v>-9.7953959435312203E-3</v>
      </c>
      <c r="AA374" s="9">
        <f t="shared" si="146"/>
        <v>-7.3555989932039506E-4</v>
      </c>
      <c r="AB374" s="9">
        <f t="shared" si="147"/>
        <v>3.8173883354207291E-3</v>
      </c>
      <c r="AD374" s="9">
        <f t="shared" si="148"/>
        <v>-9.7953959435312203E-3</v>
      </c>
      <c r="AE374" s="9">
        <f t="shared" si="149"/>
        <v>-3.4121354320184163E-2</v>
      </c>
    </row>
    <row r="375" spans="1:31" x14ac:dyDescent="0.55000000000000004">
      <c r="A375" s="6">
        <f t="shared" si="150"/>
        <v>363</v>
      </c>
      <c r="B375" s="6">
        <f t="shared" si="151"/>
        <v>11.616000000000009</v>
      </c>
      <c r="C375" s="9">
        <f t="shared" si="154"/>
        <v>-5.8367064728350555E-4</v>
      </c>
      <c r="D375" s="6">
        <f t="shared" si="154"/>
        <v>-1.0095304109629426E-2</v>
      </c>
      <c r="E375" s="6">
        <f t="shared" si="152"/>
        <v>1.0202928640557491</v>
      </c>
      <c r="F375" s="6">
        <f t="shared" si="153"/>
        <v>0.97991164761723148</v>
      </c>
      <c r="G375" s="6">
        <f t="shared" si="155"/>
        <v>4.7465391261527958E-3</v>
      </c>
      <c r="H375" s="7">
        <f t="shared" si="155"/>
        <v>-9.372130190568928E-3</v>
      </c>
      <c r="I375" s="6">
        <f t="shared" si="157"/>
        <v>-2.3040048875504333E-2</v>
      </c>
      <c r="J375" s="9">
        <f t="shared" si="158"/>
        <v>-0.79709312716481429</v>
      </c>
      <c r="L375" s="6">
        <f t="shared" si="156"/>
        <v>-5.7783710850474641E-4</v>
      </c>
      <c r="M375" s="6">
        <f t="shared" si="159"/>
        <v>-5.8962296900756965E-4</v>
      </c>
      <c r="N375" s="6">
        <f t="shared" si="160"/>
        <v>-0.99999983305212414</v>
      </c>
      <c r="O375" s="6">
        <f t="shared" si="161"/>
        <v>0.99999982617236216</v>
      </c>
      <c r="Q375" s="6">
        <f t="shared" si="141"/>
        <v>11.616000000000009</v>
      </c>
      <c r="R375" s="9">
        <f t="shared" si="141"/>
        <v>-5.8367064728350555E-4</v>
      </c>
      <c r="S375" s="9">
        <f t="shared" si="142"/>
        <v>11.616000000000009</v>
      </c>
      <c r="T375" s="9">
        <f t="shared" si="140"/>
        <v>-1.0095304109629426E-2</v>
      </c>
      <c r="U375" s="9">
        <f t="shared" si="143"/>
        <v>4.7465391261527958E-3</v>
      </c>
      <c r="V375" s="9">
        <f t="shared" si="143"/>
        <v>-9.372130190568928E-3</v>
      </c>
      <c r="X375" s="9">
        <f t="shared" si="144"/>
        <v>-5.8367064728350555E-4</v>
      </c>
      <c r="Y375" s="9">
        <f t="shared" si="145"/>
        <v>-1.0095304109629426E-2</v>
      </c>
      <c r="AA375" s="9">
        <f t="shared" si="146"/>
        <v>-5.8367064728350555E-4</v>
      </c>
      <c r="AB375" s="9">
        <f t="shared" si="147"/>
        <v>4.7465391261527958E-3</v>
      </c>
      <c r="AD375" s="9">
        <f t="shared" si="148"/>
        <v>-1.0095304109629426E-2</v>
      </c>
      <c r="AE375" s="9">
        <f t="shared" si="149"/>
        <v>-9.372130190568928E-3</v>
      </c>
    </row>
    <row r="376" spans="1:31" x14ac:dyDescent="0.55000000000000004">
      <c r="A376" s="6">
        <f t="shared" si="150"/>
        <v>364</v>
      </c>
      <c r="B376" s="6">
        <f t="shared" si="151"/>
        <v>11.648000000000009</v>
      </c>
      <c r="C376" s="9">
        <f t="shared" si="154"/>
        <v>-4.0818838519809963E-4</v>
      </c>
      <c r="D376" s="6">
        <f t="shared" si="154"/>
        <v>-9.5789889135108625E-3</v>
      </c>
      <c r="E376" s="6">
        <f t="shared" si="152"/>
        <v>1.0192499014733849</v>
      </c>
      <c r="F376" s="6">
        <f t="shared" si="153"/>
        <v>0.98093394581934135</v>
      </c>
      <c r="G376" s="6">
        <f t="shared" si="155"/>
        <v>5.4838206901689345E-3</v>
      </c>
      <c r="H376" s="7">
        <f t="shared" si="155"/>
        <v>1.6134849878705129E-2</v>
      </c>
      <c r="I376" s="6">
        <f t="shared" si="157"/>
        <v>-1.6113154108936212E-2</v>
      </c>
      <c r="J376" s="9">
        <f t="shared" si="158"/>
        <v>-0.75632658608990777</v>
      </c>
      <c r="L376" s="6">
        <f t="shared" si="156"/>
        <v>-4.0431541891923619E-4</v>
      </c>
      <c r="M376" s="6">
        <f t="shared" si="159"/>
        <v>-4.1213619860875451E-4</v>
      </c>
      <c r="N376" s="6">
        <f t="shared" si="160"/>
        <v>-0.99999991826451773</v>
      </c>
      <c r="O376" s="6">
        <f t="shared" si="161"/>
        <v>0.99999991507187325</v>
      </c>
      <c r="Q376" s="6">
        <f t="shared" si="141"/>
        <v>11.648000000000009</v>
      </c>
      <c r="R376" s="9">
        <f t="shared" si="141"/>
        <v>-4.0818838519809963E-4</v>
      </c>
      <c r="S376" s="9">
        <f t="shared" si="142"/>
        <v>11.648000000000009</v>
      </c>
      <c r="T376" s="9">
        <f t="shared" si="140"/>
        <v>-9.5789889135108625E-3</v>
      </c>
      <c r="U376" s="9">
        <f t="shared" si="143"/>
        <v>5.4838206901689345E-3</v>
      </c>
      <c r="V376" s="9">
        <f t="shared" si="143"/>
        <v>1.6134849878705129E-2</v>
      </c>
      <c r="X376" s="9">
        <f t="shared" si="144"/>
        <v>-4.0818838519809963E-4</v>
      </c>
      <c r="Y376" s="9">
        <f t="shared" si="145"/>
        <v>-9.5789889135108625E-3</v>
      </c>
      <c r="AA376" s="9">
        <f t="shared" si="146"/>
        <v>-4.0818838519809963E-4</v>
      </c>
      <c r="AB376" s="9">
        <f t="shared" si="147"/>
        <v>5.4838206901689345E-3</v>
      </c>
      <c r="AD376" s="9">
        <f t="shared" si="148"/>
        <v>-9.5789889135108625E-3</v>
      </c>
      <c r="AE376" s="9">
        <f t="shared" si="149"/>
        <v>1.6134849878705129E-2</v>
      </c>
    </row>
    <row r="377" spans="1:31" x14ac:dyDescent="0.55000000000000004">
      <c r="A377" s="6">
        <f t="shared" si="150"/>
        <v>365</v>
      </c>
      <c r="B377" s="6">
        <f t="shared" si="151"/>
        <v>11.680000000000009</v>
      </c>
      <c r="C377" s="9">
        <f t="shared" si="154"/>
        <v>-2.1620625330514304E-4</v>
      </c>
      <c r="D377" s="6">
        <f t="shared" si="154"/>
        <v>-8.2881952932362338E-3</v>
      </c>
      <c r="E377" s="6">
        <f t="shared" si="152"/>
        <v>1.0166451315128355</v>
      </c>
      <c r="F377" s="6">
        <f t="shared" si="153"/>
        <v>0.98349235033989035</v>
      </c>
      <c r="G377" s="6">
        <f t="shared" si="155"/>
        <v>5.9994416216548937E-3</v>
      </c>
      <c r="H377" s="7">
        <f t="shared" si="155"/>
        <v>4.0337300633582179E-2</v>
      </c>
      <c r="I377" s="6">
        <f t="shared" si="157"/>
        <v>-8.5348945780896399E-3</v>
      </c>
      <c r="J377" s="9">
        <f t="shared" si="158"/>
        <v>-0.65440965464836587</v>
      </c>
      <c r="L377" s="6">
        <f t="shared" si="156"/>
        <v>-2.1442901875064004E-4</v>
      </c>
      <c r="M377" s="6">
        <f t="shared" si="159"/>
        <v>-2.1801318401262545E-4</v>
      </c>
      <c r="N377" s="6">
        <f t="shared" si="160"/>
        <v>-0.99999997701009757</v>
      </c>
      <c r="O377" s="6">
        <f t="shared" si="161"/>
        <v>0.9999999762351256</v>
      </c>
      <c r="Q377" s="6">
        <f t="shared" si="141"/>
        <v>11.680000000000009</v>
      </c>
      <c r="R377" s="9">
        <f t="shared" si="141"/>
        <v>-2.1620625330514304E-4</v>
      </c>
      <c r="S377" s="9">
        <f t="shared" si="142"/>
        <v>11.680000000000009</v>
      </c>
      <c r="T377" s="9">
        <f t="shared" si="140"/>
        <v>-8.2881952932362338E-3</v>
      </c>
      <c r="U377" s="9">
        <f t="shared" si="143"/>
        <v>5.9994416216548937E-3</v>
      </c>
      <c r="V377" s="9">
        <f t="shared" si="143"/>
        <v>4.0337300633582179E-2</v>
      </c>
      <c r="X377" s="9">
        <f t="shared" si="144"/>
        <v>-2.1620625330514304E-4</v>
      </c>
      <c r="Y377" s="9">
        <f t="shared" si="145"/>
        <v>-8.2881952932362338E-3</v>
      </c>
      <c r="AA377" s="9">
        <f t="shared" si="146"/>
        <v>-2.1620625330514304E-4</v>
      </c>
      <c r="AB377" s="9">
        <f t="shared" si="147"/>
        <v>5.9994416216548937E-3</v>
      </c>
      <c r="AD377" s="9">
        <f t="shared" si="148"/>
        <v>-8.2881952932362338E-3</v>
      </c>
      <c r="AE377" s="9">
        <f t="shared" si="149"/>
        <v>4.0337300633582179E-2</v>
      </c>
    </row>
    <row r="378" spans="1:31" x14ac:dyDescent="0.55000000000000004">
      <c r="A378" s="6">
        <f t="shared" si="150"/>
        <v>366</v>
      </c>
      <c r="B378" s="6">
        <f t="shared" si="151"/>
        <v>11.712000000000009</v>
      </c>
      <c r="C378" s="9">
        <f t="shared" si="154"/>
        <v>-1.5484389364222656E-5</v>
      </c>
      <c r="D378" s="6">
        <f t="shared" si="154"/>
        <v>-6.3272861866016774E-3</v>
      </c>
      <c r="E378" s="6">
        <f t="shared" si="152"/>
        <v>1.0126946071634568</v>
      </c>
      <c r="F378" s="6">
        <f t="shared" si="153"/>
        <v>0.98738546241705005</v>
      </c>
      <c r="G378" s="6">
        <f t="shared" si="155"/>
        <v>6.2725582481537624E-3</v>
      </c>
      <c r="H378" s="7">
        <f t="shared" si="155"/>
        <v>6.1278409582329885E-2</v>
      </c>
      <c r="I378" s="6">
        <f t="shared" si="157"/>
        <v>-6.1127471567447484E-4</v>
      </c>
      <c r="J378" s="9">
        <f t="shared" si="158"/>
        <v>-0.49958249269398863</v>
      </c>
      <c r="L378" s="6">
        <f t="shared" si="156"/>
        <v>-1.5387031212346916E-5</v>
      </c>
      <c r="M378" s="6">
        <f t="shared" si="159"/>
        <v>-1.5582987383158068E-5</v>
      </c>
      <c r="N378" s="6">
        <f t="shared" si="160"/>
        <v>-0.99999999988161969</v>
      </c>
      <c r="O378" s="6">
        <f t="shared" si="161"/>
        <v>0.99999999987858523</v>
      </c>
      <c r="Q378" s="6">
        <f t="shared" si="141"/>
        <v>11.712000000000009</v>
      </c>
      <c r="R378" s="9">
        <f t="shared" si="141"/>
        <v>-1.5484389364222656E-5</v>
      </c>
      <c r="S378" s="9">
        <f t="shared" si="142"/>
        <v>11.712000000000009</v>
      </c>
      <c r="T378" s="9">
        <f t="shared" si="140"/>
        <v>-6.3272861866016774E-3</v>
      </c>
      <c r="U378" s="9">
        <f t="shared" si="143"/>
        <v>6.2725582481537624E-3</v>
      </c>
      <c r="V378" s="9">
        <f t="shared" si="143"/>
        <v>6.1278409582329885E-2</v>
      </c>
      <c r="X378" s="9">
        <f t="shared" si="144"/>
        <v>-1.5484389364222656E-5</v>
      </c>
      <c r="Y378" s="9">
        <f t="shared" si="145"/>
        <v>-6.3272861866016774E-3</v>
      </c>
      <c r="AA378" s="9">
        <f t="shared" si="146"/>
        <v>-1.5484389364222656E-5</v>
      </c>
      <c r="AB378" s="9">
        <f t="shared" si="147"/>
        <v>6.2725582481537624E-3</v>
      </c>
      <c r="AD378" s="9">
        <f t="shared" si="148"/>
        <v>-6.3272861866016774E-3</v>
      </c>
      <c r="AE378" s="9">
        <f t="shared" si="149"/>
        <v>6.1278409582329885E-2</v>
      </c>
    </row>
    <row r="379" spans="1:31" x14ac:dyDescent="0.55000000000000004">
      <c r="A379" s="6">
        <f t="shared" si="150"/>
        <v>367</v>
      </c>
      <c r="B379" s="6">
        <f t="shared" si="151"/>
        <v>11.744000000000009</v>
      </c>
      <c r="C379" s="9">
        <f t="shared" si="154"/>
        <v>1.858634198855484E-4</v>
      </c>
      <c r="D379" s="6">
        <f t="shared" si="154"/>
        <v>-3.8548046074484768E-3</v>
      </c>
      <c r="E379" s="6">
        <f t="shared" si="152"/>
        <v>1.0077245032786695</v>
      </c>
      <c r="F379" s="6">
        <f t="shared" si="153"/>
        <v>0.99230528484887548</v>
      </c>
      <c r="G379" s="6">
        <f t="shared" si="155"/>
        <v>6.2921190390553454E-3</v>
      </c>
      <c r="H379" s="7">
        <f t="shared" si="155"/>
        <v>7.7265049348537521E-2</v>
      </c>
      <c r="I379" s="6">
        <f t="shared" si="157"/>
        <v>7.3374847996362695E-3</v>
      </c>
      <c r="J379" s="9">
        <f t="shared" si="158"/>
        <v>-0.30436316689480153</v>
      </c>
      <c r="L379" s="6">
        <f t="shared" si="156"/>
        <v>1.8514970078017598E-4</v>
      </c>
      <c r="M379" s="6">
        <f t="shared" si="159"/>
        <v>1.865826563336134E-4</v>
      </c>
      <c r="N379" s="6">
        <f t="shared" si="160"/>
        <v>-0.99999998285979408</v>
      </c>
      <c r="O379" s="6">
        <f t="shared" si="161"/>
        <v>0.99999998259345602</v>
      </c>
      <c r="Q379" s="6">
        <f t="shared" si="141"/>
        <v>11.744000000000009</v>
      </c>
      <c r="R379" s="9">
        <f t="shared" si="141"/>
        <v>1.858634198855484E-4</v>
      </c>
      <c r="S379" s="9">
        <f t="shared" si="142"/>
        <v>11.744000000000009</v>
      </c>
      <c r="T379" s="9">
        <f t="shared" si="140"/>
        <v>-3.8548046074484768E-3</v>
      </c>
      <c r="U379" s="9">
        <f t="shared" si="143"/>
        <v>6.2921190390553454E-3</v>
      </c>
      <c r="V379" s="9">
        <f t="shared" si="143"/>
        <v>7.7265049348537521E-2</v>
      </c>
      <c r="X379" s="9">
        <f t="shared" si="144"/>
        <v>1.858634198855484E-4</v>
      </c>
      <c r="Y379" s="9">
        <f t="shared" si="145"/>
        <v>-3.8548046074484768E-3</v>
      </c>
      <c r="AA379" s="9">
        <f t="shared" si="146"/>
        <v>1.858634198855484E-4</v>
      </c>
      <c r="AB379" s="9">
        <f t="shared" si="147"/>
        <v>6.2921190390553454E-3</v>
      </c>
      <c r="AD379" s="9">
        <f t="shared" si="148"/>
        <v>-3.8548046074484768E-3</v>
      </c>
      <c r="AE379" s="9">
        <f t="shared" si="149"/>
        <v>7.7265049348537521E-2</v>
      </c>
    </row>
    <row r="380" spans="1:31" x14ac:dyDescent="0.55000000000000004">
      <c r="A380" s="6">
        <f t="shared" si="150"/>
        <v>368</v>
      </c>
      <c r="B380" s="6">
        <f t="shared" si="151"/>
        <v>11.776000000000009</v>
      </c>
      <c r="C380" s="9">
        <f t="shared" si="154"/>
        <v>3.7969764470049196E-4</v>
      </c>
      <c r="D380" s="6">
        <f t="shared" si="154"/>
        <v>-1.0706551453949994E-3</v>
      </c>
      <c r="E380" s="6">
        <f t="shared" si="152"/>
        <v>1.0021426007635317</v>
      </c>
      <c r="F380" s="6">
        <f t="shared" si="153"/>
        <v>0.99785998018195188</v>
      </c>
      <c r="G380" s="6">
        <f t="shared" si="155"/>
        <v>6.0573195254669844E-3</v>
      </c>
      <c r="H380" s="7">
        <f t="shared" si="155"/>
        <v>8.7004670689171171E-2</v>
      </c>
      <c r="I380" s="6">
        <f t="shared" si="157"/>
        <v>1.4989846078495453E-2</v>
      </c>
      <c r="J380" s="9">
        <f t="shared" si="158"/>
        <v>-8.4535535786546642E-2</v>
      </c>
      <c r="L380" s="6">
        <f t="shared" si="156"/>
        <v>3.7929152696349961E-4</v>
      </c>
      <c r="M380" s="6">
        <f t="shared" si="159"/>
        <v>3.8010457819366106E-4</v>
      </c>
      <c r="N380" s="6">
        <f t="shared" si="160"/>
        <v>-0.99999992806896609</v>
      </c>
      <c r="O380" s="6">
        <f t="shared" si="161"/>
        <v>0.99999992776025215</v>
      </c>
      <c r="Q380" s="6">
        <f t="shared" si="141"/>
        <v>11.776000000000009</v>
      </c>
      <c r="R380" s="9">
        <f t="shared" si="141"/>
        <v>3.7969764470049196E-4</v>
      </c>
      <c r="S380" s="9">
        <f t="shared" si="142"/>
        <v>11.776000000000009</v>
      </c>
      <c r="T380" s="9">
        <f t="shared" si="140"/>
        <v>-1.0706551453949994E-3</v>
      </c>
      <c r="U380" s="9">
        <f t="shared" si="143"/>
        <v>6.0573195254669844E-3</v>
      </c>
      <c r="V380" s="9">
        <f t="shared" si="143"/>
        <v>8.7004670689171171E-2</v>
      </c>
      <c r="X380" s="9">
        <f t="shared" si="144"/>
        <v>3.7969764470049196E-4</v>
      </c>
      <c r="Y380" s="9">
        <f t="shared" si="145"/>
        <v>-1.0706551453949994E-3</v>
      </c>
      <c r="AA380" s="9">
        <f t="shared" si="146"/>
        <v>3.7969764470049196E-4</v>
      </c>
      <c r="AB380" s="9">
        <f t="shared" si="147"/>
        <v>6.0573195254669844E-3</v>
      </c>
      <c r="AD380" s="9">
        <f t="shared" si="148"/>
        <v>-1.0706551453949994E-3</v>
      </c>
      <c r="AE380" s="9">
        <f t="shared" si="149"/>
        <v>8.7004670689171171E-2</v>
      </c>
    </row>
    <row r="381" spans="1:31" x14ac:dyDescent="0.55000000000000004">
      <c r="A381" s="6">
        <f t="shared" si="150"/>
        <v>369</v>
      </c>
      <c r="B381" s="6">
        <f t="shared" si="151"/>
        <v>11.808000000000009</v>
      </c>
      <c r="C381" s="9">
        <f t="shared" si="154"/>
        <v>5.5818226713105616E-4</v>
      </c>
      <c r="D381" s="6">
        <f t="shared" si="154"/>
        <v>1.8000587053039019E-3</v>
      </c>
      <c r="E381" s="6">
        <f t="shared" si="152"/>
        <v>0.99640343436817813</v>
      </c>
      <c r="F381" s="6">
        <f t="shared" si="153"/>
        <v>1.0036036691893939</v>
      </c>
      <c r="G381" s="6">
        <f t="shared" si="155"/>
        <v>5.5776444509551297E-3</v>
      </c>
      <c r="H381" s="7">
        <f t="shared" si="155"/>
        <v>8.9709807834340669E-2</v>
      </c>
      <c r="I381" s="6">
        <f t="shared" si="157"/>
        <v>2.2036084672063545E-2</v>
      </c>
      <c r="J381" s="9">
        <f t="shared" si="158"/>
        <v>0.14212691641949493</v>
      </c>
      <c r="L381" s="6">
        <f t="shared" si="156"/>
        <v>5.59188752443211E-4</v>
      </c>
      <c r="M381" s="6">
        <f t="shared" si="159"/>
        <v>5.5717922517288597E-4</v>
      </c>
      <c r="N381" s="6">
        <f t="shared" si="160"/>
        <v>-0.99999984365395733</v>
      </c>
      <c r="O381" s="6">
        <f t="shared" si="161"/>
        <v>0.99999984477564352</v>
      </c>
      <c r="Q381" s="6">
        <f t="shared" si="141"/>
        <v>11.808000000000009</v>
      </c>
      <c r="R381" s="9">
        <f t="shared" si="141"/>
        <v>5.5818226713105616E-4</v>
      </c>
      <c r="S381" s="9">
        <f t="shared" si="142"/>
        <v>11.808000000000009</v>
      </c>
      <c r="T381" s="9">
        <f t="shared" si="140"/>
        <v>1.8000587053039019E-3</v>
      </c>
      <c r="U381" s="9">
        <f t="shared" si="143"/>
        <v>5.5776444509551297E-3</v>
      </c>
      <c r="V381" s="9">
        <f t="shared" si="143"/>
        <v>8.9709807834340669E-2</v>
      </c>
      <c r="X381" s="9">
        <f t="shared" si="144"/>
        <v>5.5818226713105616E-4</v>
      </c>
      <c r="Y381" s="9">
        <f t="shared" si="145"/>
        <v>1.8000587053039019E-3</v>
      </c>
      <c r="AA381" s="9">
        <f t="shared" si="146"/>
        <v>5.5818226713105616E-4</v>
      </c>
      <c r="AB381" s="9">
        <f t="shared" si="147"/>
        <v>5.5776444509551297E-3</v>
      </c>
      <c r="AD381" s="9">
        <f t="shared" si="148"/>
        <v>1.8000587053039019E-3</v>
      </c>
      <c r="AE381" s="9">
        <f t="shared" si="149"/>
        <v>8.9709807834340669E-2</v>
      </c>
    </row>
    <row r="382" spans="1:31" x14ac:dyDescent="0.55000000000000004">
      <c r="A382" s="6">
        <f t="shared" si="150"/>
        <v>370</v>
      </c>
      <c r="B382" s="6">
        <f t="shared" si="151"/>
        <v>11.840000000000009</v>
      </c>
      <c r="C382" s="9">
        <f t="shared" si="154"/>
        <v>7.1410193885742721E-4</v>
      </c>
      <c r="D382" s="6">
        <f t="shared" si="154"/>
        <v>4.5252345935892398E-3</v>
      </c>
      <c r="E382" s="6">
        <f t="shared" si="152"/>
        <v>0.9909705185025276</v>
      </c>
      <c r="F382" s="6">
        <f t="shared" si="153"/>
        <v>1.0090714568768848</v>
      </c>
      <c r="G382" s="6">
        <f t="shared" si="155"/>
        <v>4.8724897414490964E-3</v>
      </c>
      <c r="H382" s="7">
        <f t="shared" si="155"/>
        <v>8.5161746508916836E-2</v>
      </c>
      <c r="I382" s="6">
        <f t="shared" si="157"/>
        <v>2.8191044430609321E-2</v>
      </c>
      <c r="J382" s="9">
        <f t="shared" si="158"/>
        <v>0.35729811098253911</v>
      </c>
      <c r="L382" s="6">
        <f t="shared" si="156"/>
        <v>7.1734792275895238E-4</v>
      </c>
      <c r="M382" s="6">
        <f t="shared" si="159"/>
        <v>7.1088483775922121E-4</v>
      </c>
      <c r="N382" s="6">
        <f t="shared" si="160"/>
        <v>-0.99999974270594583</v>
      </c>
      <c r="O382" s="6">
        <f t="shared" si="161"/>
        <v>0.99999974732134167</v>
      </c>
      <c r="Q382" s="6">
        <f t="shared" si="141"/>
        <v>11.840000000000009</v>
      </c>
      <c r="R382" s="9">
        <f t="shared" si="141"/>
        <v>7.1410193885742721E-4</v>
      </c>
      <c r="S382" s="9">
        <f t="shared" si="142"/>
        <v>11.840000000000009</v>
      </c>
      <c r="T382" s="9">
        <f t="shared" si="140"/>
        <v>4.5252345935892398E-3</v>
      </c>
      <c r="U382" s="9">
        <f t="shared" si="143"/>
        <v>4.8724897414490964E-3</v>
      </c>
      <c r="V382" s="9">
        <f t="shared" si="143"/>
        <v>8.5161746508916836E-2</v>
      </c>
      <c r="X382" s="9">
        <f t="shared" si="144"/>
        <v>7.1410193885742721E-4</v>
      </c>
      <c r="Y382" s="9">
        <f t="shared" si="145"/>
        <v>4.5252345935892398E-3</v>
      </c>
      <c r="AA382" s="9">
        <f t="shared" si="146"/>
        <v>7.1410193885742721E-4</v>
      </c>
      <c r="AB382" s="9">
        <f t="shared" si="147"/>
        <v>4.8724897414490964E-3</v>
      </c>
      <c r="AD382" s="9">
        <f t="shared" si="148"/>
        <v>4.5252345935892398E-3</v>
      </c>
      <c r="AE382" s="9">
        <f t="shared" si="149"/>
        <v>8.5161746508916836E-2</v>
      </c>
    </row>
    <row r="383" spans="1:31" x14ac:dyDescent="0.55000000000000004">
      <c r="A383" s="6">
        <f t="shared" si="150"/>
        <v>371</v>
      </c>
      <c r="B383" s="6">
        <f t="shared" si="151"/>
        <v>11.872000000000009</v>
      </c>
      <c r="C383" s="9">
        <f t="shared" si="154"/>
        <v>8.4115398108685431E-4</v>
      </c>
      <c r="D383" s="6">
        <f t="shared" si="154"/>
        <v>6.8845372162284592E-3</v>
      </c>
      <c r="E383" s="6">
        <f t="shared" si="152"/>
        <v>0.98627902996024452</v>
      </c>
      <c r="F383" s="6">
        <f t="shared" si="153"/>
        <v>1.0138171788251586</v>
      </c>
      <c r="G383" s="6">
        <f t="shared" si="155"/>
        <v>3.9703763196695984E-3</v>
      </c>
      <c r="H383" s="7">
        <f t="shared" si="155"/>
        <v>7.3728206957475589E-2</v>
      </c>
      <c r="I383" s="6">
        <f t="shared" si="157"/>
        <v>3.3205865883859806E-2</v>
      </c>
      <c r="J383" s="9">
        <f t="shared" si="158"/>
        <v>0.54358107814923884</v>
      </c>
      <c r="L383" s="6">
        <f t="shared" si="156"/>
        <v>8.4698477759485803E-4</v>
      </c>
      <c r="M383" s="6">
        <f t="shared" si="159"/>
        <v>8.3540232914186021E-4</v>
      </c>
      <c r="N383" s="6">
        <f t="shared" si="160"/>
        <v>-0.99999964130832886</v>
      </c>
      <c r="O383" s="6">
        <f t="shared" si="161"/>
        <v>0.9999996510514132</v>
      </c>
      <c r="Q383" s="6">
        <f t="shared" si="141"/>
        <v>11.872000000000009</v>
      </c>
      <c r="R383" s="9">
        <f t="shared" si="141"/>
        <v>8.4115398108685431E-4</v>
      </c>
      <c r="S383" s="9">
        <f t="shared" si="142"/>
        <v>11.872000000000009</v>
      </c>
      <c r="T383" s="9">
        <f t="shared" si="140"/>
        <v>6.8845372162284592E-3</v>
      </c>
      <c r="U383" s="9">
        <f t="shared" si="143"/>
        <v>3.9703763196695984E-3</v>
      </c>
      <c r="V383" s="9">
        <f t="shared" si="143"/>
        <v>7.3728206957475589E-2</v>
      </c>
      <c r="X383" s="9">
        <f t="shared" si="144"/>
        <v>8.4115398108685431E-4</v>
      </c>
      <c r="Y383" s="9">
        <f t="shared" si="145"/>
        <v>6.8845372162284592E-3</v>
      </c>
      <c r="AA383" s="9">
        <f t="shared" si="146"/>
        <v>8.4115398108685431E-4</v>
      </c>
      <c r="AB383" s="9">
        <f t="shared" si="147"/>
        <v>3.9703763196695984E-3</v>
      </c>
      <c r="AD383" s="9">
        <f t="shared" si="148"/>
        <v>6.8845372162284592E-3</v>
      </c>
      <c r="AE383" s="9">
        <f t="shared" si="149"/>
        <v>7.3728206957475589E-2</v>
      </c>
    </row>
    <row r="384" spans="1:31" x14ac:dyDescent="0.55000000000000004">
      <c r="A384" s="6">
        <f t="shared" si="150"/>
        <v>372</v>
      </c>
      <c r="B384" s="6">
        <f t="shared" si="151"/>
        <v>11.904000000000009</v>
      </c>
      <c r="C384" s="9">
        <f t="shared" si="154"/>
        <v>9.3420321665120911E-4</v>
      </c>
      <c r="D384" s="6">
        <f t="shared" si="154"/>
        <v>8.6872128148428578E-3</v>
      </c>
      <c r="E384" s="6">
        <f t="shared" si="152"/>
        <v>0.98270191477245461</v>
      </c>
      <c r="F384" s="6">
        <f t="shared" si="153"/>
        <v>1.0174507660318259</v>
      </c>
      <c r="G384" s="6">
        <f t="shared" si="155"/>
        <v>2.9077886113860847E-3</v>
      </c>
      <c r="H384" s="7">
        <f t="shared" si="155"/>
        <v>5.6333612456699947E-2</v>
      </c>
      <c r="I384" s="6">
        <f t="shared" si="157"/>
        <v>3.6878097292327161E-2</v>
      </c>
      <c r="J384" s="9">
        <f t="shared" si="158"/>
        <v>0.68591453128863134</v>
      </c>
      <c r="L384" s="6">
        <f t="shared" si="156"/>
        <v>9.4238954031024855E-4</v>
      </c>
      <c r="M384" s="6">
        <f t="shared" si="159"/>
        <v>9.2615709222664791E-4</v>
      </c>
      <c r="N384" s="6">
        <f t="shared" si="160"/>
        <v>-0.99999955595087853</v>
      </c>
      <c r="O384" s="6">
        <f t="shared" si="161"/>
        <v>0.99999957111642823</v>
      </c>
      <c r="Q384" s="6">
        <f t="shared" si="141"/>
        <v>11.904000000000009</v>
      </c>
      <c r="R384" s="9">
        <f t="shared" si="141"/>
        <v>9.3420321665120911E-4</v>
      </c>
      <c r="S384" s="9">
        <f t="shared" si="142"/>
        <v>11.904000000000009</v>
      </c>
      <c r="T384" s="9">
        <f t="shared" si="140"/>
        <v>8.6872128148428578E-3</v>
      </c>
      <c r="U384" s="9">
        <f t="shared" si="143"/>
        <v>2.9077886113860847E-3</v>
      </c>
      <c r="V384" s="9">
        <f t="shared" si="143"/>
        <v>5.6333612456699947E-2</v>
      </c>
      <c r="X384" s="9">
        <f t="shared" si="144"/>
        <v>9.3420321665120911E-4</v>
      </c>
      <c r="Y384" s="9">
        <f t="shared" si="145"/>
        <v>8.6872128148428578E-3</v>
      </c>
      <c r="AA384" s="9">
        <f t="shared" si="146"/>
        <v>9.3420321665120911E-4</v>
      </c>
      <c r="AB384" s="9">
        <f t="shared" si="147"/>
        <v>2.9077886113860847E-3</v>
      </c>
      <c r="AD384" s="9">
        <f t="shared" si="148"/>
        <v>8.6872128148428578E-3</v>
      </c>
      <c r="AE384" s="9">
        <f t="shared" si="149"/>
        <v>5.6333612456699947E-2</v>
      </c>
    </row>
    <row r="385" spans="1:31" x14ac:dyDescent="0.55000000000000004">
      <c r="A385" s="6">
        <f t="shared" si="150"/>
        <v>373</v>
      </c>
      <c r="B385" s="6">
        <f t="shared" si="151"/>
        <v>11.936000000000009</v>
      </c>
      <c r="C385" s="9">
        <f t="shared" si="154"/>
        <v>9.8948928058822071E-4</v>
      </c>
      <c r="D385" s="6">
        <f t="shared" si="154"/>
        <v>9.7875119334176978E-3</v>
      </c>
      <c r="E385" s="6">
        <f t="shared" si="152"/>
        <v>0.98052175061204794</v>
      </c>
      <c r="F385" s="6">
        <f t="shared" si="153"/>
        <v>1.0196717983457184</v>
      </c>
      <c r="G385" s="6">
        <f t="shared" si="155"/>
        <v>1.7276894980316154E-3</v>
      </c>
      <c r="H385" s="7">
        <f t="shared" si="155"/>
        <v>3.4384347455463746E-2</v>
      </c>
      <c r="I385" s="6">
        <f t="shared" si="157"/>
        <v>3.9059747709438417E-2</v>
      </c>
      <c r="J385" s="9">
        <f t="shared" si="158"/>
        <v>0.7727905884426719</v>
      </c>
      <c r="L385" s="6">
        <f t="shared" si="156"/>
        <v>9.9926914525019805E-4</v>
      </c>
      <c r="M385" s="6">
        <f t="shared" si="159"/>
        <v>9.7989804175698859E-4</v>
      </c>
      <c r="N385" s="6">
        <f t="shared" si="160"/>
        <v>-0.99999950073046295</v>
      </c>
      <c r="O385" s="6">
        <f t="shared" si="161"/>
        <v>0.99999951989979863</v>
      </c>
      <c r="Q385" s="6">
        <f t="shared" si="141"/>
        <v>11.936000000000009</v>
      </c>
      <c r="R385" s="9">
        <f t="shared" si="141"/>
        <v>9.8948928058822071E-4</v>
      </c>
      <c r="S385" s="9">
        <f t="shared" si="142"/>
        <v>11.936000000000009</v>
      </c>
      <c r="T385" s="9">
        <f t="shared" si="140"/>
        <v>9.7875119334176978E-3</v>
      </c>
      <c r="U385" s="9">
        <f t="shared" si="143"/>
        <v>1.7276894980316154E-3</v>
      </c>
      <c r="V385" s="9">
        <f t="shared" si="143"/>
        <v>3.4384347455463746E-2</v>
      </c>
      <c r="X385" s="9">
        <f t="shared" si="144"/>
        <v>9.8948928058822071E-4</v>
      </c>
      <c r="Y385" s="9">
        <f t="shared" si="145"/>
        <v>9.7875119334176978E-3</v>
      </c>
      <c r="AA385" s="9">
        <f t="shared" si="146"/>
        <v>9.8948928058822071E-4</v>
      </c>
      <c r="AB385" s="9">
        <f t="shared" si="147"/>
        <v>1.7276894980316154E-3</v>
      </c>
      <c r="AD385" s="9">
        <f t="shared" si="148"/>
        <v>9.7875119334176978E-3</v>
      </c>
      <c r="AE385" s="9">
        <f t="shared" si="149"/>
        <v>3.4384347455463746E-2</v>
      </c>
    </row>
    <row r="386" spans="1:31" x14ac:dyDescent="0.55000000000000004">
      <c r="A386" s="6">
        <f t="shared" si="150"/>
        <v>374</v>
      </c>
      <c r="B386" s="6">
        <f t="shared" si="151"/>
        <v>11.968000000000009</v>
      </c>
      <c r="C386" s="9">
        <f t="shared" si="154"/>
        <v>1.0047781628707674E-3</v>
      </c>
      <c r="D386" s="6">
        <f t="shared" si="154"/>
        <v>1.0096473489427242E-2</v>
      </c>
      <c r="E386" s="6">
        <f t="shared" si="152"/>
        <v>0.97991000137722484</v>
      </c>
      <c r="F386" s="6">
        <f t="shared" si="153"/>
        <v>1.0202958953349339</v>
      </c>
      <c r="G386" s="6">
        <f t="shared" si="155"/>
        <v>4.7777757132958605E-4</v>
      </c>
      <c r="H386" s="7">
        <f t="shared" si="155"/>
        <v>9.6550486252982431E-3</v>
      </c>
      <c r="I386" s="6">
        <f t="shared" si="157"/>
        <v>3.9663027926301657E-2</v>
      </c>
      <c r="J386" s="9">
        <f t="shared" si="158"/>
        <v>0.79718519100144125</v>
      </c>
      <c r="L386" s="6">
        <f t="shared" si="156"/>
        <v>1.0150258266200564E-3</v>
      </c>
      <c r="M386" s="6">
        <f t="shared" si="159"/>
        <v>9.9473435669702255E-4</v>
      </c>
      <c r="N386" s="6">
        <f t="shared" si="160"/>
        <v>-0.99999948486115298</v>
      </c>
      <c r="O386" s="6">
        <f t="shared" si="161"/>
        <v>0.99999950525165737</v>
      </c>
      <c r="Q386" s="6">
        <f t="shared" si="141"/>
        <v>11.968000000000009</v>
      </c>
      <c r="R386" s="9">
        <f t="shared" si="141"/>
        <v>1.0047781628707674E-3</v>
      </c>
      <c r="S386" s="9">
        <f t="shared" si="142"/>
        <v>11.968000000000009</v>
      </c>
      <c r="T386" s="9">
        <f t="shared" si="140"/>
        <v>1.0096473489427242E-2</v>
      </c>
      <c r="U386" s="9">
        <f t="shared" si="143"/>
        <v>4.7777757132958605E-4</v>
      </c>
      <c r="V386" s="9">
        <f t="shared" si="143"/>
        <v>9.6550486252982431E-3</v>
      </c>
      <c r="X386" s="9">
        <f t="shared" si="144"/>
        <v>1.0047781628707674E-3</v>
      </c>
      <c r="Y386" s="9">
        <f t="shared" si="145"/>
        <v>1.0096473489427242E-2</v>
      </c>
      <c r="AA386" s="9">
        <f t="shared" si="146"/>
        <v>1.0047781628707674E-3</v>
      </c>
      <c r="AB386" s="9">
        <f t="shared" si="147"/>
        <v>4.7777757132958605E-4</v>
      </c>
      <c r="AD386" s="9">
        <f t="shared" si="148"/>
        <v>1.0096473489427242E-2</v>
      </c>
      <c r="AE386" s="9">
        <f t="shared" si="149"/>
        <v>9.6550486252982431E-3</v>
      </c>
    </row>
    <row r="387" spans="1:31" x14ac:dyDescent="0.55000000000000004">
      <c r="A387" s="6">
        <f t="shared" si="150"/>
        <v>375</v>
      </c>
      <c r="B387" s="6">
        <f t="shared" si="151"/>
        <v>12.000000000000009</v>
      </c>
      <c r="C387" s="9">
        <f t="shared" si="154"/>
        <v>9.7945210455678122E-4</v>
      </c>
      <c r="D387" s="6">
        <f t="shared" si="154"/>
        <v>9.5891174098513103E-3</v>
      </c>
      <c r="E387" s="6">
        <f t="shared" si="152"/>
        <v>0.98091467567942225</v>
      </c>
      <c r="F387" s="6">
        <f t="shared" si="153"/>
        <v>1.0192711453188277</v>
      </c>
      <c r="G387" s="6">
        <f t="shared" si="155"/>
        <v>-7.9143932231206691E-4</v>
      </c>
      <c r="H387" s="7">
        <f t="shared" si="155"/>
        <v>-1.5854877486747878E-2</v>
      </c>
      <c r="I387" s="6">
        <f t="shared" si="157"/>
        <v>3.8663681941510333E-2</v>
      </c>
      <c r="J387" s="9">
        <f t="shared" si="158"/>
        <v>0.75712599989471485</v>
      </c>
      <c r="L387" s="6">
        <f t="shared" si="156"/>
        <v>9.8893463594337252E-4</v>
      </c>
      <c r="M387" s="6">
        <f t="shared" si="159"/>
        <v>9.7014877314139855E-4</v>
      </c>
      <c r="N387" s="6">
        <f t="shared" si="160"/>
        <v>-0.9999995110040234</v>
      </c>
      <c r="O387" s="6">
        <f t="shared" si="161"/>
        <v>0.99999952940556813</v>
      </c>
      <c r="Q387" s="6">
        <f t="shared" si="141"/>
        <v>12.000000000000009</v>
      </c>
      <c r="R387" s="9">
        <f t="shared" si="141"/>
        <v>9.7945210455678122E-4</v>
      </c>
      <c r="S387" s="9">
        <f t="shared" si="142"/>
        <v>12.000000000000009</v>
      </c>
      <c r="T387" s="9">
        <f t="shared" si="140"/>
        <v>9.5891174098513103E-3</v>
      </c>
      <c r="U387" s="9">
        <f t="shared" si="143"/>
        <v>-7.9143932231206691E-4</v>
      </c>
      <c r="V387" s="9">
        <f t="shared" si="143"/>
        <v>-1.5854877486747878E-2</v>
      </c>
      <c r="X387" s="9">
        <f t="shared" si="144"/>
        <v>9.7945210455678122E-4</v>
      </c>
      <c r="Y387" s="9">
        <f t="shared" si="145"/>
        <v>9.5891174098513103E-3</v>
      </c>
      <c r="AA387" s="9">
        <f t="shared" si="146"/>
        <v>9.7945210455678122E-4</v>
      </c>
      <c r="AB387" s="9">
        <f t="shared" si="147"/>
        <v>-7.9143932231206691E-4</v>
      </c>
      <c r="AD387" s="9">
        <f t="shared" si="148"/>
        <v>9.5891174098513103E-3</v>
      </c>
      <c r="AE387" s="9">
        <f t="shared" si="149"/>
        <v>-1.5854877486747878E-2</v>
      </c>
    </row>
    <row r="388" spans="1:31" x14ac:dyDescent="0.55000000000000004">
      <c r="A388" s="6">
        <f t="shared" si="150"/>
        <v>376</v>
      </c>
      <c r="B388" s="6">
        <f t="shared" si="151"/>
        <v>12.032000000000009</v>
      </c>
      <c r="C388" s="9">
        <f t="shared" si="154"/>
        <v>9.1453443593468857E-4</v>
      </c>
      <c r="D388" s="6">
        <f t="shared" si="154"/>
        <v>8.3064643063831909E-3</v>
      </c>
      <c r="E388" s="6">
        <f t="shared" si="152"/>
        <v>0.98345690510974149</v>
      </c>
      <c r="F388" s="6">
        <f t="shared" si="153"/>
        <v>1.0166827623352741</v>
      </c>
      <c r="G388" s="6">
        <f t="shared" si="155"/>
        <v>-2.0286771444403976E-3</v>
      </c>
      <c r="H388" s="7">
        <f t="shared" si="155"/>
        <v>-4.0082909483378754E-2</v>
      </c>
      <c r="I388" s="6">
        <f t="shared" si="157"/>
        <v>3.6101896202119892E-2</v>
      </c>
      <c r="J388" s="9">
        <f t="shared" si="158"/>
        <v>0.65585185910007793</v>
      </c>
      <c r="L388" s="6">
        <f t="shared" si="156"/>
        <v>9.2219422043083763E-4</v>
      </c>
      <c r="M388" s="6">
        <f t="shared" si="159"/>
        <v>9.0700009584211336E-4</v>
      </c>
      <c r="N388" s="6">
        <f t="shared" si="160"/>
        <v>-0.99999957477881951</v>
      </c>
      <c r="O388" s="6">
        <f t="shared" si="161"/>
        <v>0.99999958867532845</v>
      </c>
      <c r="Q388" s="6">
        <f t="shared" si="141"/>
        <v>12.032000000000009</v>
      </c>
      <c r="R388" s="9">
        <f t="shared" si="141"/>
        <v>9.1453443593468857E-4</v>
      </c>
      <c r="S388" s="9">
        <f t="shared" si="142"/>
        <v>12.032000000000009</v>
      </c>
      <c r="T388" s="9">
        <f t="shared" si="140"/>
        <v>8.3064643063831909E-3</v>
      </c>
      <c r="U388" s="9">
        <f t="shared" si="143"/>
        <v>-2.0286771444403976E-3</v>
      </c>
      <c r="V388" s="9">
        <f t="shared" si="143"/>
        <v>-4.0082909483378754E-2</v>
      </c>
      <c r="X388" s="9">
        <f t="shared" si="144"/>
        <v>9.1453443593468857E-4</v>
      </c>
      <c r="Y388" s="9">
        <f t="shared" si="145"/>
        <v>8.3064643063831909E-3</v>
      </c>
      <c r="AA388" s="9">
        <f t="shared" si="146"/>
        <v>9.1453443593468857E-4</v>
      </c>
      <c r="AB388" s="9">
        <f t="shared" si="147"/>
        <v>-2.0286771444403976E-3</v>
      </c>
      <c r="AD388" s="9">
        <f t="shared" si="148"/>
        <v>8.3064643063831909E-3</v>
      </c>
      <c r="AE388" s="9">
        <f t="shared" si="149"/>
        <v>-4.0082909483378754E-2</v>
      </c>
    </row>
    <row r="389" spans="1:31" x14ac:dyDescent="0.55000000000000004">
      <c r="A389" s="6">
        <f t="shared" si="150"/>
        <v>377</v>
      </c>
      <c r="B389" s="6">
        <f t="shared" si="151"/>
        <v>12.064000000000009</v>
      </c>
      <c r="C389" s="9">
        <f t="shared" si="154"/>
        <v>8.1264842560162503E-4</v>
      </c>
      <c r="D389" s="6">
        <f t="shared" si="154"/>
        <v>6.3522188991965911E-3</v>
      </c>
      <c r="E389" s="6">
        <f t="shared" si="152"/>
        <v>0.98733657328401381</v>
      </c>
      <c r="F389" s="6">
        <f t="shared" si="153"/>
        <v>1.0127454488808003</v>
      </c>
      <c r="G389" s="6">
        <f t="shared" si="155"/>
        <v>-3.1839378229082341E-3</v>
      </c>
      <c r="H389" s="7">
        <f t="shared" si="155"/>
        <v>-6.1070168974581243E-2</v>
      </c>
      <c r="I389" s="6">
        <f t="shared" si="157"/>
        <v>3.2080789921550244E-2</v>
      </c>
      <c r="J389" s="9">
        <f t="shared" si="158"/>
        <v>0.50155093520881056</v>
      </c>
      <c r="L389" s="6">
        <f t="shared" si="156"/>
        <v>8.1784327332184634E-4</v>
      </c>
      <c r="M389" s="6">
        <f t="shared" si="159"/>
        <v>8.0751862556832838E-4</v>
      </c>
      <c r="N389" s="6">
        <f t="shared" si="160"/>
        <v>-0.99999966556613418</v>
      </c>
      <c r="O389" s="6">
        <f t="shared" si="161"/>
        <v>0.99999967395678147</v>
      </c>
      <c r="Q389" s="6">
        <f t="shared" si="141"/>
        <v>12.064000000000009</v>
      </c>
      <c r="R389" s="9">
        <f t="shared" si="141"/>
        <v>8.1264842560162503E-4</v>
      </c>
      <c r="S389" s="9">
        <f t="shared" si="142"/>
        <v>12.064000000000009</v>
      </c>
      <c r="T389" s="9">
        <f t="shared" si="140"/>
        <v>6.3522188991965911E-3</v>
      </c>
      <c r="U389" s="9">
        <f t="shared" si="143"/>
        <v>-3.1839378229082341E-3</v>
      </c>
      <c r="V389" s="9">
        <f t="shared" si="143"/>
        <v>-6.1070168974581243E-2</v>
      </c>
      <c r="X389" s="9">
        <f t="shared" si="144"/>
        <v>8.1264842560162503E-4</v>
      </c>
      <c r="Y389" s="9">
        <f t="shared" si="145"/>
        <v>6.3522188991965911E-3</v>
      </c>
      <c r="AA389" s="9">
        <f t="shared" si="146"/>
        <v>8.1264842560162503E-4</v>
      </c>
      <c r="AB389" s="9">
        <f t="shared" si="147"/>
        <v>-3.1839378229082341E-3</v>
      </c>
      <c r="AD389" s="9">
        <f t="shared" si="148"/>
        <v>6.3522188991965911E-3</v>
      </c>
      <c r="AE389" s="9">
        <f t="shared" si="149"/>
        <v>-6.1070168974581243E-2</v>
      </c>
    </row>
    <row r="390" spans="1:31" x14ac:dyDescent="0.55000000000000004">
      <c r="A390" s="6">
        <f t="shared" si="150"/>
        <v>378</v>
      </c>
      <c r="B390" s="6">
        <f t="shared" si="151"/>
        <v>12.096000000000009</v>
      </c>
      <c r="C390" s="9">
        <f t="shared" si="154"/>
        <v>6.7791168638889408E-4</v>
      </c>
      <c r="D390" s="6">
        <f t="shared" si="154"/>
        <v>3.8843853343561692E-3</v>
      </c>
      <c r="E390" s="6">
        <f t="shared" si="152"/>
        <v>0.99224677734496791</v>
      </c>
      <c r="F390" s="6">
        <f t="shared" si="153"/>
        <v>1.0077843186823927</v>
      </c>
      <c r="G390" s="6">
        <f t="shared" si="155"/>
        <v>-4.2105231003978418E-3</v>
      </c>
      <c r="H390" s="7">
        <f t="shared" si="155"/>
        <v>-7.7119798901263178E-2</v>
      </c>
      <c r="I390" s="6">
        <f t="shared" si="157"/>
        <v>2.6762482987857026E-2</v>
      </c>
      <c r="J390" s="9">
        <f t="shared" si="158"/>
        <v>0.30669870225593671</v>
      </c>
      <c r="L390" s="6">
        <f t="shared" si="156"/>
        <v>6.8055506752322356E-4</v>
      </c>
      <c r="M390" s="6">
        <f t="shared" si="159"/>
        <v>6.7528845126355139E-4</v>
      </c>
      <c r="N390" s="6">
        <f t="shared" si="160"/>
        <v>-0.99999976842237326</v>
      </c>
      <c r="O390" s="6">
        <f t="shared" si="161"/>
        <v>0.99999977199272772</v>
      </c>
      <c r="Q390" s="6">
        <f t="shared" si="141"/>
        <v>12.096000000000009</v>
      </c>
      <c r="R390" s="9">
        <f t="shared" si="141"/>
        <v>6.7791168638889408E-4</v>
      </c>
      <c r="S390" s="9">
        <f t="shared" si="142"/>
        <v>12.096000000000009</v>
      </c>
      <c r="T390" s="9">
        <f t="shared" si="140"/>
        <v>3.8843853343561692E-3</v>
      </c>
      <c r="U390" s="9">
        <f t="shared" si="143"/>
        <v>-4.2105231003978418E-3</v>
      </c>
      <c r="V390" s="9">
        <f t="shared" si="143"/>
        <v>-7.7119798901263178E-2</v>
      </c>
      <c r="X390" s="9">
        <f t="shared" si="144"/>
        <v>6.7791168638889408E-4</v>
      </c>
      <c r="Y390" s="9">
        <f t="shared" si="145"/>
        <v>3.8843853343561692E-3</v>
      </c>
      <c r="AA390" s="9">
        <f t="shared" si="146"/>
        <v>6.7791168638889408E-4</v>
      </c>
      <c r="AB390" s="9">
        <f t="shared" si="147"/>
        <v>-4.2105231003978418E-3</v>
      </c>
      <c r="AD390" s="9">
        <f t="shared" si="148"/>
        <v>3.8843853343561692E-3</v>
      </c>
      <c r="AE390" s="9">
        <f t="shared" si="149"/>
        <v>-7.7119798901263178E-2</v>
      </c>
    </row>
    <row r="391" spans="1:31" x14ac:dyDescent="0.55000000000000004">
      <c r="A391" s="6">
        <f t="shared" si="150"/>
        <v>379</v>
      </c>
      <c r="B391" s="6">
        <f t="shared" si="151"/>
        <v>12.128000000000009</v>
      </c>
      <c r="C391" s="9">
        <f t="shared" si="154"/>
        <v>5.1577016459659756E-4</v>
      </c>
      <c r="D391" s="6">
        <f t="shared" si="154"/>
        <v>1.1024922984056683E-3</v>
      </c>
      <c r="E391" s="6">
        <f t="shared" si="152"/>
        <v>0.99779649691131944</v>
      </c>
      <c r="F391" s="6">
        <f t="shared" si="153"/>
        <v>1.0022064661049424</v>
      </c>
      <c r="G391" s="6">
        <f t="shared" si="155"/>
        <v>-5.066922556009267E-3</v>
      </c>
      <c r="H391" s="7">
        <f t="shared" si="155"/>
        <v>-8.6934157373453155E-2</v>
      </c>
      <c r="I391" s="6">
        <f t="shared" si="157"/>
        <v>2.036176790457472E-2</v>
      </c>
      <c r="J391" s="9">
        <f t="shared" si="158"/>
        <v>8.7049291145691945E-2</v>
      </c>
      <c r="L391" s="6">
        <f t="shared" si="156"/>
        <v>5.1633935600615803E-4</v>
      </c>
      <c r="M391" s="6">
        <f t="shared" si="159"/>
        <v>5.1520208980919489E-4</v>
      </c>
      <c r="N391" s="6">
        <f t="shared" si="160"/>
        <v>-0.99999986669682583</v>
      </c>
      <c r="O391" s="6">
        <f t="shared" si="161"/>
        <v>0.99999986728339452</v>
      </c>
      <c r="Q391" s="6">
        <f t="shared" si="141"/>
        <v>12.128000000000009</v>
      </c>
      <c r="R391" s="9">
        <f t="shared" si="141"/>
        <v>5.1577016459659756E-4</v>
      </c>
      <c r="S391" s="9">
        <f t="shared" si="142"/>
        <v>12.128000000000009</v>
      </c>
      <c r="T391" s="9">
        <f t="shared" si="140"/>
        <v>1.1024922984056683E-3</v>
      </c>
      <c r="U391" s="9">
        <f t="shared" si="143"/>
        <v>-5.066922556009267E-3</v>
      </c>
      <c r="V391" s="9">
        <f t="shared" si="143"/>
        <v>-8.6934157373453155E-2</v>
      </c>
      <c r="X391" s="9">
        <f t="shared" si="144"/>
        <v>5.1577016459659756E-4</v>
      </c>
      <c r="Y391" s="9">
        <f t="shared" si="145"/>
        <v>1.1024922984056683E-3</v>
      </c>
      <c r="AA391" s="9">
        <f t="shared" si="146"/>
        <v>5.1577016459659756E-4</v>
      </c>
      <c r="AB391" s="9">
        <f t="shared" si="147"/>
        <v>-5.066922556009267E-3</v>
      </c>
      <c r="AD391" s="9">
        <f t="shared" si="148"/>
        <v>1.1024922984056683E-3</v>
      </c>
      <c r="AE391" s="9">
        <f t="shared" si="149"/>
        <v>-8.6934157373453155E-2</v>
      </c>
    </row>
    <row r="392" spans="1:31" x14ac:dyDescent="0.55000000000000004">
      <c r="A392" s="6">
        <f t="shared" si="150"/>
        <v>380</v>
      </c>
      <c r="B392" s="6">
        <f t="shared" si="151"/>
        <v>12.160000000000009</v>
      </c>
      <c r="C392" s="9">
        <f t="shared" si="154"/>
        <v>3.3277819247001653E-4</v>
      </c>
      <c r="D392" s="6">
        <f t="shared" si="154"/>
        <v>-1.7685392116780212E-3</v>
      </c>
      <c r="E392" s="6">
        <f t="shared" si="152"/>
        <v>1.0035403168956247</v>
      </c>
      <c r="F392" s="6">
        <f t="shared" si="153"/>
        <v>0.99646616004891264</v>
      </c>
      <c r="G392" s="6">
        <f t="shared" si="155"/>
        <v>-5.7184991289556579E-3</v>
      </c>
      <c r="H392" s="7">
        <f t="shared" si="155"/>
        <v>-8.9719734690115294E-2</v>
      </c>
      <c r="I392" s="6">
        <f t="shared" si="157"/>
        <v>1.3137516088532988E-2</v>
      </c>
      <c r="J392" s="9">
        <f t="shared" si="158"/>
        <v>-0.13963825136470245</v>
      </c>
      <c r="L392" s="6">
        <f t="shared" si="156"/>
        <v>3.3219068186224381E-4</v>
      </c>
      <c r="M392" s="6">
        <f t="shared" si="159"/>
        <v>3.3336774791261324E-4</v>
      </c>
      <c r="N392" s="6">
        <f t="shared" si="160"/>
        <v>-0.99999994482467391</v>
      </c>
      <c r="O392" s="6">
        <f t="shared" si="161"/>
        <v>0.9999999444329708</v>
      </c>
      <c r="Q392" s="6">
        <f t="shared" si="141"/>
        <v>12.160000000000009</v>
      </c>
      <c r="R392" s="9">
        <f t="shared" si="141"/>
        <v>3.3277819247001653E-4</v>
      </c>
      <c r="S392" s="9">
        <f t="shared" si="142"/>
        <v>12.160000000000009</v>
      </c>
      <c r="T392" s="9">
        <f t="shared" si="140"/>
        <v>-1.7685392116780212E-3</v>
      </c>
      <c r="U392" s="9">
        <f t="shared" si="143"/>
        <v>-5.7184991289556579E-3</v>
      </c>
      <c r="V392" s="9">
        <f t="shared" si="143"/>
        <v>-8.9719734690115294E-2</v>
      </c>
      <c r="X392" s="9">
        <f t="shared" si="144"/>
        <v>3.3277819247001653E-4</v>
      </c>
      <c r="Y392" s="9">
        <f t="shared" si="145"/>
        <v>-1.7685392116780212E-3</v>
      </c>
      <c r="AA392" s="9">
        <f t="shared" si="146"/>
        <v>3.3277819247001653E-4</v>
      </c>
      <c r="AB392" s="9">
        <f t="shared" si="147"/>
        <v>-5.7184991289556579E-3</v>
      </c>
      <c r="AD392" s="9">
        <f t="shared" si="148"/>
        <v>-1.7685392116780212E-3</v>
      </c>
      <c r="AE392" s="9">
        <f t="shared" si="149"/>
        <v>-8.9719734690115294E-2</v>
      </c>
    </row>
    <row r="393" spans="1:31" x14ac:dyDescent="0.55000000000000004">
      <c r="A393" s="6">
        <f t="shared" si="150"/>
        <v>381</v>
      </c>
      <c r="B393" s="6">
        <f t="shared" si="151"/>
        <v>12.192000000000009</v>
      </c>
      <c r="C393" s="9">
        <f t="shared" si="154"/>
        <v>1.3633340386877771E-4</v>
      </c>
      <c r="D393" s="6">
        <f t="shared" si="154"/>
        <v>-4.4965811523642553E-3</v>
      </c>
      <c r="E393" s="6">
        <f t="shared" si="152"/>
        <v>1.0090134001335853</v>
      </c>
      <c r="F393" s="6">
        <f t="shared" si="153"/>
        <v>0.99102707552412816</v>
      </c>
      <c r="G393" s="6">
        <f t="shared" si="155"/>
        <v>-6.1388996437887139E-3</v>
      </c>
      <c r="H393" s="7">
        <f t="shared" si="155"/>
        <v>-8.5251310646444811E-2</v>
      </c>
      <c r="I393" s="6">
        <f t="shared" si="157"/>
        <v>5.3821182746284068E-3</v>
      </c>
      <c r="J393" s="9">
        <f t="shared" si="158"/>
        <v>-0.35503581375021276</v>
      </c>
      <c r="L393" s="6">
        <f t="shared" si="156"/>
        <v>1.3572311262293453E-4</v>
      </c>
      <c r="M393" s="6">
        <f t="shared" si="159"/>
        <v>1.369492058079728E-4</v>
      </c>
      <c r="N393" s="6">
        <f t="shared" si="160"/>
        <v>-0.99999999078961843</v>
      </c>
      <c r="O393" s="6">
        <f t="shared" si="161"/>
        <v>0.99999999062245748</v>
      </c>
      <c r="Q393" s="6">
        <f t="shared" si="141"/>
        <v>12.192000000000009</v>
      </c>
      <c r="R393" s="9">
        <f t="shared" si="141"/>
        <v>1.3633340386877771E-4</v>
      </c>
      <c r="S393" s="9">
        <f t="shared" si="142"/>
        <v>12.192000000000009</v>
      </c>
      <c r="T393" s="9">
        <f t="shared" si="140"/>
        <v>-4.4965811523642553E-3</v>
      </c>
      <c r="U393" s="9">
        <f t="shared" si="143"/>
        <v>-6.1388996437887139E-3</v>
      </c>
      <c r="V393" s="9">
        <f t="shared" si="143"/>
        <v>-8.5251310646444811E-2</v>
      </c>
      <c r="X393" s="9">
        <f t="shared" si="144"/>
        <v>1.3633340386877771E-4</v>
      </c>
      <c r="Y393" s="9">
        <f t="shared" si="145"/>
        <v>-4.4965811523642553E-3</v>
      </c>
      <c r="AA393" s="9">
        <f t="shared" si="146"/>
        <v>1.3633340386877771E-4</v>
      </c>
      <c r="AB393" s="9">
        <f t="shared" si="147"/>
        <v>-6.1388996437887139E-3</v>
      </c>
      <c r="AD393" s="9">
        <f t="shared" si="148"/>
        <v>-4.4965811523642553E-3</v>
      </c>
      <c r="AE393" s="9">
        <f t="shared" si="149"/>
        <v>-8.5251310646444811E-2</v>
      </c>
    </row>
    <row r="394" spans="1:31" x14ac:dyDescent="0.55000000000000004">
      <c r="A394" s="6">
        <f t="shared" si="150"/>
        <v>382</v>
      </c>
      <c r="B394" s="6">
        <f t="shared" si="151"/>
        <v>12.224000000000009</v>
      </c>
      <c r="C394" s="9">
        <f t="shared" si="154"/>
        <v>-6.5622673845680633E-5</v>
      </c>
      <c r="D394" s="6">
        <f t="shared" si="154"/>
        <v>-6.8610664197702705E-3</v>
      </c>
      <c r="E394" s="6">
        <f t="shared" si="152"/>
        <v>1.0137692113782926</v>
      </c>
      <c r="F394" s="6">
        <f t="shared" si="153"/>
        <v>0.98632494569921125</v>
      </c>
      <c r="G394" s="6">
        <f t="shared" si="155"/>
        <v>-6.311127428576823E-3</v>
      </c>
      <c r="H394" s="7">
        <f t="shared" si="155"/>
        <v>-7.3890164606438005E-2</v>
      </c>
      <c r="I394" s="6">
        <f t="shared" si="157"/>
        <v>-2.5905573679923556E-3</v>
      </c>
      <c r="J394" s="9">
        <f t="shared" si="158"/>
        <v>-0.54172808949531059</v>
      </c>
      <c r="L394" s="6">
        <f t="shared" si="156"/>
        <v>-6.5175500270008835E-5</v>
      </c>
      <c r="M394" s="6">
        <f t="shared" si="159"/>
        <v>-6.6076025703531353E-5</v>
      </c>
      <c r="N394" s="6">
        <f t="shared" si="160"/>
        <v>-0.99999999787607696</v>
      </c>
      <c r="O394" s="6">
        <f t="shared" si="161"/>
        <v>0.99999999781697946</v>
      </c>
      <c r="Q394" s="6">
        <f t="shared" si="141"/>
        <v>12.224000000000009</v>
      </c>
      <c r="R394" s="9">
        <f t="shared" si="141"/>
        <v>-6.5622673845680633E-5</v>
      </c>
      <c r="S394" s="9">
        <f t="shared" si="142"/>
        <v>12.224000000000009</v>
      </c>
      <c r="T394" s="9">
        <f t="shared" si="140"/>
        <v>-6.8610664197702705E-3</v>
      </c>
      <c r="U394" s="9">
        <f t="shared" si="143"/>
        <v>-6.311127428576823E-3</v>
      </c>
      <c r="V394" s="9">
        <f t="shared" si="143"/>
        <v>-7.3890164606438005E-2</v>
      </c>
      <c r="X394" s="9">
        <f t="shared" si="144"/>
        <v>-6.5622673845680633E-5</v>
      </c>
      <c r="Y394" s="9">
        <f t="shared" si="145"/>
        <v>-6.8610664197702705E-3</v>
      </c>
      <c r="AA394" s="9">
        <f t="shared" si="146"/>
        <v>-6.5622673845680633E-5</v>
      </c>
      <c r="AB394" s="9">
        <f t="shared" si="147"/>
        <v>-6.311127428576823E-3</v>
      </c>
      <c r="AD394" s="9">
        <f t="shared" si="148"/>
        <v>-6.8610664197702705E-3</v>
      </c>
      <c r="AE394" s="9">
        <f t="shared" si="149"/>
        <v>-7.3890164606438005E-2</v>
      </c>
    </row>
    <row r="395" spans="1:31" x14ac:dyDescent="0.55000000000000004">
      <c r="A395" s="6">
        <f t="shared" si="150"/>
        <v>383</v>
      </c>
      <c r="B395" s="6">
        <f t="shared" si="151"/>
        <v>12.256000000000009</v>
      </c>
      <c r="C395" s="9">
        <f t="shared" si="154"/>
        <v>-2.6492602081531482E-4</v>
      </c>
      <c r="D395" s="6">
        <f t="shared" si="154"/>
        <v>-8.6708221235330882E-3</v>
      </c>
      <c r="E395" s="6">
        <f t="shared" si="152"/>
        <v>1.0174168975891604</v>
      </c>
      <c r="F395" s="6">
        <f t="shared" si="153"/>
        <v>0.98273360909502827</v>
      </c>
      <c r="G395" s="6">
        <f t="shared" si="155"/>
        <v>-6.2282295928010678E-3</v>
      </c>
      <c r="H395" s="7">
        <f t="shared" si="155"/>
        <v>-5.655486574258807E-2</v>
      </c>
      <c r="I395" s="6">
        <f t="shared" si="157"/>
        <v>-1.0458074061969361E-2</v>
      </c>
      <c r="J395" s="9">
        <f t="shared" si="158"/>
        <v>-0.68462064950294488</v>
      </c>
      <c r="L395" s="6">
        <f t="shared" si="156"/>
        <v>-2.6264863210745311E-4</v>
      </c>
      <c r="M395" s="6">
        <f t="shared" si="159"/>
        <v>-2.6724322986482267E-4</v>
      </c>
      <c r="N395" s="6">
        <f t="shared" si="160"/>
        <v>-0.99999996550784753</v>
      </c>
      <c r="O395" s="6">
        <f t="shared" si="161"/>
        <v>0.9999999642905274</v>
      </c>
      <c r="Q395" s="6">
        <f t="shared" si="141"/>
        <v>12.256000000000009</v>
      </c>
      <c r="R395" s="9">
        <f t="shared" si="141"/>
        <v>-2.6492602081531482E-4</v>
      </c>
      <c r="S395" s="9">
        <f t="shared" si="142"/>
        <v>12.256000000000009</v>
      </c>
      <c r="T395" s="9">
        <f t="shared" si="140"/>
        <v>-8.6708221235330882E-3</v>
      </c>
      <c r="U395" s="9">
        <f t="shared" si="143"/>
        <v>-6.2282295928010678E-3</v>
      </c>
      <c r="V395" s="9">
        <f t="shared" si="143"/>
        <v>-5.655486574258807E-2</v>
      </c>
      <c r="X395" s="9">
        <f t="shared" si="144"/>
        <v>-2.6492602081531482E-4</v>
      </c>
      <c r="Y395" s="9">
        <f t="shared" si="145"/>
        <v>-8.6708221235330882E-3</v>
      </c>
      <c r="AA395" s="9">
        <f t="shared" si="146"/>
        <v>-2.6492602081531482E-4</v>
      </c>
      <c r="AB395" s="9">
        <f t="shared" si="147"/>
        <v>-6.2282295928010678E-3</v>
      </c>
      <c r="AD395" s="9">
        <f t="shared" si="148"/>
        <v>-8.6708221235330882E-3</v>
      </c>
      <c r="AE395" s="9">
        <f t="shared" si="149"/>
        <v>-5.655486574258807E-2</v>
      </c>
    </row>
    <row r="396" spans="1:31" x14ac:dyDescent="0.55000000000000004">
      <c r="A396" s="6">
        <f t="shared" si="150"/>
        <v>384</v>
      </c>
      <c r="B396" s="6">
        <f t="shared" si="151"/>
        <v>12.288000000000009</v>
      </c>
      <c r="C396" s="9">
        <f t="shared" si="154"/>
        <v>-4.5352029994549239E-4</v>
      </c>
      <c r="D396" s="6">
        <f t="shared" si="154"/>
        <v>-9.7795262822048916E-3</v>
      </c>
      <c r="E396" s="6">
        <f t="shared" si="152"/>
        <v>1.0196548973793766</v>
      </c>
      <c r="F396" s="6">
        <f t="shared" si="153"/>
        <v>0.98053679225055701</v>
      </c>
      <c r="G396" s="6">
        <f t="shared" si="155"/>
        <v>-5.8935712228180481E-3</v>
      </c>
      <c r="H396" s="7">
        <f t="shared" si="155"/>
        <v>-3.4647004958493835E-2</v>
      </c>
      <c r="I396" s="6">
        <f t="shared" si="157"/>
        <v>-1.790255312356585E-2</v>
      </c>
      <c r="J396" s="9">
        <f t="shared" si="158"/>
        <v>-0.7721603656589443</v>
      </c>
      <c r="L396" s="6">
        <f t="shared" si="156"/>
        <v>-4.4912799517149595E-4</v>
      </c>
      <c r="M396" s="6">
        <f t="shared" si="159"/>
        <v>-4.5799926826071199E-4</v>
      </c>
      <c r="N396" s="6">
        <f t="shared" si="160"/>
        <v>-0.99999989914201681</v>
      </c>
      <c r="O396" s="6">
        <f t="shared" si="161"/>
        <v>0.99999989511832954</v>
      </c>
      <c r="Q396" s="6">
        <f t="shared" si="141"/>
        <v>12.288000000000009</v>
      </c>
      <c r="R396" s="9">
        <f t="shared" si="141"/>
        <v>-4.5352029994549239E-4</v>
      </c>
      <c r="S396" s="9">
        <f t="shared" si="142"/>
        <v>12.288000000000009</v>
      </c>
      <c r="T396" s="9">
        <f t="shared" ref="T396:T459" si="162">D396</f>
        <v>-9.7795262822048916E-3</v>
      </c>
      <c r="U396" s="9">
        <f t="shared" si="143"/>
        <v>-5.8935712228180481E-3</v>
      </c>
      <c r="V396" s="9">
        <f t="shared" si="143"/>
        <v>-3.4647004958493835E-2</v>
      </c>
      <c r="X396" s="9">
        <f t="shared" si="144"/>
        <v>-4.5352029994549239E-4</v>
      </c>
      <c r="Y396" s="9">
        <f t="shared" si="145"/>
        <v>-9.7795262822048916E-3</v>
      </c>
      <c r="AA396" s="9">
        <f t="shared" si="146"/>
        <v>-4.5352029994549239E-4</v>
      </c>
      <c r="AB396" s="9">
        <f t="shared" si="147"/>
        <v>-5.8935712228180481E-3</v>
      </c>
      <c r="AD396" s="9">
        <f t="shared" si="148"/>
        <v>-9.7795262822048916E-3</v>
      </c>
      <c r="AE396" s="9">
        <f t="shared" si="149"/>
        <v>-3.4647004958493835E-2</v>
      </c>
    </row>
    <row r="397" spans="1:31" x14ac:dyDescent="0.55000000000000004">
      <c r="A397" s="6">
        <f t="shared" si="150"/>
        <v>385</v>
      </c>
      <c r="B397" s="6">
        <f t="shared" si="151"/>
        <v>12.320000000000009</v>
      </c>
      <c r="C397" s="9">
        <f t="shared" si="154"/>
        <v>-6.2378236467713856E-4</v>
      </c>
      <c r="D397" s="6">
        <f t="shared" si="154"/>
        <v>-1.0097538226441936E-2</v>
      </c>
      <c r="E397" s="6">
        <f t="shared" si="152"/>
        <v>1.0202974258355566</v>
      </c>
      <c r="F397" s="6">
        <f t="shared" si="153"/>
        <v>0.97990727292978919</v>
      </c>
      <c r="G397" s="6">
        <f t="shared" si="155"/>
        <v>-5.3206895228639414E-3</v>
      </c>
      <c r="H397" s="7">
        <f t="shared" si="155"/>
        <v>-9.9378732574076159E-3</v>
      </c>
      <c r="I397" s="6">
        <f t="shared" si="157"/>
        <v>-2.462343435712027E-2</v>
      </c>
      <c r="J397" s="9">
        <f t="shared" si="158"/>
        <v>-0.79726950661675</v>
      </c>
      <c r="L397" s="6">
        <f t="shared" si="156"/>
        <v>-6.1754654587951505E-4</v>
      </c>
      <c r="M397" s="6">
        <f t="shared" si="159"/>
        <v>-6.3014515562762291E-4</v>
      </c>
      <c r="N397" s="6">
        <f t="shared" si="160"/>
        <v>-0.99999980931811361</v>
      </c>
      <c r="O397" s="6">
        <f t="shared" si="161"/>
        <v>0.99999980145852174</v>
      </c>
      <c r="Q397" s="6">
        <f t="shared" ref="Q397:R460" si="163">B397</f>
        <v>12.320000000000009</v>
      </c>
      <c r="R397" s="9">
        <f t="shared" si="163"/>
        <v>-6.2378236467713856E-4</v>
      </c>
      <c r="S397" s="9">
        <f t="shared" ref="S397:S460" si="164">Q397</f>
        <v>12.320000000000009</v>
      </c>
      <c r="T397" s="9">
        <f t="shared" si="162"/>
        <v>-1.0097538226441936E-2</v>
      </c>
      <c r="U397" s="9">
        <f t="shared" ref="U397:V460" si="165">G397</f>
        <v>-5.3206895228639414E-3</v>
      </c>
      <c r="V397" s="9">
        <f t="shared" si="165"/>
        <v>-9.9378732574076159E-3</v>
      </c>
      <c r="X397" s="9">
        <f t="shared" ref="X397:X460" si="166">R397</f>
        <v>-6.2378236467713856E-4</v>
      </c>
      <c r="Y397" s="9">
        <f t="shared" ref="Y397:Y460" si="167">T397</f>
        <v>-1.0097538226441936E-2</v>
      </c>
      <c r="AA397" s="9">
        <f t="shared" ref="AA397:AA460" si="168">R397</f>
        <v>-6.2378236467713856E-4</v>
      </c>
      <c r="AB397" s="9">
        <f t="shared" ref="AB397:AB460" si="169">U397</f>
        <v>-5.3206895228639414E-3</v>
      </c>
      <c r="AD397" s="9">
        <f t="shared" ref="AD397:AD460" si="170">T397</f>
        <v>-1.0097538226441936E-2</v>
      </c>
      <c r="AE397" s="9">
        <f t="shared" ref="AE397:AE460" si="171">V397</f>
        <v>-9.9378732574076159E-3</v>
      </c>
    </row>
    <row r="398" spans="1:31" x14ac:dyDescent="0.55000000000000004">
      <c r="A398" s="6">
        <f t="shared" ref="A398:A461" si="172">A397+1</f>
        <v>386</v>
      </c>
      <c r="B398" s="6">
        <f t="shared" ref="B398:B461" si="173">B397+$B$3</f>
        <v>12.352000000000009</v>
      </c>
      <c r="C398" s="9">
        <f t="shared" si="154"/>
        <v>-7.6883003262709349E-4</v>
      </c>
      <c r="D398" s="6">
        <f t="shared" si="154"/>
        <v>-9.5991461959034283E-3</v>
      </c>
      <c r="E398" s="6">
        <f t="shared" si="152"/>
        <v>1.0192910270991165</v>
      </c>
      <c r="F398" s="6">
        <f t="shared" si="153"/>
        <v>0.98089444231550249</v>
      </c>
      <c r="G398" s="6">
        <f t="shared" si="155"/>
        <v>-4.5327396234360927E-3</v>
      </c>
      <c r="H398" s="7">
        <f t="shared" si="155"/>
        <v>1.5574750954328385E-2</v>
      </c>
      <c r="I398" s="6">
        <f t="shared" si="157"/>
        <v>-3.0349405052065261E-2</v>
      </c>
      <c r="J398" s="9">
        <f t="shared" si="158"/>
        <v>-0.75791798029064383</v>
      </c>
      <c r="L398" s="6">
        <f t="shared" si="156"/>
        <v>-7.6151986914497582E-4</v>
      </c>
      <c r="M398" s="6">
        <f t="shared" si="159"/>
        <v>-7.7628144000539906E-4</v>
      </c>
      <c r="N398" s="6">
        <f t="shared" si="160"/>
        <v>-0.99999971004370236</v>
      </c>
      <c r="O398" s="6">
        <f t="shared" si="161"/>
        <v>0.99999969869351768</v>
      </c>
      <c r="Q398" s="6">
        <f t="shared" si="163"/>
        <v>12.352000000000009</v>
      </c>
      <c r="R398" s="9">
        <f t="shared" si="163"/>
        <v>-7.6883003262709349E-4</v>
      </c>
      <c r="S398" s="9">
        <f t="shared" si="164"/>
        <v>12.352000000000009</v>
      </c>
      <c r="T398" s="9">
        <f t="shared" si="162"/>
        <v>-9.5991461959034283E-3</v>
      </c>
      <c r="U398" s="9">
        <f t="shared" si="165"/>
        <v>-4.5327396234360927E-3</v>
      </c>
      <c r="V398" s="9">
        <f t="shared" si="165"/>
        <v>1.5574750954328385E-2</v>
      </c>
      <c r="X398" s="9">
        <f t="shared" si="166"/>
        <v>-7.6883003262709349E-4</v>
      </c>
      <c r="Y398" s="9">
        <f t="shared" si="167"/>
        <v>-9.5991461959034283E-3</v>
      </c>
      <c r="AA398" s="9">
        <f t="shared" si="168"/>
        <v>-7.6883003262709349E-4</v>
      </c>
      <c r="AB398" s="9">
        <f t="shared" si="169"/>
        <v>-4.5327396234360927E-3</v>
      </c>
      <c r="AD398" s="9">
        <f t="shared" si="170"/>
        <v>-9.5991461959034283E-3</v>
      </c>
      <c r="AE398" s="9">
        <f t="shared" si="171"/>
        <v>1.5574750954328385E-2</v>
      </c>
    </row>
    <row r="399" spans="1:31" x14ac:dyDescent="0.55000000000000004">
      <c r="A399" s="6">
        <f t="shared" si="172"/>
        <v>387</v>
      </c>
      <c r="B399" s="6">
        <f t="shared" si="173"/>
        <v>12.384000000000009</v>
      </c>
      <c r="C399" s="9">
        <f t="shared" si="154"/>
        <v>-8.8279990980373363E-4</v>
      </c>
      <c r="D399" s="6">
        <f t="shared" si="154"/>
        <v>-8.3246461535473014E-3</v>
      </c>
      <c r="E399" s="6">
        <f t="shared" ref="E399:E462" si="174">C399^2+((D399-1)^2)</f>
        <v>1.0167193713763572</v>
      </c>
      <c r="F399" s="6">
        <f t="shared" ref="F399:F462" si="175">C399^2+((D399+1)^2)</f>
        <v>0.98342078676216782</v>
      </c>
      <c r="G399" s="6">
        <f t="shared" si="155"/>
        <v>-3.5615586617700045E-3</v>
      </c>
      <c r="H399" s="7">
        <f t="shared" si="155"/>
        <v>3.982812632362899E-2</v>
      </c>
      <c r="I399" s="6">
        <f t="shared" si="157"/>
        <v>-3.4849141716422359E-2</v>
      </c>
      <c r="J399" s="9">
        <f t="shared" si="158"/>
        <v>-0.65728745835741043</v>
      </c>
      <c r="L399" s="6">
        <f t="shared" si="156"/>
        <v>-8.7551125010125507E-4</v>
      </c>
      <c r="M399" s="6">
        <f t="shared" si="159"/>
        <v>-8.9021024529993716E-4</v>
      </c>
      <c r="N399" s="6">
        <f t="shared" si="160"/>
        <v>-0.99999961673995208</v>
      </c>
      <c r="O399" s="6">
        <f t="shared" si="161"/>
        <v>0.99999960376278119</v>
      </c>
      <c r="Q399" s="6">
        <f t="shared" si="163"/>
        <v>12.384000000000009</v>
      </c>
      <c r="R399" s="9">
        <f t="shared" si="163"/>
        <v>-8.8279990980373363E-4</v>
      </c>
      <c r="S399" s="9">
        <f t="shared" si="164"/>
        <v>12.384000000000009</v>
      </c>
      <c r="T399" s="9">
        <f t="shared" si="162"/>
        <v>-8.3246461535473014E-3</v>
      </c>
      <c r="U399" s="9">
        <f t="shared" si="165"/>
        <v>-3.5615586617700045E-3</v>
      </c>
      <c r="V399" s="9">
        <f t="shared" si="165"/>
        <v>3.982812632362899E-2</v>
      </c>
      <c r="X399" s="9">
        <f t="shared" si="166"/>
        <v>-8.8279990980373363E-4</v>
      </c>
      <c r="Y399" s="9">
        <f t="shared" si="167"/>
        <v>-8.3246461535473014E-3</v>
      </c>
      <c r="AA399" s="9">
        <f t="shared" si="168"/>
        <v>-8.8279990980373363E-4</v>
      </c>
      <c r="AB399" s="9">
        <f t="shared" si="169"/>
        <v>-3.5615586617700045E-3</v>
      </c>
      <c r="AD399" s="9">
        <f t="shared" si="170"/>
        <v>-8.3246461535473014E-3</v>
      </c>
      <c r="AE399" s="9">
        <f t="shared" si="171"/>
        <v>3.982812632362899E-2</v>
      </c>
    </row>
    <row r="400" spans="1:31" x14ac:dyDescent="0.55000000000000004">
      <c r="A400" s="6">
        <f t="shared" si="172"/>
        <v>388</v>
      </c>
      <c r="B400" s="6">
        <f t="shared" si="173"/>
        <v>12.416000000000009</v>
      </c>
      <c r="C400" s="9">
        <f t="shared" si="154"/>
        <v>-9.6108426586275734E-4</v>
      </c>
      <c r="D400" s="6">
        <f t="shared" si="154"/>
        <v>-6.3770837538331855E-3</v>
      </c>
      <c r="E400" s="6">
        <f t="shared" si="174"/>
        <v>1.012795758387836</v>
      </c>
      <c r="F400" s="6">
        <f t="shared" si="175"/>
        <v>0.98728742337250319</v>
      </c>
      <c r="G400" s="6">
        <f t="shared" si="155"/>
        <v>-2.446386126844489E-3</v>
      </c>
      <c r="H400" s="7">
        <f t="shared" si="155"/>
        <v>6.0861324991066126E-2</v>
      </c>
      <c r="I400" s="6">
        <f t="shared" si="157"/>
        <v>-3.7940560467154834E-2</v>
      </c>
      <c r="J400" s="9">
        <f t="shared" si="158"/>
        <v>-0.50351411850116912</v>
      </c>
      <c r="L400" s="6">
        <f t="shared" si="156"/>
        <v>-9.5499375245813986E-4</v>
      </c>
      <c r="M400" s="6">
        <f t="shared" si="159"/>
        <v>-9.6725206369998175E-4</v>
      </c>
      <c r="N400" s="6">
        <f t="shared" si="160"/>
        <v>-0.99999954399336255</v>
      </c>
      <c r="O400" s="6">
        <f t="shared" si="161"/>
        <v>0.9999995322116132</v>
      </c>
      <c r="Q400" s="6">
        <f t="shared" si="163"/>
        <v>12.416000000000009</v>
      </c>
      <c r="R400" s="9">
        <f t="shared" si="163"/>
        <v>-9.6108426586275734E-4</v>
      </c>
      <c r="S400" s="9">
        <f t="shared" si="164"/>
        <v>12.416000000000009</v>
      </c>
      <c r="T400" s="9">
        <f t="shared" si="162"/>
        <v>-6.3770837538331855E-3</v>
      </c>
      <c r="U400" s="9">
        <f t="shared" si="165"/>
        <v>-2.446386126844489E-3</v>
      </c>
      <c r="V400" s="9">
        <f t="shared" si="165"/>
        <v>6.0861324991066126E-2</v>
      </c>
      <c r="X400" s="9">
        <f t="shared" si="166"/>
        <v>-9.6108426586275734E-4</v>
      </c>
      <c r="Y400" s="9">
        <f t="shared" si="167"/>
        <v>-6.3770837538331855E-3</v>
      </c>
      <c r="AA400" s="9">
        <f t="shared" si="168"/>
        <v>-9.6108426586275734E-4</v>
      </c>
      <c r="AB400" s="9">
        <f t="shared" si="169"/>
        <v>-2.446386126844489E-3</v>
      </c>
      <c r="AD400" s="9">
        <f t="shared" si="170"/>
        <v>-6.3770837538331855E-3</v>
      </c>
      <c r="AE400" s="9">
        <f t="shared" si="171"/>
        <v>6.0861324991066126E-2</v>
      </c>
    </row>
    <row r="401" spans="1:31" x14ac:dyDescent="0.55000000000000004">
      <c r="A401" s="6">
        <f t="shared" si="172"/>
        <v>389</v>
      </c>
      <c r="B401" s="6">
        <f t="shared" si="173"/>
        <v>12.448000000000009</v>
      </c>
      <c r="C401" s="9">
        <f t="shared" ref="C401:D464" si="176">C400+$B$3*G400-($B$3^2)*I400</f>
        <v>-1.0005174880034144E-3</v>
      </c>
      <c r="D401" s="6">
        <f t="shared" si="176"/>
        <v>-3.9139228967738724E-3</v>
      </c>
      <c r="E401" s="6">
        <f t="shared" si="174"/>
        <v>1.0078441656212336</v>
      </c>
      <c r="F401" s="6">
        <f t="shared" si="175"/>
        <v>0.99218847403413801</v>
      </c>
      <c r="G401" s="6">
        <f t="shared" ref="G401:H464" si="177">G400-$B$3*I400</f>
        <v>-1.2322881918955342E-3</v>
      </c>
      <c r="H401" s="7">
        <f t="shared" si="177"/>
        <v>7.6973776783103534E-2</v>
      </c>
      <c r="I401" s="6">
        <f t="shared" si="157"/>
        <v>-3.9498261899621585E-2</v>
      </c>
      <c r="J401" s="9">
        <f t="shared" si="158"/>
        <v>-0.30903081050024039</v>
      </c>
      <c r="L401" s="6">
        <f t="shared" si="156"/>
        <v>-9.9661631172250965E-4</v>
      </c>
      <c r="M401" s="6">
        <f t="shared" si="159"/>
        <v>-1.004448316548792E-3</v>
      </c>
      <c r="N401" s="6">
        <f t="shared" si="160"/>
        <v>-0.99999950337784027</v>
      </c>
      <c r="O401" s="6">
        <f t="shared" si="161"/>
        <v>0.99999949554166245</v>
      </c>
      <c r="Q401" s="6">
        <f t="shared" si="163"/>
        <v>12.448000000000009</v>
      </c>
      <c r="R401" s="9">
        <f t="shared" si="163"/>
        <v>-1.0005174880034144E-3</v>
      </c>
      <c r="S401" s="9">
        <f t="shared" si="164"/>
        <v>12.448000000000009</v>
      </c>
      <c r="T401" s="9">
        <f t="shared" si="162"/>
        <v>-3.9139228967738724E-3</v>
      </c>
      <c r="U401" s="9">
        <f t="shared" si="165"/>
        <v>-1.2322881918955342E-3</v>
      </c>
      <c r="V401" s="9">
        <f t="shared" si="165"/>
        <v>7.6973776783103534E-2</v>
      </c>
      <c r="X401" s="9">
        <f t="shared" si="166"/>
        <v>-1.0005174880034144E-3</v>
      </c>
      <c r="Y401" s="9">
        <f t="shared" si="167"/>
        <v>-3.9139228967738724E-3</v>
      </c>
      <c r="AA401" s="9">
        <f t="shared" si="168"/>
        <v>-1.0005174880034144E-3</v>
      </c>
      <c r="AB401" s="9">
        <f t="shared" si="169"/>
        <v>-1.2322881918955342E-3</v>
      </c>
      <c r="AD401" s="9">
        <f t="shared" si="170"/>
        <v>-3.9139228967738724E-3</v>
      </c>
      <c r="AE401" s="9">
        <f t="shared" si="171"/>
        <v>7.6973776783103534E-2</v>
      </c>
    </row>
    <row r="402" spans="1:31" x14ac:dyDescent="0.55000000000000004">
      <c r="A402" s="6">
        <f t="shared" si="172"/>
        <v>390</v>
      </c>
      <c r="B402" s="6">
        <f t="shared" si="173"/>
        <v>12.480000000000009</v>
      </c>
      <c r="C402" s="9">
        <f t="shared" si="176"/>
        <v>-9.9950448995885909E-4</v>
      </c>
      <c r="D402" s="6">
        <f t="shared" si="176"/>
        <v>-1.1343144897623132E-3</v>
      </c>
      <c r="E402" s="6">
        <f t="shared" si="174"/>
        <v>1.0022709146581119</v>
      </c>
      <c r="F402" s="6">
        <f t="shared" si="175"/>
        <v>0.99773365669906255</v>
      </c>
      <c r="G402" s="6">
        <f t="shared" si="177"/>
        <v>3.1656188892356532E-5</v>
      </c>
      <c r="H402" s="7">
        <f t="shared" si="177"/>
        <v>8.6862762719111225E-2</v>
      </c>
      <c r="I402" s="6">
        <f t="shared" si="157"/>
        <v>-3.9458824591477988E-2</v>
      </c>
      <c r="J402" s="9">
        <f t="shared" si="158"/>
        <v>-8.9561837506394043E-2</v>
      </c>
      <c r="L402" s="6">
        <f t="shared" si="156"/>
        <v>-9.9837152454637407E-4</v>
      </c>
      <c r="M402" s="6">
        <f t="shared" si="159"/>
        <v>-1.0006390289170948E-3</v>
      </c>
      <c r="N402" s="6">
        <f t="shared" si="160"/>
        <v>-0.99999950162702544</v>
      </c>
      <c r="O402" s="6">
        <f t="shared" si="161"/>
        <v>0.99999949936064148</v>
      </c>
      <c r="Q402" s="6">
        <f t="shared" si="163"/>
        <v>12.480000000000009</v>
      </c>
      <c r="R402" s="9">
        <f t="shared" si="163"/>
        <v>-9.9950448995885909E-4</v>
      </c>
      <c r="S402" s="9">
        <f t="shared" si="164"/>
        <v>12.480000000000009</v>
      </c>
      <c r="T402" s="9">
        <f t="shared" si="162"/>
        <v>-1.1343144897623132E-3</v>
      </c>
      <c r="U402" s="9">
        <f t="shared" si="165"/>
        <v>3.1656188892356532E-5</v>
      </c>
      <c r="V402" s="9">
        <f t="shared" si="165"/>
        <v>8.6862762719111225E-2</v>
      </c>
      <c r="X402" s="9">
        <f t="shared" si="166"/>
        <v>-9.9950448995885909E-4</v>
      </c>
      <c r="Y402" s="9">
        <f t="shared" si="167"/>
        <v>-1.1343144897623132E-3</v>
      </c>
      <c r="AA402" s="9">
        <f t="shared" si="168"/>
        <v>-9.9950448995885909E-4</v>
      </c>
      <c r="AB402" s="9">
        <f t="shared" si="169"/>
        <v>3.1656188892356532E-5</v>
      </c>
      <c r="AD402" s="9">
        <f t="shared" si="170"/>
        <v>-1.1343144897623132E-3</v>
      </c>
      <c r="AE402" s="9">
        <f t="shared" si="171"/>
        <v>8.6862762719111225E-2</v>
      </c>
    </row>
    <row r="403" spans="1:31" x14ac:dyDescent="0.55000000000000004">
      <c r="A403" s="6">
        <f t="shared" si="172"/>
        <v>391</v>
      </c>
      <c r="B403" s="6">
        <f t="shared" si="173"/>
        <v>12.512000000000009</v>
      </c>
      <c r="C403" s="9">
        <f t="shared" si="176"/>
        <v>-9.5808565553263036E-4</v>
      </c>
      <c r="D403" s="6">
        <f t="shared" si="176"/>
        <v>1.7370052388557937E-3</v>
      </c>
      <c r="E403" s="6">
        <f t="shared" si="174"/>
        <v>0.99652992463761159</v>
      </c>
      <c r="F403" s="6">
        <f t="shared" si="175"/>
        <v>1.0034779455930349</v>
      </c>
      <c r="G403" s="6">
        <f t="shared" si="177"/>
        <v>1.2943385758196521E-3</v>
      </c>
      <c r="H403" s="7">
        <f t="shared" si="177"/>
        <v>8.9728741519315841E-2</v>
      </c>
      <c r="I403" s="6">
        <f t="shared" si="157"/>
        <v>-3.7823608848340858E-2</v>
      </c>
      <c r="J403" s="9">
        <f t="shared" si="158"/>
        <v>0.13714837345451403</v>
      </c>
      <c r="L403" s="6">
        <f t="shared" si="156"/>
        <v>-9.5975230906329288E-4</v>
      </c>
      <c r="M403" s="6">
        <f t="shared" si="159"/>
        <v>-9.5642390399788054E-4</v>
      </c>
      <c r="N403" s="6">
        <f t="shared" si="160"/>
        <v>-0.99999953943764652</v>
      </c>
      <c r="O403" s="6">
        <f t="shared" si="161"/>
        <v>0.99999954262655333</v>
      </c>
      <c r="Q403" s="6">
        <f t="shared" si="163"/>
        <v>12.512000000000009</v>
      </c>
      <c r="R403" s="9">
        <f t="shared" si="163"/>
        <v>-9.5808565553263036E-4</v>
      </c>
      <c r="S403" s="9">
        <f t="shared" si="164"/>
        <v>12.512000000000009</v>
      </c>
      <c r="T403" s="9">
        <f t="shared" si="162"/>
        <v>1.7370052388557937E-3</v>
      </c>
      <c r="U403" s="9">
        <f t="shared" si="165"/>
        <v>1.2943385758196521E-3</v>
      </c>
      <c r="V403" s="9">
        <f t="shared" si="165"/>
        <v>8.9728741519315841E-2</v>
      </c>
      <c r="X403" s="9">
        <f t="shared" si="166"/>
        <v>-9.5808565553263036E-4</v>
      </c>
      <c r="Y403" s="9">
        <f t="shared" si="167"/>
        <v>1.7370052388557937E-3</v>
      </c>
      <c r="AA403" s="9">
        <f t="shared" si="168"/>
        <v>-9.5808565553263036E-4</v>
      </c>
      <c r="AB403" s="9">
        <f t="shared" si="169"/>
        <v>1.2943385758196521E-3</v>
      </c>
      <c r="AD403" s="9">
        <f t="shared" si="170"/>
        <v>1.7370052388557937E-3</v>
      </c>
      <c r="AE403" s="9">
        <f t="shared" si="171"/>
        <v>8.9728741519315841E-2</v>
      </c>
    </row>
    <row r="404" spans="1:31" x14ac:dyDescent="0.55000000000000004">
      <c r="A404" s="6">
        <f t="shared" si="172"/>
        <v>392</v>
      </c>
      <c r="B404" s="6">
        <f t="shared" si="173"/>
        <v>12.544000000000009</v>
      </c>
      <c r="C404" s="9">
        <f t="shared" si="176"/>
        <v>-8.7793544564570051E-4</v>
      </c>
      <c r="D404" s="6">
        <f t="shared" si="176"/>
        <v>4.467885033056479E-3</v>
      </c>
      <c r="E404" s="6">
        <f t="shared" si="174"/>
        <v>0.99108496270120239</v>
      </c>
      <c r="F404" s="6">
        <f t="shared" si="175"/>
        <v>1.008956502833428</v>
      </c>
      <c r="G404" s="6">
        <f t="shared" si="177"/>
        <v>2.5046940589665595E-3</v>
      </c>
      <c r="H404" s="7">
        <f t="shared" si="177"/>
        <v>8.5339993568771394E-2</v>
      </c>
      <c r="I404" s="6">
        <f t="shared" si="157"/>
        <v>-3.4658823625046284E-2</v>
      </c>
      <c r="J404" s="9">
        <f t="shared" si="158"/>
        <v>0.35276992632884629</v>
      </c>
      <c r="L404" s="6">
        <f t="shared" si="156"/>
        <v>-8.8187522136126478E-4</v>
      </c>
      <c r="M404" s="6">
        <f t="shared" si="159"/>
        <v>-8.7403004455118233E-4</v>
      </c>
      <c r="N404" s="6">
        <f t="shared" si="160"/>
        <v>-0.99999961114797131</v>
      </c>
      <c r="O404" s="6">
        <f t="shared" si="161"/>
        <v>0.99999961803566773</v>
      </c>
      <c r="Q404" s="6">
        <f t="shared" si="163"/>
        <v>12.544000000000009</v>
      </c>
      <c r="R404" s="9">
        <f t="shared" si="163"/>
        <v>-8.7793544564570051E-4</v>
      </c>
      <c r="S404" s="9">
        <f t="shared" si="164"/>
        <v>12.544000000000009</v>
      </c>
      <c r="T404" s="9">
        <f t="shared" si="162"/>
        <v>4.467885033056479E-3</v>
      </c>
      <c r="U404" s="9">
        <f t="shared" si="165"/>
        <v>2.5046940589665595E-3</v>
      </c>
      <c r="V404" s="9">
        <f t="shared" si="165"/>
        <v>8.5339993568771394E-2</v>
      </c>
      <c r="X404" s="9">
        <f t="shared" si="166"/>
        <v>-8.7793544564570051E-4</v>
      </c>
      <c r="Y404" s="9">
        <f t="shared" si="167"/>
        <v>4.467885033056479E-3</v>
      </c>
      <c r="AA404" s="9">
        <f t="shared" si="168"/>
        <v>-8.7793544564570051E-4</v>
      </c>
      <c r="AB404" s="9">
        <f t="shared" si="169"/>
        <v>2.5046940589665595E-3</v>
      </c>
      <c r="AD404" s="9">
        <f t="shared" si="170"/>
        <v>4.467885033056479E-3</v>
      </c>
      <c r="AE404" s="9">
        <f t="shared" si="171"/>
        <v>8.5339993568771394E-2</v>
      </c>
    </row>
    <row r="405" spans="1:31" x14ac:dyDescent="0.55000000000000004">
      <c r="A405" s="6">
        <f t="shared" si="172"/>
        <v>393</v>
      </c>
      <c r="B405" s="6">
        <f t="shared" si="173"/>
        <v>12.576000000000009</v>
      </c>
      <c r="C405" s="9">
        <f t="shared" si="176"/>
        <v>-7.622946003667233E-4</v>
      </c>
      <c r="D405" s="6">
        <f t="shared" si="176"/>
        <v>6.8375284226964254E-3</v>
      </c>
      <c r="E405" s="6">
        <f t="shared" si="174"/>
        <v>0.98637227604259603</v>
      </c>
      <c r="F405" s="6">
        <f t="shared" si="175"/>
        <v>1.0137223897333818</v>
      </c>
      <c r="G405" s="6">
        <f t="shared" si="177"/>
        <v>3.6137764149680408E-3</v>
      </c>
      <c r="H405" s="7">
        <f t="shared" si="177"/>
        <v>7.4051355926248313E-2</v>
      </c>
      <c r="I405" s="6">
        <f t="shared" si="157"/>
        <v>-3.0092786294107797E-2</v>
      </c>
      <c r="J405" s="9">
        <f t="shared" si="158"/>
        <v>0.53986944803397663</v>
      </c>
      <c r="L405" s="6">
        <f t="shared" si="156"/>
        <v>-7.6754246927393023E-4</v>
      </c>
      <c r="M405" s="6">
        <f t="shared" si="159"/>
        <v>-7.5711756898550224E-4</v>
      </c>
      <c r="N405" s="6">
        <f t="shared" si="160"/>
        <v>-0.99999970543923555</v>
      </c>
      <c r="O405" s="6">
        <f t="shared" si="161"/>
        <v>0.99999971338645222</v>
      </c>
      <c r="Q405" s="6">
        <f t="shared" si="163"/>
        <v>12.576000000000009</v>
      </c>
      <c r="R405" s="9">
        <f t="shared" si="163"/>
        <v>-7.622946003667233E-4</v>
      </c>
      <c r="S405" s="9">
        <f t="shared" si="164"/>
        <v>12.576000000000009</v>
      </c>
      <c r="T405" s="9">
        <f t="shared" si="162"/>
        <v>6.8375284226964254E-3</v>
      </c>
      <c r="U405" s="9">
        <f t="shared" si="165"/>
        <v>3.6137764149680408E-3</v>
      </c>
      <c r="V405" s="9">
        <f t="shared" si="165"/>
        <v>7.4051355926248313E-2</v>
      </c>
      <c r="X405" s="9">
        <f t="shared" si="166"/>
        <v>-7.622946003667233E-4</v>
      </c>
      <c r="Y405" s="9">
        <f t="shared" si="167"/>
        <v>6.8375284226964254E-3</v>
      </c>
      <c r="AA405" s="9">
        <f t="shared" si="168"/>
        <v>-7.622946003667233E-4</v>
      </c>
      <c r="AB405" s="9">
        <f t="shared" si="169"/>
        <v>3.6137764149680408E-3</v>
      </c>
      <c r="AD405" s="9">
        <f t="shared" si="170"/>
        <v>6.8375284226964254E-3</v>
      </c>
      <c r="AE405" s="9">
        <f t="shared" si="171"/>
        <v>7.4051355926248313E-2</v>
      </c>
    </row>
    <row r="406" spans="1:31" x14ac:dyDescent="0.55000000000000004">
      <c r="A406" s="6">
        <f t="shared" si="172"/>
        <v>394</v>
      </c>
      <c r="B406" s="6">
        <f t="shared" si="173"/>
        <v>12.608000000000009</v>
      </c>
      <c r="C406" s="9">
        <f t="shared" si="176"/>
        <v>-6.1583874192257964E-4</v>
      </c>
      <c r="D406" s="6">
        <f t="shared" si="176"/>
        <v>8.6543454975495804E-3</v>
      </c>
      <c r="E406" s="6">
        <f t="shared" si="174"/>
        <v>0.98276658595824784</v>
      </c>
      <c r="F406" s="6">
        <f t="shared" si="175"/>
        <v>1.0173839679484462</v>
      </c>
      <c r="G406" s="6">
        <f t="shared" si="177"/>
        <v>4.5767455763794903E-3</v>
      </c>
      <c r="H406" s="7">
        <f t="shared" si="177"/>
        <v>5.6775533589161056E-2</v>
      </c>
      <c r="I406" s="6">
        <f t="shared" si="157"/>
        <v>-2.4310522568377468E-2</v>
      </c>
      <c r="J406" s="9">
        <f t="shared" si="158"/>
        <v>0.6833196016929497</v>
      </c>
      <c r="L406" s="6">
        <f t="shared" si="156"/>
        <v>-6.2121483086859954E-4</v>
      </c>
      <c r="M406" s="6">
        <f t="shared" si="159"/>
        <v>-6.1055467602583364E-4</v>
      </c>
      <c r="N406" s="6">
        <f t="shared" si="160"/>
        <v>-0.99999980704604829</v>
      </c>
      <c r="O406" s="6">
        <f t="shared" si="161"/>
        <v>0.99999981361147638</v>
      </c>
      <c r="Q406" s="6">
        <f t="shared" si="163"/>
        <v>12.608000000000009</v>
      </c>
      <c r="R406" s="9">
        <f t="shared" si="163"/>
        <v>-6.1583874192257964E-4</v>
      </c>
      <c r="S406" s="9">
        <f t="shared" si="164"/>
        <v>12.608000000000009</v>
      </c>
      <c r="T406" s="9">
        <f t="shared" si="162"/>
        <v>8.6543454975495804E-3</v>
      </c>
      <c r="U406" s="9">
        <f t="shared" si="165"/>
        <v>4.5767455763794903E-3</v>
      </c>
      <c r="V406" s="9">
        <f t="shared" si="165"/>
        <v>5.6775533589161056E-2</v>
      </c>
      <c r="X406" s="9">
        <f t="shared" si="166"/>
        <v>-6.1583874192257964E-4</v>
      </c>
      <c r="Y406" s="9">
        <f t="shared" si="167"/>
        <v>8.6543454975495804E-3</v>
      </c>
      <c r="AA406" s="9">
        <f t="shared" si="168"/>
        <v>-6.1583874192257964E-4</v>
      </c>
      <c r="AB406" s="9">
        <f t="shared" si="169"/>
        <v>4.5767455763794903E-3</v>
      </c>
      <c r="AD406" s="9">
        <f t="shared" si="170"/>
        <v>8.6543454975495804E-3</v>
      </c>
      <c r="AE406" s="9">
        <f t="shared" si="171"/>
        <v>5.6775533589161056E-2</v>
      </c>
    </row>
    <row r="407" spans="1:31" x14ac:dyDescent="0.55000000000000004">
      <c r="A407" s="6">
        <f t="shared" si="172"/>
        <v>395</v>
      </c>
      <c r="B407" s="6">
        <f t="shared" si="173"/>
        <v>12.640000000000009</v>
      </c>
      <c r="C407" s="9">
        <f t="shared" si="176"/>
        <v>-4.4448890836841748E-4</v>
      </c>
      <c r="D407" s="6">
        <f t="shared" si="176"/>
        <v>9.7714433002691527E-3</v>
      </c>
      <c r="E407" s="6">
        <f t="shared" si="174"/>
        <v>0.9805527920740218</v>
      </c>
      <c r="F407" s="6">
        <f t="shared" si="175"/>
        <v>1.0196385652750983</v>
      </c>
      <c r="G407" s="6">
        <f t="shared" si="177"/>
        <v>5.3546822985675695E-3</v>
      </c>
      <c r="H407" s="7">
        <f t="shared" si="177"/>
        <v>3.4909306334986664E-2</v>
      </c>
      <c r="I407" s="6">
        <f t="shared" si="157"/>
        <v>-1.7546044843968232E-2</v>
      </c>
      <c r="J407" s="9">
        <f t="shared" si="158"/>
        <v>0.77152216218114267</v>
      </c>
      <c r="L407" s="6">
        <f t="shared" si="156"/>
        <v>-4.4887502039939019E-4</v>
      </c>
      <c r="M407" s="6">
        <f t="shared" si="159"/>
        <v>-4.4018759715808007E-4</v>
      </c>
      <c r="N407" s="6">
        <f t="shared" si="160"/>
        <v>-0.99999989925560295</v>
      </c>
      <c r="O407" s="6">
        <f t="shared" si="161"/>
        <v>0.99999990311743503</v>
      </c>
      <c r="Q407" s="6">
        <f t="shared" si="163"/>
        <v>12.640000000000009</v>
      </c>
      <c r="R407" s="9">
        <f t="shared" si="163"/>
        <v>-4.4448890836841748E-4</v>
      </c>
      <c r="S407" s="9">
        <f t="shared" si="164"/>
        <v>12.640000000000009</v>
      </c>
      <c r="T407" s="9">
        <f t="shared" si="162"/>
        <v>9.7714433002691527E-3</v>
      </c>
      <c r="U407" s="9">
        <f t="shared" si="165"/>
        <v>5.3546822985675695E-3</v>
      </c>
      <c r="V407" s="9">
        <f t="shared" si="165"/>
        <v>3.4909306334986664E-2</v>
      </c>
      <c r="X407" s="9">
        <f t="shared" si="166"/>
        <v>-4.4448890836841748E-4</v>
      </c>
      <c r="Y407" s="9">
        <f t="shared" si="167"/>
        <v>9.7714433002691527E-3</v>
      </c>
      <c r="AA407" s="9">
        <f t="shared" si="168"/>
        <v>-4.4448890836841748E-4</v>
      </c>
      <c r="AB407" s="9">
        <f t="shared" si="169"/>
        <v>5.3546822985675695E-3</v>
      </c>
      <c r="AD407" s="9">
        <f t="shared" si="170"/>
        <v>9.7714433002691527E-3</v>
      </c>
      <c r="AE407" s="9">
        <f t="shared" si="171"/>
        <v>3.4909306334986664E-2</v>
      </c>
    </row>
    <row r="408" spans="1:31" x14ac:dyDescent="0.55000000000000004">
      <c r="A408" s="6">
        <f t="shared" si="172"/>
        <v>396</v>
      </c>
      <c r="B408" s="6">
        <f t="shared" si="173"/>
        <v>12.672000000000009</v>
      </c>
      <c r="C408" s="9">
        <f t="shared" si="176"/>
        <v>-2.551719248940318E-4</v>
      </c>
      <c r="D408" s="6">
        <f t="shared" si="176"/>
        <v>1.0098502408915237E-2</v>
      </c>
      <c r="E408" s="6">
        <f t="shared" si="174"/>
        <v>0.97990504004578372</v>
      </c>
      <c r="F408" s="6">
        <f t="shared" si="175"/>
        <v>1.0202990496814446</v>
      </c>
      <c r="G408" s="6">
        <f t="shared" si="177"/>
        <v>5.9161557335745529E-3</v>
      </c>
      <c r="H408" s="7">
        <f t="shared" si="177"/>
        <v>1.0220597145190097E-2</v>
      </c>
      <c r="I408" s="6">
        <f t="shared" si="157"/>
        <v>-1.0072756713300208E-2</v>
      </c>
      <c r="J408" s="9">
        <f t="shared" si="158"/>
        <v>0.79734576459156337</v>
      </c>
      <c r="L408" s="6">
        <f t="shared" si="156"/>
        <v>-2.5777505846506983E-4</v>
      </c>
      <c r="M408" s="6">
        <f t="shared" si="159"/>
        <v>-2.5262082474461679E-4</v>
      </c>
      <c r="N408" s="6">
        <f t="shared" si="160"/>
        <v>-0.999999966776009</v>
      </c>
      <c r="O408" s="6">
        <f t="shared" si="161"/>
        <v>0.99999996809135894</v>
      </c>
      <c r="Q408" s="6">
        <f t="shared" si="163"/>
        <v>12.672000000000009</v>
      </c>
      <c r="R408" s="9">
        <f t="shared" si="163"/>
        <v>-2.551719248940318E-4</v>
      </c>
      <c r="S408" s="9">
        <f t="shared" si="164"/>
        <v>12.672000000000009</v>
      </c>
      <c r="T408" s="9">
        <f t="shared" si="162"/>
        <v>1.0098502408915237E-2</v>
      </c>
      <c r="U408" s="9">
        <f t="shared" si="165"/>
        <v>5.9161557335745529E-3</v>
      </c>
      <c r="V408" s="9">
        <f t="shared" si="165"/>
        <v>1.0220597145190097E-2</v>
      </c>
      <c r="X408" s="9">
        <f t="shared" si="166"/>
        <v>-2.551719248940318E-4</v>
      </c>
      <c r="Y408" s="9">
        <f t="shared" si="167"/>
        <v>1.0098502408915237E-2</v>
      </c>
      <c r="AA408" s="9">
        <f t="shared" si="168"/>
        <v>-2.551719248940318E-4</v>
      </c>
      <c r="AB408" s="9">
        <f t="shared" si="169"/>
        <v>5.9161557335745529E-3</v>
      </c>
      <c r="AD408" s="9">
        <f t="shared" si="170"/>
        <v>1.0098502408915237E-2</v>
      </c>
      <c r="AE408" s="9">
        <f t="shared" si="171"/>
        <v>1.0220597145190097E-2</v>
      </c>
    </row>
    <row r="409" spans="1:31" x14ac:dyDescent="0.55000000000000004">
      <c r="A409" s="6">
        <f t="shared" si="172"/>
        <v>397</v>
      </c>
      <c r="B409" s="6">
        <f t="shared" si="173"/>
        <v>12.70400000000001</v>
      </c>
      <c r="C409" s="9">
        <f t="shared" si="176"/>
        <v>-5.554043854522669E-5</v>
      </c>
      <c r="D409" s="6">
        <f t="shared" si="176"/>
        <v>9.6090794546195585E-3</v>
      </c>
      <c r="E409" s="6">
        <f t="shared" si="174"/>
        <v>0.98087417858346648</v>
      </c>
      <c r="F409" s="6">
        <f t="shared" si="175"/>
        <v>1.0193104964019446</v>
      </c>
      <c r="G409" s="6">
        <f t="shared" si="177"/>
        <v>6.2384839484001592E-3</v>
      </c>
      <c r="H409" s="7">
        <f t="shared" si="177"/>
        <v>-1.5294467321739932E-2</v>
      </c>
      <c r="I409" s="6">
        <f t="shared" si="157"/>
        <v>-2.1924461545930608E-3</v>
      </c>
      <c r="J409" s="9">
        <f t="shared" si="158"/>
        <v>0.75870250183542731</v>
      </c>
      <c r="L409" s="6">
        <f t="shared" si="156"/>
        <v>-5.6079308993773767E-5</v>
      </c>
      <c r="M409" s="6">
        <f t="shared" si="159"/>
        <v>-5.5011825459402592E-5</v>
      </c>
      <c r="N409" s="6">
        <f t="shared" si="160"/>
        <v>-0.9999999984275556</v>
      </c>
      <c r="O409" s="6">
        <f t="shared" si="161"/>
        <v>0.99999999848684962</v>
      </c>
      <c r="Q409" s="6">
        <f t="shared" si="163"/>
        <v>12.70400000000001</v>
      </c>
      <c r="R409" s="9">
        <f t="shared" si="163"/>
        <v>-5.554043854522669E-5</v>
      </c>
      <c r="S409" s="9">
        <f t="shared" si="164"/>
        <v>12.70400000000001</v>
      </c>
      <c r="T409" s="9">
        <f t="shared" si="162"/>
        <v>9.6090794546195585E-3</v>
      </c>
      <c r="U409" s="9">
        <f t="shared" si="165"/>
        <v>6.2384839484001592E-3</v>
      </c>
      <c r="V409" s="9">
        <f t="shared" si="165"/>
        <v>-1.5294467321739932E-2</v>
      </c>
      <c r="X409" s="9">
        <f t="shared" si="166"/>
        <v>-5.554043854522669E-5</v>
      </c>
      <c r="Y409" s="9">
        <f t="shared" si="167"/>
        <v>9.6090794546195585E-3</v>
      </c>
      <c r="AA409" s="9">
        <f t="shared" si="168"/>
        <v>-5.554043854522669E-5</v>
      </c>
      <c r="AB409" s="9">
        <f t="shared" si="169"/>
        <v>6.2384839484001592E-3</v>
      </c>
      <c r="AD409" s="9">
        <f t="shared" si="170"/>
        <v>9.6090794546195585E-3</v>
      </c>
      <c r="AE409" s="9">
        <f t="shared" si="171"/>
        <v>-1.5294467321739932E-2</v>
      </c>
    </row>
    <row r="410" spans="1:31" x14ac:dyDescent="0.55000000000000004">
      <c r="A410" s="6">
        <f t="shared" si="172"/>
        <v>398</v>
      </c>
      <c r="B410" s="6">
        <f t="shared" si="173"/>
        <v>12.73600000000001</v>
      </c>
      <c r="C410" s="9">
        <f t="shared" si="176"/>
        <v>1.463361126658817E-4</v>
      </c>
      <c r="D410" s="6">
        <f t="shared" si="176"/>
        <v>8.3427451384444021E-3</v>
      </c>
      <c r="E410" s="6">
        <f t="shared" si="174"/>
        <v>0.98338413253381429</v>
      </c>
      <c r="F410" s="6">
        <f t="shared" si="175"/>
        <v>1.0167551130875916</v>
      </c>
      <c r="G410" s="6">
        <f t="shared" si="177"/>
        <v>6.3086422253471374E-3</v>
      </c>
      <c r="H410" s="7">
        <f t="shared" si="177"/>
        <v>-3.9572947380473608E-2</v>
      </c>
      <c r="I410" s="6">
        <f t="shared" si="157"/>
        <v>5.7767161048239953E-3</v>
      </c>
      <c r="J410" s="9">
        <f t="shared" si="158"/>
        <v>0.65871674603051666</v>
      </c>
      <c r="L410" s="6">
        <f t="shared" si="156"/>
        <v>1.4756722683685464E-4</v>
      </c>
      <c r="M410" s="6">
        <f t="shared" si="159"/>
        <v>1.4512536717341108E-4</v>
      </c>
      <c r="N410" s="6">
        <f t="shared" si="160"/>
        <v>-0.99999998911195676</v>
      </c>
      <c r="O410" s="6">
        <f t="shared" si="161"/>
        <v>0.99999998946931379</v>
      </c>
      <c r="Q410" s="6">
        <f t="shared" si="163"/>
        <v>12.73600000000001</v>
      </c>
      <c r="R410" s="9">
        <f t="shared" si="163"/>
        <v>1.463361126658817E-4</v>
      </c>
      <c r="S410" s="9">
        <f t="shared" si="164"/>
        <v>12.73600000000001</v>
      </c>
      <c r="T410" s="9">
        <f t="shared" si="162"/>
        <v>8.3427451384444021E-3</v>
      </c>
      <c r="U410" s="9">
        <f t="shared" si="165"/>
        <v>6.3086422253471374E-3</v>
      </c>
      <c r="V410" s="9">
        <f t="shared" si="165"/>
        <v>-3.9572947380473608E-2</v>
      </c>
      <c r="X410" s="9">
        <f t="shared" si="166"/>
        <v>1.463361126658817E-4</v>
      </c>
      <c r="Y410" s="9">
        <f t="shared" si="167"/>
        <v>8.3427451384444021E-3</v>
      </c>
      <c r="AA410" s="9">
        <f t="shared" si="168"/>
        <v>1.463361126658817E-4</v>
      </c>
      <c r="AB410" s="9">
        <f t="shared" si="169"/>
        <v>6.3086422253471374E-3</v>
      </c>
      <c r="AD410" s="9">
        <f t="shared" si="170"/>
        <v>8.3427451384444021E-3</v>
      </c>
      <c r="AE410" s="9">
        <f t="shared" si="171"/>
        <v>-3.9572947380473608E-2</v>
      </c>
    </row>
    <row r="411" spans="1:31" x14ac:dyDescent="0.55000000000000004">
      <c r="A411" s="6">
        <f t="shared" si="172"/>
        <v>399</v>
      </c>
      <c r="B411" s="6">
        <f t="shared" si="173"/>
        <v>12.76800000000001</v>
      </c>
      <c r="C411" s="9">
        <f t="shared" si="176"/>
        <v>3.4229730658565029E-4</v>
      </c>
      <c r="D411" s="6">
        <f t="shared" si="176"/>
        <v>6.4018848743339976E-3</v>
      </c>
      <c r="E411" s="6">
        <f t="shared" si="174"/>
        <v>0.98723733154872229</v>
      </c>
      <c r="F411" s="6">
        <f t="shared" si="175"/>
        <v>1.0128448710460582</v>
      </c>
      <c r="G411" s="6">
        <f t="shared" si="177"/>
        <v>6.1237873099927696E-3</v>
      </c>
      <c r="H411" s="7">
        <f t="shared" si="177"/>
        <v>-6.065188325345014E-2</v>
      </c>
      <c r="I411" s="6">
        <f t="shared" si="157"/>
        <v>1.351280295025423E-2</v>
      </c>
      <c r="J411" s="9">
        <f t="shared" si="158"/>
        <v>0.50547253943306547</v>
      </c>
      <c r="L411" s="6">
        <f t="shared" si="156"/>
        <v>3.445027532384839E-4</v>
      </c>
      <c r="M411" s="6">
        <f t="shared" si="159"/>
        <v>3.4011987848140096E-4</v>
      </c>
      <c r="N411" s="6">
        <f t="shared" si="160"/>
        <v>-0.99999994065892472</v>
      </c>
      <c r="O411" s="6">
        <f t="shared" si="161"/>
        <v>0.99999994215923249</v>
      </c>
      <c r="Q411" s="6">
        <f t="shared" si="163"/>
        <v>12.76800000000001</v>
      </c>
      <c r="R411" s="9">
        <f t="shared" si="163"/>
        <v>3.4229730658565029E-4</v>
      </c>
      <c r="S411" s="9">
        <f t="shared" si="164"/>
        <v>12.76800000000001</v>
      </c>
      <c r="T411" s="9">
        <f t="shared" si="162"/>
        <v>6.4018848743339976E-3</v>
      </c>
      <c r="U411" s="9">
        <f t="shared" si="165"/>
        <v>6.1237873099927696E-3</v>
      </c>
      <c r="V411" s="9">
        <f t="shared" si="165"/>
        <v>-6.065188325345014E-2</v>
      </c>
      <c r="X411" s="9">
        <f t="shared" si="166"/>
        <v>3.4229730658565029E-4</v>
      </c>
      <c r="Y411" s="9">
        <f t="shared" si="167"/>
        <v>6.4018848743339976E-3</v>
      </c>
      <c r="AA411" s="9">
        <f t="shared" si="168"/>
        <v>3.4229730658565029E-4</v>
      </c>
      <c r="AB411" s="9">
        <f t="shared" si="169"/>
        <v>6.1237873099927696E-3</v>
      </c>
      <c r="AD411" s="9">
        <f t="shared" si="170"/>
        <v>6.4018848743339976E-3</v>
      </c>
      <c r="AE411" s="9">
        <f t="shared" si="171"/>
        <v>-6.065188325345014E-2</v>
      </c>
    </row>
    <row r="412" spans="1:31" x14ac:dyDescent="0.55000000000000004">
      <c r="A412" s="6">
        <f t="shared" si="172"/>
        <v>400</v>
      </c>
      <c r="B412" s="6">
        <f t="shared" si="173"/>
        <v>12.80000000000001</v>
      </c>
      <c r="C412" s="9">
        <f t="shared" si="176"/>
        <v>5.2442139028435861E-4</v>
      </c>
      <c r="D412" s="6">
        <f t="shared" si="176"/>
        <v>3.9434207298441343E-3</v>
      </c>
      <c r="E412" s="6">
        <f t="shared" si="174"/>
        <v>0.99212898412515893</v>
      </c>
      <c r="F412" s="6">
        <f t="shared" si="175"/>
        <v>1.0079026670445352</v>
      </c>
      <c r="G412" s="6">
        <f t="shared" si="177"/>
        <v>5.6913776155846346E-3</v>
      </c>
      <c r="H412" s="7">
        <f t="shared" si="177"/>
        <v>-7.6827004515308231E-2</v>
      </c>
      <c r="I412" s="6">
        <f t="shared" si="157"/>
        <v>2.0703007539984501E-2</v>
      </c>
      <c r="J412" s="9">
        <f t="shared" si="158"/>
        <v>0.31135997790884551</v>
      </c>
      <c r="L412" s="6">
        <f t="shared" si="156"/>
        <v>5.2649751882960819E-4</v>
      </c>
      <c r="M412" s="6">
        <f t="shared" si="159"/>
        <v>5.2236142785408955E-4</v>
      </c>
      <c r="N412" s="6">
        <f t="shared" si="160"/>
        <v>-0.99999986140017183</v>
      </c>
      <c r="O412" s="6">
        <f t="shared" si="161"/>
        <v>0.99999986356926018</v>
      </c>
      <c r="Q412" s="6">
        <f t="shared" si="163"/>
        <v>12.80000000000001</v>
      </c>
      <c r="R412" s="9">
        <f t="shared" si="163"/>
        <v>5.2442139028435861E-4</v>
      </c>
      <c r="S412" s="9">
        <f t="shared" si="164"/>
        <v>12.80000000000001</v>
      </c>
      <c r="T412" s="9">
        <f t="shared" si="162"/>
        <v>3.9434207298441343E-3</v>
      </c>
      <c r="U412" s="9">
        <f t="shared" si="165"/>
        <v>5.6913776155846346E-3</v>
      </c>
      <c r="V412" s="9">
        <f t="shared" si="165"/>
        <v>-7.6827004515308231E-2</v>
      </c>
      <c r="X412" s="9">
        <f t="shared" si="166"/>
        <v>5.2442139028435861E-4</v>
      </c>
      <c r="Y412" s="9">
        <f t="shared" si="167"/>
        <v>3.9434207298441343E-3</v>
      </c>
      <c r="AA412" s="9">
        <f t="shared" si="168"/>
        <v>5.2442139028435861E-4</v>
      </c>
      <c r="AB412" s="9">
        <f t="shared" si="169"/>
        <v>5.6913776155846346E-3</v>
      </c>
      <c r="AD412" s="9">
        <f t="shared" si="170"/>
        <v>3.9434207298441343E-3</v>
      </c>
      <c r="AE412" s="9">
        <f t="shared" si="171"/>
        <v>-7.6827004515308231E-2</v>
      </c>
    </row>
    <row r="413" spans="1:31" x14ac:dyDescent="0.55000000000000004">
      <c r="A413" s="6">
        <f t="shared" si="172"/>
        <v>401</v>
      </c>
      <c r="B413" s="6">
        <f t="shared" si="173"/>
        <v>12.83200000000001</v>
      </c>
      <c r="C413" s="9">
        <f t="shared" si="176"/>
        <v>6.8534559426212277E-4</v>
      </c>
      <c r="D413" s="6">
        <f t="shared" si="176"/>
        <v>1.1661239679756133E-3</v>
      </c>
      <c r="E413" s="6">
        <f t="shared" si="174"/>
        <v>0.997669581607741</v>
      </c>
      <c r="F413" s="6">
        <f t="shared" si="175"/>
        <v>1.0023340774796436</v>
      </c>
      <c r="G413" s="6">
        <f t="shared" si="177"/>
        <v>5.028881374305131E-3</v>
      </c>
      <c r="H413" s="7">
        <f t="shared" si="177"/>
        <v>-8.6790523808391293E-2</v>
      </c>
      <c r="I413" s="6">
        <f t="shared" si="157"/>
        <v>2.7056329135294828E-2</v>
      </c>
      <c r="J413" s="9">
        <f t="shared" si="158"/>
        <v>9.2073436348953874E-2</v>
      </c>
      <c r="L413" s="6">
        <f t="shared" si="156"/>
        <v>6.8614556372058723E-4</v>
      </c>
      <c r="M413" s="6">
        <f t="shared" si="159"/>
        <v>6.8454716682553318E-4</v>
      </c>
      <c r="N413" s="6">
        <f t="shared" si="160"/>
        <v>-0.99999976460210493</v>
      </c>
      <c r="O413" s="6">
        <f t="shared" si="161"/>
        <v>0.99999976569756066</v>
      </c>
      <c r="Q413" s="6">
        <f t="shared" si="163"/>
        <v>12.83200000000001</v>
      </c>
      <c r="R413" s="9">
        <f t="shared" si="163"/>
        <v>6.8534559426212277E-4</v>
      </c>
      <c r="S413" s="9">
        <f t="shared" si="164"/>
        <v>12.83200000000001</v>
      </c>
      <c r="T413" s="9">
        <f t="shared" si="162"/>
        <v>1.1661239679756133E-3</v>
      </c>
      <c r="U413" s="9">
        <f t="shared" si="165"/>
        <v>5.028881374305131E-3</v>
      </c>
      <c r="V413" s="9">
        <f t="shared" si="165"/>
        <v>-8.6790523808391293E-2</v>
      </c>
      <c r="X413" s="9">
        <f t="shared" si="166"/>
        <v>6.8534559426212277E-4</v>
      </c>
      <c r="Y413" s="9">
        <f t="shared" si="167"/>
        <v>1.1661239679756133E-3</v>
      </c>
      <c r="AA413" s="9">
        <f t="shared" si="168"/>
        <v>6.8534559426212277E-4</v>
      </c>
      <c r="AB413" s="9">
        <f t="shared" si="169"/>
        <v>5.028881374305131E-3</v>
      </c>
      <c r="AD413" s="9">
        <f t="shared" si="170"/>
        <v>1.1661239679756133E-3</v>
      </c>
      <c r="AE413" s="9">
        <f t="shared" si="171"/>
        <v>-8.6790523808391293E-2</v>
      </c>
    </row>
    <row r="414" spans="1:31" x14ac:dyDescent="0.55000000000000004">
      <c r="A414" s="6">
        <f t="shared" si="172"/>
        <v>402</v>
      </c>
      <c r="B414" s="6">
        <f t="shared" si="173"/>
        <v>12.86400000000001</v>
      </c>
      <c r="C414" s="9">
        <f t="shared" si="176"/>
        <v>8.1856411720534507E-4</v>
      </c>
      <c r="D414" s="6">
        <f t="shared" si="176"/>
        <v>-1.7054559927142366E-3</v>
      </c>
      <c r="E414" s="6">
        <f t="shared" si="174"/>
        <v>1.0034144906127858</v>
      </c>
      <c r="F414" s="6">
        <f t="shared" si="175"/>
        <v>0.99659266664192858</v>
      </c>
      <c r="G414" s="6">
        <f t="shared" si="177"/>
        <v>4.1630788419756964E-3</v>
      </c>
      <c r="H414" s="7">
        <f t="shared" si="177"/>
        <v>-8.9736873771557812E-2</v>
      </c>
      <c r="I414" s="6">
        <f t="shared" si="157"/>
        <v>3.2315532888819991E-2</v>
      </c>
      <c r="J414" s="9">
        <f t="shared" si="158"/>
        <v>-0.13465736265882436</v>
      </c>
      <c r="L414" s="6">
        <f t="shared" si="156"/>
        <v>8.1717019609220116E-4</v>
      </c>
      <c r="M414" s="6">
        <f t="shared" si="159"/>
        <v>8.199622515651109E-4</v>
      </c>
      <c r="N414" s="6">
        <f t="shared" si="160"/>
        <v>-0.99999966611637969</v>
      </c>
      <c r="O414" s="6">
        <f t="shared" si="161"/>
        <v>0.99999966383089656</v>
      </c>
      <c r="Q414" s="6">
        <f t="shared" si="163"/>
        <v>12.86400000000001</v>
      </c>
      <c r="R414" s="9">
        <f t="shared" si="163"/>
        <v>8.1856411720534507E-4</v>
      </c>
      <c r="S414" s="9">
        <f t="shared" si="164"/>
        <v>12.86400000000001</v>
      </c>
      <c r="T414" s="9">
        <f t="shared" si="162"/>
        <v>-1.7054559927142366E-3</v>
      </c>
      <c r="U414" s="9">
        <f t="shared" si="165"/>
        <v>4.1630788419756964E-3</v>
      </c>
      <c r="V414" s="9">
        <f t="shared" si="165"/>
        <v>-8.9736873771557812E-2</v>
      </c>
      <c r="X414" s="9">
        <f t="shared" si="166"/>
        <v>8.1856411720534507E-4</v>
      </c>
      <c r="Y414" s="9">
        <f t="shared" si="167"/>
        <v>-1.7054559927142366E-3</v>
      </c>
      <c r="AA414" s="9">
        <f t="shared" si="168"/>
        <v>8.1856411720534507E-4</v>
      </c>
      <c r="AB414" s="9">
        <f t="shared" si="169"/>
        <v>4.1630788419756964E-3</v>
      </c>
      <c r="AD414" s="9">
        <f t="shared" si="170"/>
        <v>-1.7054559927142366E-3</v>
      </c>
      <c r="AE414" s="9">
        <f t="shared" si="171"/>
        <v>-8.9736873771557812E-2</v>
      </c>
    </row>
    <row r="415" spans="1:31" x14ac:dyDescent="0.55000000000000004">
      <c r="A415" s="6">
        <f t="shared" si="172"/>
        <v>403</v>
      </c>
      <c r="B415" s="6">
        <f t="shared" si="173"/>
        <v>12.89600000000001</v>
      </c>
      <c r="C415" s="9">
        <f t="shared" si="176"/>
        <v>9.1869153447041575E-4</v>
      </c>
      <c r="D415" s="6">
        <f t="shared" si="176"/>
        <v>-4.4391468140414503E-3</v>
      </c>
      <c r="E415" s="6">
        <f t="shared" si="174"/>
        <v>1.0088988436466551</v>
      </c>
      <c r="F415" s="6">
        <f t="shared" si="175"/>
        <v>0.99114225639048914</v>
      </c>
      <c r="G415" s="6">
        <f t="shared" si="177"/>
        <v>3.1289817895334567E-3</v>
      </c>
      <c r="H415" s="7">
        <f t="shared" si="177"/>
        <v>-8.5427838166475437E-2</v>
      </c>
      <c r="I415" s="6">
        <f t="shared" si="157"/>
        <v>3.626778863261057E-2</v>
      </c>
      <c r="J415" s="9">
        <f t="shared" si="158"/>
        <v>-0.35050083554753303</v>
      </c>
      <c r="L415" s="6">
        <f t="shared" si="156"/>
        <v>9.1463096905242851E-4</v>
      </c>
      <c r="M415" s="6">
        <f t="shared" si="159"/>
        <v>9.2278753265612136E-4</v>
      </c>
      <c r="N415" s="6">
        <f t="shared" si="160"/>
        <v>-0.99999958172500769</v>
      </c>
      <c r="O415" s="6">
        <f t="shared" si="161"/>
        <v>0.9999995742314941</v>
      </c>
      <c r="Q415" s="6">
        <f t="shared" si="163"/>
        <v>12.89600000000001</v>
      </c>
      <c r="R415" s="9">
        <f t="shared" si="163"/>
        <v>9.1869153447041575E-4</v>
      </c>
      <c r="S415" s="9">
        <f t="shared" si="164"/>
        <v>12.89600000000001</v>
      </c>
      <c r="T415" s="9">
        <f t="shared" si="162"/>
        <v>-4.4391468140414503E-3</v>
      </c>
      <c r="U415" s="9">
        <f t="shared" si="165"/>
        <v>3.1289817895334567E-3</v>
      </c>
      <c r="V415" s="9">
        <f t="shared" si="165"/>
        <v>-8.5427838166475437E-2</v>
      </c>
      <c r="X415" s="9">
        <f t="shared" si="166"/>
        <v>9.1869153447041575E-4</v>
      </c>
      <c r="Y415" s="9">
        <f t="shared" si="167"/>
        <v>-4.4391468140414503E-3</v>
      </c>
      <c r="AA415" s="9">
        <f t="shared" si="168"/>
        <v>9.1869153447041575E-4</v>
      </c>
      <c r="AB415" s="9">
        <f t="shared" si="169"/>
        <v>3.1289817895334567E-3</v>
      </c>
      <c r="AD415" s="9">
        <f t="shared" si="170"/>
        <v>-4.4391468140414503E-3</v>
      </c>
      <c r="AE415" s="9">
        <f t="shared" si="171"/>
        <v>-8.5427838166475437E-2</v>
      </c>
    </row>
    <row r="416" spans="1:31" x14ac:dyDescent="0.55000000000000004">
      <c r="A416" s="6">
        <f t="shared" si="172"/>
        <v>404</v>
      </c>
      <c r="B416" s="6">
        <f t="shared" si="173"/>
        <v>12.92800000000001</v>
      </c>
      <c r="C416" s="9">
        <f t="shared" si="176"/>
        <v>9.8168073617569307E-4</v>
      </c>
      <c r="D416" s="6">
        <f t="shared" si="176"/>
        <v>-6.8139247797679905E-3</v>
      </c>
      <c r="E416" s="6">
        <f t="shared" si="174"/>
        <v>1.0136752428275082</v>
      </c>
      <c r="F416" s="6">
        <f t="shared" si="175"/>
        <v>0.98641954370843621</v>
      </c>
      <c r="G416" s="6">
        <f t="shared" si="177"/>
        <v>1.9684125532899183E-3</v>
      </c>
      <c r="H416" s="7">
        <f t="shared" si="177"/>
        <v>-7.4211811428954375E-2</v>
      </c>
      <c r="I416" s="6">
        <f t="shared" si="157"/>
        <v>3.8753421265273154E-2</v>
      </c>
      <c r="J416" s="9">
        <f t="shared" si="158"/>
        <v>-0.53800567669964883</v>
      </c>
      <c r="L416" s="6">
        <f t="shared" si="156"/>
        <v>9.7503644454491258E-4</v>
      </c>
      <c r="M416" s="6">
        <f t="shared" si="159"/>
        <v>9.8841524376405004E-4</v>
      </c>
      <c r="N416" s="6">
        <f t="shared" si="160"/>
        <v>-0.99999952465185293</v>
      </c>
      <c r="O416" s="6">
        <f t="shared" si="161"/>
        <v>0.99999951151753363</v>
      </c>
      <c r="Q416" s="6">
        <f t="shared" si="163"/>
        <v>12.92800000000001</v>
      </c>
      <c r="R416" s="9">
        <f t="shared" si="163"/>
        <v>9.8168073617569307E-4</v>
      </c>
      <c r="S416" s="9">
        <f t="shared" si="164"/>
        <v>12.92800000000001</v>
      </c>
      <c r="T416" s="9">
        <f t="shared" si="162"/>
        <v>-6.8139247797679905E-3</v>
      </c>
      <c r="U416" s="9">
        <f t="shared" si="165"/>
        <v>1.9684125532899183E-3</v>
      </c>
      <c r="V416" s="9">
        <f t="shared" si="165"/>
        <v>-7.4211811428954375E-2</v>
      </c>
      <c r="X416" s="9">
        <f t="shared" si="166"/>
        <v>9.8168073617569307E-4</v>
      </c>
      <c r="Y416" s="9">
        <f t="shared" si="167"/>
        <v>-6.8139247797679905E-3</v>
      </c>
      <c r="AA416" s="9">
        <f t="shared" si="168"/>
        <v>9.8168073617569307E-4</v>
      </c>
      <c r="AB416" s="9">
        <f t="shared" si="169"/>
        <v>1.9684125532899183E-3</v>
      </c>
      <c r="AD416" s="9">
        <f t="shared" si="170"/>
        <v>-6.8139247797679905E-3</v>
      </c>
      <c r="AE416" s="9">
        <f t="shared" si="171"/>
        <v>-7.4211811428954375E-2</v>
      </c>
    </row>
    <row r="417" spans="1:31" x14ac:dyDescent="0.55000000000000004">
      <c r="A417" s="6">
        <f t="shared" si="172"/>
        <v>405</v>
      </c>
      <c r="B417" s="6">
        <f t="shared" si="173"/>
        <v>12.96000000000001</v>
      </c>
      <c r="C417" s="9">
        <f t="shared" si="176"/>
        <v>1.0049864345053306E-3</v>
      </c>
      <c r="D417" s="6">
        <f t="shared" si="176"/>
        <v>-8.6377849325540903E-3</v>
      </c>
      <c r="E417" s="6">
        <f t="shared" si="174"/>
        <v>1.0173511911913826</v>
      </c>
      <c r="F417" s="6">
        <f t="shared" si="175"/>
        <v>0.98280005146116645</v>
      </c>
      <c r="G417" s="6">
        <f t="shared" si="177"/>
        <v>7.2830307280117744E-4</v>
      </c>
      <c r="H417" s="7">
        <f t="shared" si="177"/>
        <v>-5.6995629774565612E-2</v>
      </c>
      <c r="I417" s="6">
        <f t="shared" si="157"/>
        <v>3.9672333747242862E-2</v>
      </c>
      <c r="J417" s="9">
        <f t="shared" si="158"/>
        <v>-0.68201181702174796</v>
      </c>
      <c r="L417" s="6">
        <f t="shared" si="156"/>
        <v>9.9637942446428743E-4</v>
      </c>
      <c r="M417" s="6">
        <f t="shared" si="159"/>
        <v>1.013742406994781E-3</v>
      </c>
      <c r="N417" s="6">
        <f t="shared" si="160"/>
        <v>-0.999999503613898</v>
      </c>
      <c r="O417" s="6">
        <f t="shared" si="161"/>
        <v>0.99999948616303413</v>
      </c>
      <c r="Q417" s="6">
        <f t="shared" si="163"/>
        <v>12.96000000000001</v>
      </c>
      <c r="R417" s="9">
        <f t="shared" si="163"/>
        <v>1.0049864345053306E-3</v>
      </c>
      <c r="S417" s="9">
        <f t="shared" si="164"/>
        <v>12.96000000000001</v>
      </c>
      <c r="T417" s="9">
        <f t="shared" si="162"/>
        <v>-8.6377849325540903E-3</v>
      </c>
      <c r="U417" s="9">
        <f t="shared" si="165"/>
        <v>7.2830307280117744E-4</v>
      </c>
      <c r="V417" s="9">
        <f t="shared" si="165"/>
        <v>-5.6995629774565612E-2</v>
      </c>
      <c r="X417" s="9">
        <f t="shared" si="166"/>
        <v>1.0049864345053306E-3</v>
      </c>
      <c r="Y417" s="9">
        <f t="shared" si="167"/>
        <v>-8.6377849325540903E-3</v>
      </c>
      <c r="AA417" s="9">
        <f t="shared" si="168"/>
        <v>1.0049864345053306E-3</v>
      </c>
      <c r="AB417" s="9">
        <f t="shared" si="169"/>
        <v>7.2830307280117744E-4</v>
      </c>
      <c r="AD417" s="9">
        <f t="shared" si="170"/>
        <v>-8.6377849325540903E-3</v>
      </c>
      <c r="AE417" s="9">
        <f t="shared" si="171"/>
        <v>-5.6995629774565612E-2</v>
      </c>
    </row>
    <row r="418" spans="1:31" x14ac:dyDescent="0.55000000000000004">
      <c r="A418" s="6">
        <f t="shared" si="172"/>
        <v>406</v>
      </c>
      <c r="B418" s="6">
        <f t="shared" si="173"/>
        <v>12.99200000000001</v>
      </c>
      <c r="C418" s="9">
        <f t="shared" si="176"/>
        <v>9.8766766307779169E-4</v>
      </c>
      <c r="D418" s="6">
        <f t="shared" si="176"/>
        <v>-9.7632649847099202E-3</v>
      </c>
      <c r="E418" s="6">
        <f t="shared" si="174"/>
        <v>1.0196228267999941</v>
      </c>
      <c r="F418" s="6">
        <f t="shared" si="175"/>
        <v>0.9805697668611546</v>
      </c>
      <c r="G418" s="6">
        <f t="shared" si="177"/>
        <v>-5.4121160711059421E-4</v>
      </c>
      <c r="H418" s="7">
        <f t="shared" si="177"/>
        <v>-3.5171251629869678E-2</v>
      </c>
      <c r="I418" s="6">
        <f t="shared" si="157"/>
        <v>3.8987858404205926E-2</v>
      </c>
      <c r="J418" s="9">
        <f t="shared" si="158"/>
        <v>-0.77087612843545217</v>
      </c>
      <c r="L418" s="6">
        <f t="shared" si="156"/>
        <v>9.7811756960172616E-4</v>
      </c>
      <c r="M418" s="6">
        <f t="shared" si="159"/>
        <v>9.9740510211243486E-4</v>
      </c>
      <c r="N418" s="6">
        <f t="shared" si="160"/>
        <v>-0.99999952164289574</v>
      </c>
      <c r="O418" s="6">
        <f t="shared" si="161"/>
        <v>0.99999950259140746</v>
      </c>
      <c r="Q418" s="6">
        <f t="shared" si="163"/>
        <v>12.99200000000001</v>
      </c>
      <c r="R418" s="9">
        <f t="shared" si="163"/>
        <v>9.8766766307779169E-4</v>
      </c>
      <c r="S418" s="9">
        <f t="shared" si="164"/>
        <v>12.99200000000001</v>
      </c>
      <c r="T418" s="9">
        <f t="shared" si="162"/>
        <v>-9.7632649847099202E-3</v>
      </c>
      <c r="U418" s="9">
        <f t="shared" si="165"/>
        <v>-5.4121160711059421E-4</v>
      </c>
      <c r="V418" s="9">
        <f t="shared" si="165"/>
        <v>-3.5171251629869678E-2</v>
      </c>
      <c r="X418" s="9">
        <f t="shared" si="166"/>
        <v>9.8766766307779169E-4</v>
      </c>
      <c r="Y418" s="9">
        <f t="shared" si="167"/>
        <v>-9.7632649847099202E-3</v>
      </c>
      <c r="AA418" s="9">
        <f t="shared" si="168"/>
        <v>9.8766766307779169E-4</v>
      </c>
      <c r="AB418" s="9">
        <f t="shared" si="169"/>
        <v>-5.4121160711059421E-4</v>
      </c>
      <c r="AD418" s="9">
        <f t="shared" si="170"/>
        <v>-9.7632649847099202E-3</v>
      </c>
      <c r="AE418" s="9">
        <f t="shared" si="171"/>
        <v>-3.5171251629869678E-2</v>
      </c>
    </row>
    <row r="419" spans="1:31" x14ac:dyDescent="0.55000000000000004">
      <c r="A419" s="6">
        <f t="shared" si="172"/>
        <v>407</v>
      </c>
      <c r="B419" s="6">
        <f t="shared" si="173"/>
        <v>13.02400000000001</v>
      </c>
      <c r="C419" s="9">
        <f t="shared" si="176"/>
        <v>9.3042532464434583E-4</v>
      </c>
      <c r="D419" s="6">
        <f t="shared" si="176"/>
        <v>-1.0099367881347847E-2</v>
      </c>
      <c r="E419" s="6">
        <f t="shared" si="174"/>
        <v>1.0203015986855832</v>
      </c>
      <c r="F419" s="6">
        <f t="shared" si="175"/>
        <v>0.97990412716019193</v>
      </c>
      <c r="G419" s="6">
        <f t="shared" si="177"/>
        <v>-1.788823076045184E-3</v>
      </c>
      <c r="H419" s="7">
        <f t="shared" si="177"/>
        <v>-1.0503215519935209E-2</v>
      </c>
      <c r="I419" s="6">
        <f t="shared" si="157"/>
        <v>3.6727988508988535E-2</v>
      </c>
      <c r="J419" s="9">
        <f t="shared" si="158"/>
        <v>-0.7974137802925656</v>
      </c>
      <c r="L419" s="6">
        <f t="shared" si="156"/>
        <v>9.2112217818593586E-4</v>
      </c>
      <c r="M419" s="6">
        <f t="shared" si="159"/>
        <v>9.3991748612499797E-4</v>
      </c>
      <c r="N419" s="6">
        <f t="shared" si="160"/>
        <v>-0.99999957576687648</v>
      </c>
      <c r="O419" s="6">
        <f t="shared" si="161"/>
        <v>0.99999955827746201</v>
      </c>
      <c r="Q419" s="6">
        <f t="shared" si="163"/>
        <v>13.02400000000001</v>
      </c>
      <c r="R419" s="9">
        <f t="shared" si="163"/>
        <v>9.3042532464434583E-4</v>
      </c>
      <c r="S419" s="9">
        <f t="shared" si="164"/>
        <v>13.02400000000001</v>
      </c>
      <c r="T419" s="9">
        <f t="shared" si="162"/>
        <v>-1.0099367881347847E-2</v>
      </c>
      <c r="U419" s="9">
        <f t="shared" si="165"/>
        <v>-1.788823076045184E-3</v>
      </c>
      <c r="V419" s="9">
        <f t="shared" si="165"/>
        <v>-1.0503215519935209E-2</v>
      </c>
      <c r="X419" s="9">
        <f t="shared" si="166"/>
        <v>9.3042532464434583E-4</v>
      </c>
      <c r="Y419" s="9">
        <f t="shared" si="167"/>
        <v>-1.0099367881347847E-2</v>
      </c>
      <c r="AA419" s="9">
        <f t="shared" si="168"/>
        <v>9.3042532464434583E-4</v>
      </c>
      <c r="AB419" s="9">
        <f t="shared" si="169"/>
        <v>-1.788823076045184E-3</v>
      </c>
      <c r="AD419" s="9">
        <f t="shared" si="170"/>
        <v>-1.0099367881347847E-2</v>
      </c>
      <c r="AE419" s="9">
        <f t="shared" si="171"/>
        <v>-1.0503215519935209E-2</v>
      </c>
    </row>
    <row r="420" spans="1:31" x14ac:dyDescent="0.55000000000000004">
      <c r="A420" s="6">
        <f t="shared" si="172"/>
        <v>408</v>
      </c>
      <c r="B420" s="6">
        <f t="shared" si="173"/>
        <v>13.05600000000001</v>
      </c>
      <c r="C420" s="9">
        <f t="shared" si="176"/>
        <v>8.3557352597769569E-4</v>
      </c>
      <c r="D420" s="6">
        <f t="shared" si="176"/>
        <v>-9.6189190669661861E-3</v>
      </c>
      <c r="E420" s="6">
        <f t="shared" si="174"/>
        <v>1.0193310599210665</v>
      </c>
      <c r="F420" s="6">
        <f t="shared" si="175"/>
        <v>0.98085538365320168</v>
      </c>
      <c r="G420" s="6">
        <f t="shared" si="177"/>
        <v>-2.9641187083328168E-3</v>
      </c>
      <c r="H420" s="7">
        <f t="shared" si="177"/>
        <v>1.5014025449426892E-2</v>
      </c>
      <c r="I420" s="6">
        <f t="shared" si="157"/>
        <v>3.2984079749906324E-2</v>
      </c>
      <c r="J420" s="9">
        <f t="shared" si="158"/>
        <v>-0.75947914247977344</v>
      </c>
      <c r="L420" s="6">
        <f t="shared" si="156"/>
        <v>8.2761250214085388E-4</v>
      </c>
      <c r="M420" s="6">
        <f t="shared" si="159"/>
        <v>8.4368860096304223E-4</v>
      </c>
      <c r="N420" s="6">
        <f t="shared" si="160"/>
        <v>-0.99999965752871456</v>
      </c>
      <c r="O420" s="6">
        <f t="shared" si="161"/>
        <v>0.99999964409470898</v>
      </c>
      <c r="Q420" s="6">
        <f t="shared" si="163"/>
        <v>13.05600000000001</v>
      </c>
      <c r="R420" s="9">
        <f t="shared" si="163"/>
        <v>8.3557352597769569E-4</v>
      </c>
      <c r="S420" s="9">
        <f t="shared" si="164"/>
        <v>13.05600000000001</v>
      </c>
      <c r="T420" s="9">
        <f t="shared" si="162"/>
        <v>-9.6189190669661861E-3</v>
      </c>
      <c r="U420" s="9">
        <f t="shared" si="165"/>
        <v>-2.9641187083328168E-3</v>
      </c>
      <c r="V420" s="9">
        <f t="shared" si="165"/>
        <v>1.5014025449426892E-2</v>
      </c>
      <c r="X420" s="9">
        <f t="shared" si="166"/>
        <v>8.3557352597769569E-4</v>
      </c>
      <c r="Y420" s="9">
        <f t="shared" si="167"/>
        <v>-9.6189190669661861E-3</v>
      </c>
      <c r="AA420" s="9">
        <f t="shared" si="168"/>
        <v>8.3557352597769569E-4</v>
      </c>
      <c r="AB420" s="9">
        <f t="shared" si="169"/>
        <v>-2.9641187083328168E-3</v>
      </c>
      <c r="AD420" s="9">
        <f t="shared" si="170"/>
        <v>-9.6189190669661861E-3</v>
      </c>
      <c r="AE420" s="9">
        <f t="shared" si="171"/>
        <v>1.5014025449426892E-2</v>
      </c>
    </row>
    <row r="421" spans="1:31" x14ac:dyDescent="0.55000000000000004">
      <c r="A421" s="6">
        <f t="shared" si="172"/>
        <v>409</v>
      </c>
      <c r="B421" s="6">
        <f t="shared" si="173"/>
        <v>13.08800000000001</v>
      </c>
      <c r="C421" s="9">
        <f t="shared" si="176"/>
        <v>7.0694602964714148E-4</v>
      </c>
      <c r="D421" s="6">
        <f t="shared" si="176"/>
        <v>-8.360763610685237E-3</v>
      </c>
      <c r="E421" s="6">
        <f t="shared" si="174"/>
        <v>1.0167919293622132</v>
      </c>
      <c r="F421" s="6">
        <f t="shared" si="175"/>
        <v>0.98334887491947198</v>
      </c>
      <c r="G421" s="6">
        <f t="shared" si="177"/>
        <v>-4.0196092603298188E-3</v>
      </c>
      <c r="H421" s="7">
        <f t="shared" si="177"/>
        <v>3.931735800877964E-2</v>
      </c>
      <c r="I421" s="6">
        <f t="shared" si="157"/>
        <v>2.7907166509875129E-2</v>
      </c>
      <c r="J421" s="9">
        <f t="shared" si="158"/>
        <v>-0.66013926964512237</v>
      </c>
      <c r="L421" s="6">
        <f t="shared" si="156"/>
        <v>7.0108425617134817E-4</v>
      </c>
      <c r="M421" s="6">
        <f t="shared" si="159"/>
        <v>7.1290629097503944E-4</v>
      </c>
      <c r="N421" s="6">
        <f t="shared" si="160"/>
        <v>-0.99999975424040266</v>
      </c>
      <c r="O421" s="6">
        <f t="shared" si="161"/>
        <v>0.9999997458822778</v>
      </c>
      <c r="Q421" s="6">
        <f t="shared" si="163"/>
        <v>13.08800000000001</v>
      </c>
      <c r="R421" s="9">
        <f t="shared" si="163"/>
        <v>7.0694602964714148E-4</v>
      </c>
      <c r="S421" s="9">
        <f t="shared" si="164"/>
        <v>13.08800000000001</v>
      </c>
      <c r="T421" s="9">
        <f t="shared" si="162"/>
        <v>-8.360763610685237E-3</v>
      </c>
      <c r="U421" s="9">
        <f t="shared" si="165"/>
        <v>-4.0196092603298188E-3</v>
      </c>
      <c r="V421" s="9">
        <f t="shared" si="165"/>
        <v>3.931735800877964E-2</v>
      </c>
      <c r="X421" s="9">
        <f t="shared" si="166"/>
        <v>7.0694602964714148E-4</v>
      </c>
      <c r="Y421" s="9">
        <f t="shared" si="167"/>
        <v>-8.360763610685237E-3</v>
      </c>
      <c r="AA421" s="9">
        <f t="shared" si="168"/>
        <v>7.0694602964714148E-4</v>
      </c>
      <c r="AB421" s="9">
        <f t="shared" si="169"/>
        <v>-4.0196092603298188E-3</v>
      </c>
      <c r="AD421" s="9">
        <f t="shared" si="170"/>
        <v>-8.360763610685237E-3</v>
      </c>
      <c r="AE421" s="9">
        <f t="shared" si="171"/>
        <v>3.931735800877964E-2</v>
      </c>
    </row>
    <row r="422" spans="1:31" x14ac:dyDescent="0.55000000000000004">
      <c r="A422" s="6">
        <f t="shared" si="172"/>
        <v>410</v>
      </c>
      <c r="B422" s="6">
        <f t="shared" si="173"/>
        <v>13.12000000000001</v>
      </c>
      <c r="C422" s="9">
        <f t="shared" si="176"/>
        <v>5.4974159481047515E-4</v>
      </c>
      <c r="D422" s="6">
        <f t="shared" si="176"/>
        <v>-6.4266255422876836E-3</v>
      </c>
      <c r="E422" s="6">
        <f t="shared" si="174"/>
        <v>1.0128948548162573</v>
      </c>
      <c r="F422" s="6">
        <f t="shared" si="175"/>
        <v>0.98718835264710647</v>
      </c>
      <c r="G422" s="6">
        <f t="shared" si="177"/>
        <v>-4.9126385886458226E-3</v>
      </c>
      <c r="H422" s="7">
        <f t="shared" si="177"/>
        <v>6.0441814637423555E-2</v>
      </c>
      <c r="I422" s="6">
        <f t="shared" si="157"/>
        <v>2.170203513385132E-2</v>
      </c>
      <c r="J422" s="9">
        <f t="shared" si="158"/>
        <v>-0.50742593720814044</v>
      </c>
      <c r="L422" s="6">
        <f t="shared" si="156"/>
        <v>5.4623109012193866E-4</v>
      </c>
      <c r="M422" s="6">
        <f t="shared" si="159"/>
        <v>5.532973455152539E-4</v>
      </c>
      <c r="N422" s="6">
        <f t="shared" si="160"/>
        <v>-0.99999985081578702</v>
      </c>
      <c r="O422" s="6">
        <f t="shared" si="161"/>
        <v>0.99999984693101196</v>
      </c>
      <c r="Q422" s="6">
        <f t="shared" si="163"/>
        <v>13.12000000000001</v>
      </c>
      <c r="R422" s="9">
        <f t="shared" si="163"/>
        <v>5.4974159481047515E-4</v>
      </c>
      <c r="S422" s="9">
        <f t="shared" si="164"/>
        <v>13.12000000000001</v>
      </c>
      <c r="T422" s="9">
        <f t="shared" si="162"/>
        <v>-6.4266255422876836E-3</v>
      </c>
      <c r="U422" s="9">
        <f t="shared" si="165"/>
        <v>-4.9126385886458226E-3</v>
      </c>
      <c r="V422" s="9">
        <f t="shared" si="165"/>
        <v>6.0441814637423555E-2</v>
      </c>
      <c r="X422" s="9">
        <f t="shared" si="166"/>
        <v>5.4974159481047515E-4</v>
      </c>
      <c r="Y422" s="9">
        <f t="shared" si="167"/>
        <v>-6.4266255422876836E-3</v>
      </c>
      <c r="AA422" s="9">
        <f t="shared" si="168"/>
        <v>5.4974159481047515E-4</v>
      </c>
      <c r="AB422" s="9">
        <f t="shared" si="169"/>
        <v>-4.9126385886458226E-3</v>
      </c>
      <c r="AD422" s="9">
        <f t="shared" si="170"/>
        <v>-6.4266255422876836E-3</v>
      </c>
      <c r="AE422" s="9">
        <f t="shared" si="171"/>
        <v>6.0441814637423555E-2</v>
      </c>
    </row>
    <row r="423" spans="1:31" x14ac:dyDescent="0.55000000000000004">
      <c r="A423" s="6">
        <f t="shared" si="172"/>
        <v>411</v>
      </c>
      <c r="B423" s="6">
        <f t="shared" si="173"/>
        <v>13.15200000000001</v>
      </c>
      <c r="C423" s="9">
        <f t="shared" si="176"/>
        <v>3.7031427599674505E-4</v>
      </c>
      <c r="D423" s="6">
        <f t="shared" si="176"/>
        <v>-3.9728833141889942E-3</v>
      </c>
      <c r="E423" s="6">
        <f t="shared" si="174"/>
        <v>1.0079616875628692</v>
      </c>
      <c r="F423" s="6">
        <f t="shared" si="175"/>
        <v>0.99207015430611323</v>
      </c>
      <c r="G423" s="6">
        <f t="shared" si="177"/>
        <v>-5.6071037129290652E-3</v>
      </c>
      <c r="H423" s="7">
        <f t="shared" si="177"/>
        <v>7.6679444628084042E-2</v>
      </c>
      <c r="I423" s="6">
        <f t="shared" si="157"/>
        <v>1.4619191881453655E-2</v>
      </c>
      <c r="J423" s="9">
        <f t="shared" si="158"/>
        <v>-0.3136862716328816</v>
      </c>
      <c r="L423" s="6">
        <f t="shared" si="156"/>
        <v>3.688488573354462E-4</v>
      </c>
      <c r="M423" s="6">
        <f t="shared" si="159"/>
        <v>3.7179133398986431E-4</v>
      </c>
      <c r="N423" s="6">
        <f t="shared" si="160"/>
        <v>-0.99999993197525783</v>
      </c>
      <c r="O423" s="6">
        <f t="shared" si="161"/>
        <v>0.99999993088559957</v>
      </c>
      <c r="Q423" s="6">
        <f t="shared" si="163"/>
        <v>13.15200000000001</v>
      </c>
      <c r="R423" s="9">
        <f t="shared" si="163"/>
        <v>3.7031427599674505E-4</v>
      </c>
      <c r="S423" s="9">
        <f t="shared" si="164"/>
        <v>13.15200000000001</v>
      </c>
      <c r="T423" s="9">
        <f t="shared" si="162"/>
        <v>-3.9728833141889942E-3</v>
      </c>
      <c r="U423" s="9">
        <f t="shared" si="165"/>
        <v>-5.6071037129290652E-3</v>
      </c>
      <c r="V423" s="9">
        <f t="shared" si="165"/>
        <v>7.6679444628084042E-2</v>
      </c>
      <c r="X423" s="9">
        <f t="shared" si="166"/>
        <v>3.7031427599674505E-4</v>
      </c>
      <c r="Y423" s="9">
        <f t="shared" si="167"/>
        <v>-3.9728833141889942E-3</v>
      </c>
      <c r="AA423" s="9">
        <f t="shared" si="168"/>
        <v>3.7031427599674505E-4</v>
      </c>
      <c r="AB423" s="9">
        <f t="shared" si="169"/>
        <v>-5.6071037129290652E-3</v>
      </c>
      <c r="AD423" s="9">
        <f t="shared" si="170"/>
        <v>-3.9728833141889942E-3</v>
      </c>
      <c r="AE423" s="9">
        <f t="shared" si="171"/>
        <v>7.6679444628084042E-2</v>
      </c>
    </row>
    <row r="424" spans="1:31" x14ac:dyDescent="0.55000000000000004">
      <c r="A424" s="6">
        <f t="shared" si="172"/>
        <v>412</v>
      </c>
      <c r="B424" s="6">
        <f t="shared" si="173"/>
        <v>13.18400000000001</v>
      </c>
      <c r="C424" s="9">
        <f t="shared" si="176"/>
        <v>1.7591690469640641E-4</v>
      </c>
      <c r="D424" s="6">
        <f t="shared" si="176"/>
        <v>-1.1979263439382342E-3</v>
      </c>
      <c r="E424" s="6">
        <f t="shared" si="174"/>
        <v>1.0023973186621595</v>
      </c>
      <c r="F424" s="6">
        <f t="shared" si="175"/>
        <v>0.9976056132864064</v>
      </c>
      <c r="G424" s="6">
        <f t="shared" si="177"/>
        <v>-6.0749178531355821E-3</v>
      </c>
      <c r="H424" s="7">
        <f t="shared" si="177"/>
        <v>8.6717405320336255E-2</v>
      </c>
      <c r="I424" s="6">
        <f t="shared" si="157"/>
        <v>6.9449111685658572E-3</v>
      </c>
      <c r="J424" s="9">
        <f t="shared" si="158"/>
        <v>-9.4584471466962874E-2</v>
      </c>
      <c r="L424" s="6">
        <f t="shared" si="156"/>
        <v>1.7570641863320772E-4</v>
      </c>
      <c r="M424" s="6">
        <f t="shared" si="159"/>
        <v>1.7612789020742602E-4</v>
      </c>
      <c r="N424" s="6">
        <f t="shared" si="160"/>
        <v>-0.99999998456362715</v>
      </c>
      <c r="O424" s="6">
        <f t="shared" si="161"/>
        <v>0.99999998448948302</v>
      </c>
      <c r="Q424" s="6">
        <f t="shared" si="163"/>
        <v>13.18400000000001</v>
      </c>
      <c r="R424" s="9">
        <f t="shared" si="163"/>
        <v>1.7591690469640641E-4</v>
      </c>
      <c r="S424" s="9">
        <f t="shared" si="164"/>
        <v>13.18400000000001</v>
      </c>
      <c r="T424" s="9">
        <f t="shared" si="162"/>
        <v>-1.1979263439382342E-3</v>
      </c>
      <c r="U424" s="9">
        <f t="shared" si="165"/>
        <v>-6.0749178531355821E-3</v>
      </c>
      <c r="V424" s="9">
        <f t="shared" si="165"/>
        <v>8.6717405320336255E-2</v>
      </c>
      <c r="X424" s="9">
        <f t="shared" si="166"/>
        <v>1.7591690469640641E-4</v>
      </c>
      <c r="Y424" s="9">
        <f t="shared" si="167"/>
        <v>-1.1979263439382342E-3</v>
      </c>
      <c r="AA424" s="9">
        <f t="shared" si="168"/>
        <v>1.7591690469640641E-4</v>
      </c>
      <c r="AB424" s="9">
        <f t="shared" si="169"/>
        <v>-6.0749178531355821E-3</v>
      </c>
      <c r="AD424" s="9">
        <f t="shared" si="170"/>
        <v>-1.1979263439382342E-3</v>
      </c>
      <c r="AE424" s="9">
        <f t="shared" si="171"/>
        <v>8.6717405320336255E-2</v>
      </c>
    </row>
    <row r="425" spans="1:31" x14ac:dyDescent="0.55000000000000004">
      <c r="A425" s="6">
        <f t="shared" si="172"/>
        <v>413</v>
      </c>
      <c r="B425" s="6">
        <f t="shared" si="173"/>
        <v>13.21600000000001</v>
      </c>
      <c r="C425" s="9">
        <f t="shared" si="176"/>
        <v>-2.5592055640543661E-5</v>
      </c>
      <c r="D425" s="6">
        <f t="shared" si="176"/>
        <v>1.6738851250946961E-3</v>
      </c>
      <c r="E425" s="6">
        <f t="shared" si="174"/>
        <v>0.99665503229617591</v>
      </c>
      <c r="F425" s="6">
        <f t="shared" si="175"/>
        <v>1.0033505727965544</v>
      </c>
      <c r="G425" s="6">
        <f t="shared" si="177"/>
        <v>-6.2971550105296896E-3</v>
      </c>
      <c r="H425" s="7">
        <f t="shared" si="177"/>
        <v>8.9744108407279061E-2</v>
      </c>
      <c r="I425" s="6">
        <f t="shared" si="157"/>
        <v>-1.0103310294085029E-3</v>
      </c>
      <c r="J425" s="9">
        <f t="shared" si="158"/>
        <v>0.13216467193713902</v>
      </c>
      <c r="L425" s="6">
        <f t="shared" si="156"/>
        <v>-2.5634965619767975E-5</v>
      </c>
      <c r="M425" s="6">
        <f t="shared" si="159"/>
        <v>-2.5549289057281124E-5</v>
      </c>
      <c r="N425" s="6">
        <f t="shared" si="160"/>
        <v>-0.99999999967142428</v>
      </c>
      <c r="O425" s="6">
        <f t="shared" si="161"/>
        <v>0.99999999967361697</v>
      </c>
      <c r="Q425" s="6">
        <f t="shared" si="163"/>
        <v>13.21600000000001</v>
      </c>
      <c r="R425" s="9">
        <f t="shared" si="163"/>
        <v>-2.5592055640543661E-5</v>
      </c>
      <c r="S425" s="9">
        <f t="shared" si="164"/>
        <v>13.21600000000001</v>
      </c>
      <c r="T425" s="9">
        <f t="shared" si="162"/>
        <v>1.6738851250946961E-3</v>
      </c>
      <c r="U425" s="9">
        <f t="shared" si="165"/>
        <v>-6.2971550105296896E-3</v>
      </c>
      <c r="V425" s="9">
        <f t="shared" si="165"/>
        <v>8.9744108407279061E-2</v>
      </c>
      <c r="X425" s="9">
        <f t="shared" si="166"/>
        <v>-2.5592055640543661E-5</v>
      </c>
      <c r="Y425" s="9">
        <f t="shared" si="167"/>
        <v>1.6738851250946961E-3</v>
      </c>
      <c r="AA425" s="9">
        <f t="shared" si="168"/>
        <v>-2.5592055640543661E-5</v>
      </c>
      <c r="AB425" s="9">
        <f t="shared" si="169"/>
        <v>-6.2971550105296896E-3</v>
      </c>
      <c r="AD425" s="9">
        <f t="shared" si="170"/>
        <v>1.6738851250946961E-3</v>
      </c>
      <c r="AE425" s="9">
        <f t="shared" si="171"/>
        <v>8.9744108407279061E-2</v>
      </c>
    </row>
    <row r="426" spans="1:31" x14ac:dyDescent="0.55000000000000004">
      <c r="A426" s="6">
        <f t="shared" si="172"/>
        <v>414</v>
      </c>
      <c r="B426" s="6">
        <f t="shared" si="173"/>
        <v>13.24800000000001</v>
      </c>
      <c r="C426" s="9">
        <f t="shared" si="176"/>
        <v>-2.2606643700337945E-4</v>
      </c>
      <c r="D426" s="6">
        <f t="shared" si="176"/>
        <v>4.4103599700639953E-3</v>
      </c>
      <c r="E426" s="6">
        <f t="shared" si="174"/>
        <v>0.99119878244097148</v>
      </c>
      <c r="F426" s="6">
        <f t="shared" si="175"/>
        <v>1.0088402223212274</v>
      </c>
      <c r="G426" s="6">
        <f t="shared" si="177"/>
        <v>-6.2648244175886178E-3</v>
      </c>
      <c r="H426" s="7">
        <f t="shared" si="177"/>
        <v>8.5514838905290616E-2</v>
      </c>
      <c r="I426" s="6">
        <f t="shared" si="157"/>
        <v>-8.9245718333786899E-3</v>
      </c>
      <c r="J426" s="9">
        <f t="shared" si="158"/>
        <v>0.34822805646883043</v>
      </c>
      <c r="L426" s="6">
        <f t="shared" si="156"/>
        <v>-2.270678822738745E-4</v>
      </c>
      <c r="M426" s="6">
        <f t="shared" si="159"/>
        <v>-2.2507377491014463E-4</v>
      </c>
      <c r="N426" s="6">
        <f t="shared" si="160"/>
        <v>-0.99999997422008802</v>
      </c>
      <c r="O426" s="6">
        <f t="shared" si="161"/>
        <v>0.99999997467089763</v>
      </c>
      <c r="Q426" s="6">
        <f t="shared" si="163"/>
        <v>13.24800000000001</v>
      </c>
      <c r="R426" s="9">
        <f t="shared" si="163"/>
        <v>-2.2606643700337945E-4</v>
      </c>
      <c r="S426" s="9">
        <f t="shared" si="164"/>
        <v>13.24800000000001</v>
      </c>
      <c r="T426" s="9">
        <f t="shared" si="162"/>
        <v>4.4103599700639953E-3</v>
      </c>
      <c r="U426" s="9">
        <f t="shared" si="165"/>
        <v>-6.2648244175886178E-3</v>
      </c>
      <c r="V426" s="9">
        <f t="shared" si="165"/>
        <v>8.5514838905290616E-2</v>
      </c>
      <c r="X426" s="9">
        <f t="shared" si="166"/>
        <v>-2.2606643700337945E-4</v>
      </c>
      <c r="Y426" s="9">
        <f t="shared" si="167"/>
        <v>4.4103599700639953E-3</v>
      </c>
      <c r="AA426" s="9">
        <f t="shared" si="168"/>
        <v>-2.2606643700337945E-4</v>
      </c>
      <c r="AB426" s="9">
        <f t="shared" si="169"/>
        <v>-6.2648244175886178E-3</v>
      </c>
      <c r="AD426" s="9">
        <f t="shared" si="170"/>
        <v>4.4103599700639953E-3</v>
      </c>
      <c r="AE426" s="9">
        <f t="shared" si="171"/>
        <v>8.5514838905290616E-2</v>
      </c>
    </row>
    <row r="427" spans="1:31" x14ac:dyDescent="0.55000000000000004">
      <c r="A427" s="6">
        <f t="shared" si="172"/>
        <v>415</v>
      </c>
      <c r="B427" s="6">
        <f t="shared" si="173"/>
        <v>13.28000000000001</v>
      </c>
      <c r="C427" s="9">
        <f t="shared" si="176"/>
        <v>-4.1740205680883545E-4</v>
      </c>
      <c r="D427" s="6">
        <f t="shared" si="176"/>
        <v>6.790249285209213E-3</v>
      </c>
      <c r="E427" s="6">
        <f t="shared" si="174"/>
        <v>0.98646578313941391</v>
      </c>
      <c r="F427" s="6">
        <f t="shared" si="175"/>
        <v>1.0136267802802508</v>
      </c>
      <c r="G427" s="6">
        <f t="shared" si="177"/>
        <v>-5.9792381189204998E-3</v>
      </c>
      <c r="H427" s="7">
        <f t="shared" si="177"/>
        <v>7.4371541098288044E-2</v>
      </c>
      <c r="I427" s="6">
        <f t="shared" si="157"/>
        <v>-1.6477614332120551E-2</v>
      </c>
      <c r="J427" s="9">
        <f t="shared" si="158"/>
        <v>0.53613654713000614</v>
      </c>
      <c r="L427" s="6">
        <f t="shared" si="156"/>
        <v>-4.2025566064846255E-4</v>
      </c>
      <c r="M427" s="6">
        <f t="shared" si="159"/>
        <v>-4.1458687272067762E-4</v>
      </c>
      <c r="N427" s="6">
        <f t="shared" si="160"/>
        <v>-0.99999991169258595</v>
      </c>
      <c r="O427" s="6">
        <f t="shared" si="161"/>
        <v>0.99999991405885869</v>
      </c>
      <c r="Q427" s="6">
        <f t="shared" si="163"/>
        <v>13.28000000000001</v>
      </c>
      <c r="R427" s="9">
        <f t="shared" si="163"/>
        <v>-4.1740205680883545E-4</v>
      </c>
      <c r="S427" s="9">
        <f t="shared" si="164"/>
        <v>13.28000000000001</v>
      </c>
      <c r="T427" s="9">
        <f t="shared" si="162"/>
        <v>6.790249285209213E-3</v>
      </c>
      <c r="U427" s="9">
        <f t="shared" si="165"/>
        <v>-5.9792381189204998E-3</v>
      </c>
      <c r="V427" s="9">
        <f t="shared" si="165"/>
        <v>7.4371541098288044E-2</v>
      </c>
      <c r="X427" s="9">
        <f t="shared" si="166"/>
        <v>-4.1740205680883545E-4</v>
      </c>
      <c r="Y427" s="9">
        <f t="shared" si="167"/>
        <v>6.790249285209213E-3</v>
      </c>
      <c r="AA427" s="9">
        <f t="shared" si="168"/>
        <v>-4.1740205680883545E-4</v>
      </c>
      <c r="AB427" s="9">
        <f t="shared" si="169"/>
        <v>-5.9792381189204998E-3</v>
      </c>
      <c r="AD427" s="9">
        <f t="shared" si="170"/>
        <v>6.790249285209213E-3</v>
      </c>
      <c r="AE427" s="9">
        <f t="shared" si="171"/>
        <v>7.4371541098288044E-2</v>
      </c>
    </row>
    <row r="428" spans="1:31" x14ac:dyDescent="0.55000000000000004">
      <c r="A428" s="6">
        <f t="shared" si="172"/>
        <v>416</v>
      </c>
      <c r="B428" s="6">
        <f t="shared" si="173"/>
        <v>13.31200000000001</v>
      </c>
      <c r="C428" s="9">
        <f t="shared" si="176"/>
        <v>-5.9186459953820001E-4</v>
      </c>
      <c r="D428" s="6">
        <f t="shared" si="176"/>
        <v>8.621134776093305E-3</v>
      </c>
      <c r="E428" s="6">
        <f t="shared" si="174"/>
        <v>0.98283240471634514</v>
      </c>
      <c r="F428" s="6">
        <f t="shared" si="175"/>
        <v>1.0173169438207186</v>
      </c>
      <c r="G428" s="6">
        <f t="shared" si="177"/>
        <v>-5.4519544602926419E-3</v>
      </c>
      <c r="H428" s="7">
        <f t="shared" si="177"/>
        <v>5.7215171590127845E-2</v>
      </c>
      <c r="I428" s="6">
        <f t="shared" si="157"/>
        <v>-2.3364145146440335E-2</v>
      </c>
      <c r="J428" s="9">
        <f t="shared" si="158"/>
        <v>0.68069739858502942</v>
      </c>
      <c r="L428" s="6">
        <f t="shared" si="156"/>
        <v>-5.9701140988874029E-4</v>
      </c>
      <c r="M428" s="6">
        <f t="shared" si="159"/>
        <v>-5.8680556774970177E-4</v>
      </c>
      <c r="N428" s="6">
        <f t="shared" si="160"/>
        <v>-0.99999982178867242</v>
      </c>
      <c r="O428" s="6">
        <f t="shared" si="161"/>
        <v>0.99999982782959795</v>
      </c>
      <c r="Q428" s="6">
        <f t="shared" si="163"/>
        <v>13.31200000000001</v>
      </c>
      <c r="R428" s="9">
        <f t="shared" si="163"/>
        <v>-5.9186459953820001E-4</v>
      </c>
      <c r="S428" s="9">
        <f t="shared" si="164"/>
        <v>13.31200000000001</v>
      </c>
      <c r="T428" s="9">
        <f t="shared" si="162"/>
        <v>8.621134776093305E-3</v>
      </c>
      <c r="U428" s="9">
        <f t="shared" si="165"/>
        <v>-5.4519544602926419E-3</v>
      </c>
      <c r="V428" s="9">
        <f t="shared" si="165"/>
        <v>5.7215171590127845E-2</v>
      </c>
      <c r="X428" s="9">
        <f t="shared" si="166"/>
        <v>-5.9186459953820001E-4</v>
      </c>
      <c r="Y428" s="9">
        <f t="shared" si="167"/>
        <v>8.621134776093305E-3</v>
      </c>
      <c r="AA428" s="9">
        <f t="shared" si="168"/>
        <v>-5.9186459953820001E-4</v>
      </c>
      <c r="AB428" s="9">
        <f t="shared" si="169"/>
        <v>-5.4519544602926419E-3</v>
      </c>
      <c r="AD428" s="9">
        <f t="shared" si="170"/>
        <v>8.621134776093305E-3</v>
      </c>
      <c r="AE428" s="9">
        <f t="shared" si="171"/>
        <v>5.7215171590127845E-2</v>
      </c>
    </row>
    <row r="429" spans="1:31" x14ac:dyDescent="0.55000000000000004">
      <c r="A429" s="6">
        <f t="shared" si="172"/>
        <v>417</v>
      </c>
      <c r="B429" s="6">
        <f t="shared" si="173"/>
        <v>13.34400000000001</v>
      </c>
      <c r="C429" s="9">
        <f t="shared" si="176"/>
        <v>-7.4240225763760957E-4</v>
      </c>
      <c r="D429" s="6">
        <f t="shared" si="176"/>
        <v>9.7549861308263257E-3</v>
      </c>
      <c r="E429" s="6">
        <f t="shared" si="174"/>
        <v>0.98058573865387211</v>
      </c>
      <c r="F429" s="6">
        <f t="shared" si="175"/>
        <v>1.0196056831771774</v>
      </c>
      <c r="G429" s="6">
        <f t="shared" si="177"/>
        <v>-4.7043018156065512E-3</v>
      </c>
      <c r="H429" s="7">
        <f t="shared" si="177"/>
        <v>3.5432854835406903E-2</v>
      </c>
      <c r="I429" s="6">
        <f t="shared" si="157"/>
        <v>-2.9306085149045522E-2</v>
      </c>
      <c r="J429" s="9">
        <f t="shared" si="158"/>
        <v>0.77022262009628462</v>
      </c>
      <c r="L429" s="6">
        <f t="shared" si="156"/>
        <v>-7.4971551343090161E-4</v>
      </c>
      <c r="M429" s="6">
        <f t="shared" si="159"/>
        <v>-7.3522989950732204E-4</v>
      </c>
      <c r="N429" s="6">
        <f t="shared" si="160"/>
        <v>-0.99999971896328488</v>
      </c>
      <c r="O429" s="6">
        <f t="shared" si="161"/>
        <v>0.99999972971846107</v>
      </c>
      <c r="Q429" s="6">
        <f t="shared" si="163"/>
        <v>13.34400000000001</v>
      </c>
      <c r="R429" s="9">
        <f t="shared" si="163"/>
        <v>-7.4240225763760957E-4</v>
      </c>
      <c r="S429" s="9">
        <f t="shared" si="164"/>
        <v>13.34400000000001</v>
      </c>
      <c r="T429" s="9">
        <f t="shared" si="162"/>
        <v>9.7549861308263257E-3</v>
      </c>
      <c r="U429" s="9">
        <f t="shared" si="165"/>
        <v>-4.7043018156065512E-3</v>
      </c>
      <c r="V429" s="9">
        <f t="shared" si="165"/>
        <v>3.5432854835406903E-2</v>
      </c>
      <c r="X429" s="9">
        <f t="shared" si="166"/>
        <v>-7.4240225763760957E-4</v>
      </c>
      <c r="Y429" s="9">
        <f t="shared" si="167"/>
        <v>9.7549861308263257E-3</v>
      </c>
      <c r="AA429" s="9">
        <f t="shared" si="168"/>
        <v>-7.4240225763760957E-4</v>
      </c>
      <c r="AB429" s="9">
        <f t="shared" si="169"/>
        <v>-4.7043018156065512E-3</v>
      </c>
      <c r="AD429" s="9">
        <f t="shared" si="170"/>
        <v>9.7549861308263257E-3</v>
      </c>
      <c r="AE429" s="9">
        <f t="shared" si="171"/>
        <v>3.5432854835406903E-2</v>
      </c>
    </row>
    <row r="430" spans="1:31" x14ac:dyDescent="0.55000000000000004">
      <c r="A430" s="6">
        <f t="shared" si="172"/>
        <v>418</v>
      </c>
      <c r="B430" s="6">
        <f t="shared" si="173"/>
        <v>13.37600000000001</v>
      </c>
      <c r="C430" s="9">
        <f t="shared" si="176"/>
        <v>-8.6293048454439661E-4</v>
      </c>
      <c r="D430" s="6">
        <f t="shared" si="176"/>
        <v>1.0100129522580751E-2</v>
      </c>
      <c r="E430" s="6">
        <f t="shared" si="174"/>
        <v>0.97990249822023245</v>
      </c>
      <c r="F430" s="6">
        <f t="shared" si="175"/>
        <v>1.0203030163105553</v>
      </c>
      <c r="G430" s="6">
        <f t="shared" si="177"/>
        <v>-3.7665070908370945E-3</v>
      </c>
      <c r="H430" s="7">
        <f t="shared" si="177"/>
        <v>1.0785730992325795E-2</v>
      </c>
      <c r="I430" s="6">
        <f t="shared" si="157"/>
        <v>-3.4063667092534985E-2</v>
      </c>
      <c r="J430" s="9">
        <f t="shared" si="158"/>
        <v>0.79747396532161274</v>
      </c>
      <c r="L430" s="6">
        <f t="shared" ref="L430:L493" si="178">C430/SQRT(E430)</f>
        <v>-8.7173479096266319E-4</v>
      </c>
      <c r="M430" s="6">
        <f t="shared" si="159"/>
        <v>-8.5430161270782547E-4</v>
      </c>
      <c r="N430" s="6">
        <f t="shared" si="160"/>
        <v>-0.99999962003915488</v>
      </c>
      <c r="O430" s="6">
        <f t="shared" si="161"/>
        <v>0.99999963508431067</v>
      </c>
      <c r="Q430" s="6">
        <f t="shared" si="163"/>
        <v>13.37600000000001</v>
      </c>
      <c r="R430" s="9">
        <f t="shared" si="163"/>
        <v>-8.6293048454439661E-4</v>
      </c>
      <c r="S430" s="9">
        <f t="shared" si="164"/>
        <v>13.37600000000001</v>
      </c>
      <c r="T430" s="9">
        <f t="shared" si="162"/>
        <v>1.0100129522580751E-2</v>
      </c>
      <c r="U430" s="9">
        <f t="shared" si="165"/>
        <v>-3.7665070908370945E-3</v>
      </c>
      <c r="V430" s="9">
        <f t="shared" si="165"/>
        <v>1.0785730992325795E-2</v>
      </c>
      <c r="X430" s="9">
        <f t="shared" si="166"/>
        <v>-8.6293048454439661E-4</v>
      </c>
      <c r="Y430" s="9">
        <f t="shared" si="167"/>
        <v>1.0100129522580751E-2</v>
      </c>
      <c r="AA430" s="9">
        <f t="shared" si="168"/>
        <v>-8.6293048454439661E-4</v>
      </c>
      <c r="AB430" s="9">
        <f t="shared" si="169"/>
        <v>-3.7665070908370945E-3</v>
      </c>
      <c r="AD430" s="9">
        <f t="shared" si="170"/>
        <v>1.0100129522580751E-2</v>
      </c>
      <c r="AE430" s="9">
        <f t="shared" si="171"/>
        <v>1.0785730992325795E-2</v>
      </c>
    </row>
    <row r="431" spans="1:31" x14ac:dyDescent="0.55000000000000004">
      <c r="A431" s="6">
        <f t="shared" si="172"/>
        <v>419</v>
      </c>
      <c r="B431" s="6">
        <f t="shared" si="173"/>
        <v>13.40800000000001</v>
      </c>
      <c r="C431" s="9">
        <f t="shared" si="176"/>
        <v>-9.485775163484277E-4</v>
      </c>
      <c r="D431" s="6">
        <f t="shared" si="176"/>
        <v>9.6286595738458436E-3</v>
      </c>
      <c r="E431" s="6">
        <f t="shared" si="174"/>
        <v>0.98083629173680187</v>
      </c>
      <c r="F431" s="6">
        <f t="shared" si="175"/>
        <v>1.0193509300321855</v>
      </c>
      <c r="G431" s="6">
        <f t="shared" si="177"/>
        <v>-2.6764697438759746E-3</v>
      </c>
      <c r="H431" s="7">
        <f t="shared" si="177"/>
        <v>-1.4733435897965812E-2</v>
      </c>
      <c r="I431" s="6">
        <f t="shared" si="157"/>
        <v>-3.7444883979776834E-2</v>
      </c>
      <c r="J431" s="9">
        <f t="shared" si="158"/>
        <v>0.76024814515446293</v>
      </c>
      <c r="L431" s="6">
        <f t="shared" si="178"/>
        <v>-9.5779940566260568E-4</v>
      </c>
      <c r="M431" s="6">
        <f t="shared" si="159"/>
        <v>-9.3953067664060482E-4</v>
      </c>
      <c r="N431" s="6">
        <f t="shared" si="160"/>
        <v>-0.99999954131004409</v>
      </c>
      <c r="O431" s="6">
        <f t="shared" si="161"/>
        <v>0.99999955864095647</v>
      </c>
      <c r="Q431" s="6">
        <f t="shared" si="163"/>
        <v>13.40800000000001</v>
      </c>
      <c r="R431" s="9">
        <f t="shared" si="163"/>
        <v>-9.485775163484277E-4</v>
      </c>
      <c r="S431" s="9">
        <f t="shared" si="164"/>
        <v>13.40800000000001</v>
      </c>
      <c r="T431" s="9">
        <f t="shared" si="162"/>
        <v>9.6286595738458436E-3</v>
      </c>
      <c r="U431" s="9">
        <f t="shared" si="165"/>
        <v>-2.6764697438759746E-3</v>
      </c>
      <c r="V431" s="9">
        <f t="shared" si="165"/>
        <v>-1.4733435897965812E-2</v>
      </c>
      <c r="X431" s="9">
        <f t="shared" si="166"/>
        <v>-9.485775163484277E-4</v>
      </c>
      <c r="Y431" s="9">
        <f t="shared" si="167"/>
        <v>9.6286595738458436E-3</v>
      </c>
      <c r="AA431" s="9">
        <f t="shared" si="168"/>
        <v>-9.485775163484277E-4</v>
      </c>
      <c r="AB431" s="9">
        <f t="shared" si="169"/>
        <v>-2.6764697438759746E-3</v>
      </c>
      <c r="AD431" s="9">
        <f t="shared" si="170"/>
        <v>9.6286595738458436E-3</v>
      </c>
      <c r="AE431" s="9">
        <f t="shared" si="171"/>
        <v>-1.4733435897965812E-2</v>
      </c>
    </row>
    <row r="432" spans="1:31" x14ac:dyDescent="0.55000000000000004">
      <c r="A432" s="6">
        <f t="shared" si="172"/>
        <v>420</v>
      </c>
      <c r="B432" s="6">
        <f t="shared" si="173"/>
        <v>13.44000000000001</v>
      </c>
      <c r="C432" s="9">
        <f t="shared" si="176"/>
        <v>-9.9588098695716724E-4</v>
      </c>
      <c r="D432" s="6">
        <f t="shared" si="176"/>
        <v>8.3786955244727675E-3</v>
      </c>
      <c r="E432" s="6">
        <f t="shared" si="174"/>
        <v>0.98331380326868645</v>
      </c>
      <c r="F432" s="6">
        <f t="shared" si="175"/>
        <v>1.0168285853665773</v>
      </c>
      <c r="G432" s="6">
        <f t="shared" si="177"/>
        <v>-1.478233456523116E-3</v>
      </c>
      <c r="H432" s="7">
        <f t="shared" si="177"/>
        <v>-3.906137654290863E-2</v>
      </c>
      <c r="I432" s="6">
        <f t="shared" ref="I432:I495" si="179">$E$3*(C432-($B$5/2)*((L432)+(M432)))</f>
        <v>-3.9313064728694287E-2</v>
      </c>
      <c r="J432" s="9">
        <f t="shared" ref="J432:J495" si="180">$E$3*(D432-($B$5/2)*(N432+O432))</f>
        <v>0.66155495368591788</v>
      </c>
      <c r="L432" s="6">
        <f t="shared" si="178"/>
        <v>-1.0042951681606014E-3</v>
      </c>
      <c r="M432" s="6">
        <f t="shared" si="159"/>
        <v>-9.8760565420849458E-4</v>
      </c>
      <c r="N432" s="6">
        <f t="shared" si="160"/>
        <v>-0.99999949569548052</v>
      </c>
      <c r="O432" s="6">
        <f t="shared" si="161"/>
        <v>0.99999951231741702</v>
      </c>
      <c r="Q432" s="6">
        <f t="shared" si="163"/>
        <v>13.44000000000001</v>
      </c>
      <c r="R432" s="9">
        <f t="shared" si="163"/>
        <v>-9.9588098695716724E-4</v>
      </c>
      <c r="S432" s="9">
        <f t="shared" si="164"/>
        <v>13.44000000000001</v>
      </c>
      <c r="T432" s="9">
        <f t="shared" si="162"/>
        <v>8.3786955244727675E-3</v>
      </c>
      <c r="U432" s="9">
        <f t="shared" si="165"/>
        <v>-1.478233456523116E-3</v>
      </c>
      <c r="V432" s="9">
        <f t="shared" si="165"/>
        <v>-3.906137654290863E-2</v>
      </c>
      <c r="X432" s="9">
        <f t="shared" si="166"/>
        <v>-9.9588098695716724E-4</v>
      </c>
      <c r="Y432" s="9">
        <f t="shared" si="167"/>
        <v>8.3786955244727675E-3</v>
      </c>
      <c r="AA432" s="9">
        <f t="shared" si="168"/>
        <v>-9.9588098695716724E-4</v>
      </c>
      <c r="AB432" s="9">
        <f t="shared" si="169"/>
        <v>-1.478233456523116E-3</v>
      </c>
      <c r="AD432" s="9">
        <f t="shared" si="170"/>
        <v>8.3786955244727675E-3</v>
      </c>
      <c r="AE432" s="9">
        <f t="shared" si="171"/>
        <v>-3.906137654290863E-2</v>
      </c>
    </row>
    <row r="433" spans="1:31" x14ac:dyDescent="0.55000000000000004">
      <c r="A433" s="6">
        <f t="shared" si="172"/>
        <v>421</v>
      </c>
      <c r="B433" s="6">
        <f t="shared" si="173"/>
        <v>13.47200000000001</v>
      </c>
      <c r="C433" s="9">
        <f t="shared" si="176"/>
        <v>-1.002927879283724E-3</v>
      </c>
      <c r="D433" s="6">
        <f t="shared" si="176"/>
        <v>6.4512992025253114E-3</v>
      </c>
      <c r="E433" s="6">
        <f t="shared" si="174"/>
        <v>0.98714002672068091</v>
      </c>
      <c r="F433" s="6">
        <f t="shared" si="175"/>
        <v>1.0129452235307823</v>
      </c>
      <c r="G433" s="6">
        <f t="shared" si="177"/>
        <v>-2.2021538520489875E-4</v>
      </c>
      <c r="H433" s="7">
        <f t="shared" si="177"/>
        <v>-6.0231135060858004E-2</v>
      </c>
      <c r="I433" s="6">
        <f t="shared" si="179"/>
        <v>-3.9592377621615556E-2</v>
      </c>
      <c r="J433" s="9">
        <f t="shared" si="180"/>
        <v>0.50937391181431035</v>
      </c>
      <c r="L433" s="6">
        <f t="shared" si="178"/>
        <v>-1.0094395649682454E-3</v>
      </c>
      <c r="M433" s="6">
        <f t="shared" si="159"/>
        <v>-9.9649867024840339E-4</v>
      </c>
      <c r="N433" s="6">
        <f t="shared" si="160"/>
        <v>-0.99999949051575254</v>
      </c>
      <c r="O433" s="6">
        <f t="shared" si="161"/>
        <v>0.99999950349507694</v>
      </c>
      <c r="Q433" s="6">
        <f t="shared" si="163"/>
        <v>13.47200000000001</v>
      </c>
      <c r="R433" s="9">
        <f t="shared" si="163"/>
        <v>-1.002927879283724E-3</v>
      </c>
      <c r="S433" s="9">
        <f t="shared" si="164"/>
        <v>13.47200000000001</v>
      </c>
      <c r="T433" s="9">
        <f t="shared" si="162"/>
        <v>6.4512992025253114E-3</v>
      </c>
      <c r="U433" s="9">
        <f t="shared" si="165"/>
        <v>-2.2021538520489875E-4</v>
      </c>
      <c r="V433" s="9">
        <f t="shared" si="165"/>
        <v>-6.0231135060858004E-2</v>
      </c>
      <c r="X433" s="9">
        <f t="shared" si="166"/>
        <v>-1.002927879283724E-3</v>
      </c>
      <c r="Y433" s="9">
        <f t="shared" si="167"/>
        <v>6.4512992025253114E-3</v>
      </c>
      <c r="AA433" s="9">
        <f t="shared" si="168"/>
        <v>-1.002927879283724E-3</v>
      </c>
      <c r="AB433" s="9">
        <f t="shared" si="169"/>
        <v>-2.2021538520489875E-4</v>
      </c>
      <c r="AD433" s="9">
        <f t="shared" si="170"/>
        <v>6.4512992025253114E-3</v>
      </c>
      <c r="AE433" s="9">
        <f t="shared" si="171"/>
        <v>-6.0231135060858004E-2</v>
      </c>
    </row>
    <row r="434" spans="1:31" x14ac:dyDescent="0.55000000000000004">
      <c r="A434" s="6">
        <f t="shared" si="172"/>
        <v>422</v>
      </c>
      <c r="B434" s="6">
        <f t="shared" si="173"/>
        <v>13.50400000000001</v>
      </c>
      <c r="C434" s="9">
        <f t="shared" si="176"/>
        <v>-9.694321769257464E-4</v>
      </c>
      <c r="D434" s="6">
        <f t="shared" si="176"/>
        <v>4.0023039948800018E-3</v>
      </c>
      <c r="E434" s="6">
        <f t="shared" si="174"/>
        <v>0.99201235024625312</v>
      </c>
      <c r="F434" s="6">
        <f t="shared" si="175"/>
        <v>1.0080215662257732</v>
      </c>
      <c r="G434" s="6">
        <f t="shared" si="177"/>
        <v>1.0467406986867992E-3</v>
      </c>
      <c r="H434" s="7">
        <f t="shared" si="177"/>
        <v>-7.6531100238915933E-2</v>
      </c>
      <c r="I434" s="6">
        <f t="shared" si="179"/>
        <v>-3.8271053243497284E-2</v>
      </c>
      <c r="J434" s="9">
        <f t="shared" si="180"/>
        <v>0.31600910848182445</v>
      </c>
      <c r="L434" s="6">
        <f t="shared" si="178"/>
        <v>-9.73327269340516E-4</v>
      </c>
      <c r="M434" s="6">
        <f t="shared" si="159"/>
        <v>-9.6556723142743209E-4</v>
      </c>
      <c r="N434" s="6">
        <f t="shared" si="160"/>
        <v>-0.99999952631690125</v>
      </c>
      <c r="O434" s="6">
        <f t="shared" si="161"/>
        <v>0.99999953383985207</v>
      </c>
      <c r="Q434" s="6">
        <f t="shared" si="163"/>
        <v>13.50400000000001</v>
      </c>
      <c r="R434" s="9">
        <f t="shared" si="163"/>
        <v>-9.694321769257464E-4</v>
      </c>
      <c r="S434" s="9">
        <f t="shared" si="164"/>
        <v>13.50400000000001</v>
      </c>
      <c r="T434" s="9">
        <f t="shared" si="162"/>
        <v>4.0023039948800018E-3</v>
      </c>
      <c r="U434" s="9">
        <f t="shared" si="165"/>
        <v>1.0467406986867992E-3</v>
      </c>
      <c r="V434" s="9">
        <f t="shared" si="165"/>
        <v>-7.6531100238915933E-2</v>
      </c>
      <c r="X434" s="9">
        <f t="shared" si="166"/>
        <v>-9.694321769257464E-4</v>
      </c>
      <c r="Y434" s="9">
        <f t="shared" si="167"/>
        <v>4.0023039948800018E-3</v>
      </c>
      <c r="AA434" s="9">
        <f t="shared" si="168"/>
        <v>-9.694321769257464E-4</v>
      </c>
      <c r="AB434" s="9">
        <f t="shared" si="169"/>
        <v>1.0467406986867992E-3</v>
      </c>
      <c r="AD434" s="9">
        <f t="shared" si="170"/>
        <v>4.0023039948800018E-3</v>
      </c>
      <c r="AE434" s="9">
        <f t="shared" si="171"/>
        <v>-7.6531100238915933E-2</v>
      </c>
    </row>
    <row r="435" spans="1:31" x14ac:dyDescent="0.55000000000000004">
      <c r="A435" s="6">
        <f t="shared" si="172"/>
        <v>423</v>
      </c>
      <c r="B435" s="6">
        <f t="shared" si="173"/>
        <v>13.53600000000001</v>
      </c>
      <c r="C435" s="9">
        <f t="shared" si="176"/>
        <v>-8.9674691604642765E-4</v>
      </c>
      <c r="D435" s="6">
        <f t="shared" si="176"/>
        <v>1.2297154601493034E-3</v>
      </c>
      <c r="E435" s="6">
        <f t="shared" si="174"/>
        <v>0.99754288543484582</v>
      </c>
      <c r="F435" s="6">
        <f t="shared" si="175"/>
        <v>1.0024617472754429</v>
      </c>
      <c r="G435" s="6">
        <f t="shared" si="177"/>
        <v>2.2714144024787121E-3</v>
      </c>
      <c r="H435" s="7">
        <f t="shared" si="177"/>
        <v>-8.6643391710334319E-2</v>
      </c>
      <c r="I435" s="6">
        <f t="shared" si="179"/>
        <v>-3.540210993641428E-2</v>
      </c>
      <c r="J435" s="9">
        <f t="shared" si="180"/>
        <v>9.7094401901056143E-2</v>
      </c>
      <c r="L435" s="6">
        <f t="shared" si="178"/>
        <v>-8.9785065542834425E-4</v>
      </c>
      <c r="M435" s="6">
        <f t="shared" ref="M435:M498" si="181">C435/SQRT(F435)</f>
        <v>-8.9564516766053545E-4</v>
      </c>
      <c r="N435" s="6">
        <f t="shared" ref="N435:N498" si="182">(D435-1)/SQRT(E435)</f>
        <v>-0.99999959693201912</v>
      </c>
      <c r="O435" s="6">
        <f t="shared" ref="O435:O498" si="183">(D435+1)/SQRT(F435)</f>
        <v>0.9999995989097864</v>
      </c>
      <c r="Q435" s="6">
        <f t="shared" si="163"/>
        <v>13.53600000000001</v>
      </c>
      <c r="R435" s="9">
        <f t="shared" si="163"/>
        <v>-8.9674691604642765E-4</v>
      </c>
      <c r="S435" s="9">
        <f t="shared" si="164"/>
        <v>13.53600000000001</v>
      </c>
      <c r="T435" s="9">
        <f t="shared" si="162"/>
        <v>1.2297154601493034E-3</v>
      </c>
      <c r="U435" s="9">
        <f t="shared" si="165"/>
        <v>2.2714144024787121E-3</v>
      </c>
      <c r="V435" s="9">
        <f t="shared" si="165"/>
        <v>-8.6643391710334319E-2</v>
      </c>
      <c r="X435" s="9">
        <f t="shared" si="166"/>
        <v>-8.9674691604642765E-4</v>
      </c>
      <c r="Y435" s="9">
        <f t="shared" si="167"/>
        <v>1.2297154601493034E-3</v>
      </c>
      <c r="AA435" s="9">
        <f t="shared" si="168"/>
        <v>-8.9674691604642765E-4</v>
      </c>
      <c r="AB435" s="9">
        <f t="shared" si="169"/>
        <v>2.2714144024787121E-3</v>
      </c>
      <c r="AD435" s="9">
        <f t="shared" si="170"/>
        <v>1.2297154601493034E-3</v>
      </c>
      <c r="AE435" s="9">
        <f t="shared" si="171"/>
        <v>-8.6643391710334319E-2</v>
      </c>
    </row>
    <row r="436" spans="1:31" x14ac:dyDescent="0.55000000000000004">
      <c r="A436" s="6">
        <f t="shared" si="172"/>
        <v>424</v>
      </c>
      <c r="B436" s="6">
        <f t="shared" si="173"/>
        <v>13.56800000000001</v>
      </c>
      <c r="C436" s="9">
        <f t="shared" si="176"/>
        <v>-7.8780989459222071E-4</v>
      </c>
      <c r="D436" s="6">
        <f t="shared" si="176"/>
        <v>-1.6422977421280765E-3</v>
      </c>
      <c r="E436" s="6">
        <f t="shared" si="174"/>
        <v>1.0032879132705599</v>
      </c>
      <c r="F436" s="6">
        <f t="shared" si="175"/>
        <v>0.99671872230204772</v>
      </c>
      <c r="G436" s="6">
        <f t="shared" si="177"/>
        <v>3.4042819204439688E-3</v>
      </c>
      <c r="H436" s="7">
        <f t="shared" si="177"/>
        <v>-8.9750412571168114E-2</v>
      </c>
      <c r="I436" s="6">
        <f t="shared" si="179"/>
        <v>-3.110141377783894E-2</v>
      </c>
      <c r="J436" s="9">
        <f t="shared" si="180"/>
        <v>-0.12967059194899175</v>
      </c>
      <c r="L436" s="6">
        <f t="shared" si="178"/>
        <v>-7.8651795425802864E-4</v>
      </c>
      <c r="M436" s="6">
        <f t="shared" si="181"/>
        <v>-7.8910559565047742E-4</v>
      </c>
      <c r="N436" s="6">
        <f t="shared" si="182"/>
        <v>-0.99999969069470607</v>
      </c>
      <c r="O436" s="6">
        <f t="shared" si="183"/>
        <v>0.99999968865613098</v>
      </c>
      <c r="Q436" s="6">
        <f t="shared" si="163"/>
        <v>13.56800000000001</v>
      </c>
      <c r="R436" s="9">
        <f t="shared" si="163"/>
        <v>-7.8780989459222071E-4</v>
      </c>
      <c r="S436" s="9">
        <f t="shared" si="164"/>
        <v>13.56800000000001</v>
      </c>
      <c r="T436" s="9">
        <f t="shared" si="162"/>
        <v>-1.6422977421280765E-3</v>
      </c>
      <c r="U436" s="9">
        <f t="shared" si="165"/>
        <v>3.4042819204439688E-3</v>
      </c>
      <c r="V436" s="9">
        <f t="shared" si="165"/>
        <v>-8.9750412571168114E-2</v>
      </c>
      <c r="X436" s="9">
        <f t="shared" si="166"/>
        <v>-7.8780989459222071E-4</v>
      </c>
      <c r="Y436" s="9">
        <f t="shared" si="167"/>
        <v>-1.6422977421280765E-3</v>
      </c>
      <c r="AA436" s="9">
        <f t="shared" si="168"/>
        <v>-7.8780989459222071E-4</v>
      </c>
      <c r="AB436" s="9">
        <f t="shared" si="169"/>
        <v>3.4042819204439688E-3</v>
      </c>
      <c r="AD436" s="9">
        <f t="shared" si="170"/>
        <v>-1.6422977421280765E-3</v>
      </c>
      <c r="AE436" s="9">
        <f t="shared" si="171"/>
        <v>-8.9750412571168114E-2</v>
      </c>
    </row>
    <row r="437" spans="1:31" x14ac:dyDescent="0.55000000000000004">
      <c r="A437" s="6">
        <f t="shared" si="172"/>
        <v>425</v>
      </c>
      <c r="B437" s="6">
        <f t="shared" si="173"/>
        <v>13.60000000000001</v>
      </c>
      <c r="C437" s="9">
        <f t="shared" si="176"/>
        <v>-6.4702502542950656E-4</v>
      </c>
      <c r="D437" s="6">
        <f t="shared" si="176"/>
        <v>-4.381528258249689E-3</v>
      </c>
      <c r="E437" s="6">
        <f t="shared" si="174"/>
        <v>1.0087826729477609</v>
      </c>
      <c r="F437" s="6">
        <f t="shared" si="175"/>
        <v>0.99125655991476203</v>
      </c>
      <c r="G437" s="6">
        <f t="shared" si="177"/>
        <v>4.3995271613348147E-3</v>
      </c>
      <c r="H437" s="7">
        <f t="shared" si="177"/>
        <v>-8.560095362880038E-2</v>
      </c>
      <c r="I437" s="6">
        <f t="shared" si="179"/>
        <v>-2.554303911315459E-2</v>
      </c>
      <c r="J437" s="9">
        <f t="shared" si="180"/>
        <v>-0.34595153223138392</v>
      </c>
      <c r="L437" s="6">
        <f t="shared" si="178"/>
        <v>-6.4420230058883894E-4</v>
      </c>
      <c r="M437" s="6">
        <f t="shared" si="181"/>
        <v>-6.4987232274551078E-4</v>
      </c>
      <c r="N437" s="6">
        <f t="shared" si="182"/>
        <v>-0.99999979250167648</v>
      </c>
      <c r="O437" s="6">
        <f t="shared" si="183"/>
        <v>0.99999978883295981</v>
      </c>
      <c r="Q437" s="6">
        <f t="shared" si="163"/>
        <v>13.60000000000001</v>
      </c>
      <c r="R437" s="9">
        <f t="shared" si="163"/>
        <v>-6.4702502542950656E-4</v>
      </c>
      <c r="S437" s="9">
        <f t="shared" si="164"/>
        <v>13.60000000000001</v>
      </c>
      <c r="T437" s="9">
        <f t="shared" si="162"/>
        <v>-4.381528258249689E-3</v>
      </c>
      <c r="U437" s="9">
        <f t="shared" si="165"/>
        <v>4.3995271613348147E-3</v>
      </c>
      <c r="V437" s="9">
        <f t="shared" si="165"/>
        <v>-8.560095362880038E-2</v>
      </c>
      <c r="X437" s="9">
        <f t="shared" si="166"/>
        <v>-6.4702502542950656E-4</v>
      </c>
      <c r="Y437" s="9">
        <f t="shared" si="167"/>
        <v>-4.381528258249689E-3</v>
      </c>
      <c r="AA437" s="9">
        <f t="shared" si="168"/>
        <v>-6.4702502542950656E-4</v>
      </c>
      <c r="AB437" s="9">
        <f t="shared" si="169"/>
        <v>4.3995271613348147E-3</v>
      </c>
      <c r="AD437" s="9">
        <f t="shared" si="170"/>
        <v>-4.381528258249689E-3</v>
      </c>
      <c r="AE437" s="9">
        <f t="shared" si="171"/>
        <v>-8.560095362880038E-2</v>
      </c>
    </row>
    <row r="438" spans="1:31" x14ac:dyDescent="0.55000000000000004">
      <c r="A438" s="6">
        <f t="shared" si="172"/>
        <v>426</v>
      </c>
      <c r="B438" s="6">
        <f t="shared" si="173"/>
        <v>13.63200000000001</v>
      </c>
      <c r="C438" s="9">
        <f t="shared" si="176"/>
        <v>-4.8008408421492223E-4</v>
      </c>
      <c r="D438" s="6">
        <f t="shared" si="176"/>
        <v>-6.7665044053663642E-3</v>
      </c>
      <c r="E438" s="6">
        <f t="shared" si="174"/>
        <v>1.0135790248733285</v>
      </c>
      <c r="F438" s="6">
        <f t="shared" si="175"/>
        <v>0.98651300725186297</v>
      </c>
      <c r="G438" s="6">
        <f t="shared" si="177"/>
        <v>5.2169044129557612E-3</v>
      </c>
      <c r="H438" s="7">
        <f t="shared" si="177"/>
        <v>-7.4530504597396102E-2</v>
      </c>
      <c r="I438" s="6">
        <f t="shared" si="179"/>
        <v>-1.8952094334554661E-2</v>
      </c>
      <c r="J438" s="9">
        <f t="shared" si="180"/>
        <v>-0.5342617116994165</v>
      </c>
      <c r="L438" s="6">
        <f t="shared" si="178"/>
        <v>-4.7685737212185624E-4</v>
      </c>
      <c r="M438" s="6">
        <f t="shared" si="181"/>
        <v>-4.8335464949867155E-4</v>
      </c>
      <c r="N438" s="6">
        <f t="shared" si="182"/>
        <v>-0.99999988630351688</v>
      </c>
      <c r="O438" s="6">
        <f t="shared" si="183"/>
        <v>0.99999988318413457</v>
      </c>
      <c r="Q438" s="6">
        <f t="shared" si="163"/>
        <v>13.63200000000001</v>
      </c>
      <c r="R438" s="9">
        <f t="shared" si="163"/>
        <v>-4.8008408421492223E-4</v>
      </c>
      <c r="S438" s="9">
        <f t="shared" si="164"/>
        <v>13.63200000000001</v>
      </c>
      <c r="T438" s="9">
        <f t="shared" si="162"/>
        <v>-6.7665044053663642E-3</v>
      </c>
      <c r="U438" s="9">
        <f t="shared" si="165"/>
        <v>5.2169044129557612E-3</v>
      </c>
      <c r="V438" s="9">
        <f t="shared" si="165"/>
        <v>-7.4530504597396102E-2</v>
      </c>
      <c r="X438" s="9">
        <f t="shared" si="166"/>
        <v>-4.8008408421492223E-4</v>
      </c>
      <c r="Y438" s="9">
        <f t="shared" si="167"/>
        <v>-6.7665044053663642E-3</v>
      </c>
      <c r="AA438" s="9">
        <f t="shared" si="168"/>
        <v>-4.8008408421492223E-4</v>
      </c>
      <c r="AB438" s="9">
        <f t="shared" si="169"/>
        <v>5.2169044129557612E-3</v>
      </c>
      <c r="AD438" s="9">
        <f t="shared" si="170"/>
        <v>-6.7665044053663642E-3</v>
      </c>
      <c r="AE438" s="9">
        <f t="shared" si="171"/>
        <v>-7.4530504597396102E-2</v>
      </c>
    </row>
    <row r="439" spans="1:31" x14ac:dyDescent="0.55000000000000004">
      <c r="A439" s="6">
        <f t="shared" si="172"/>
        <v>427</v>
      </c>
      <c r="B439" s="6">
        <f t="shared" si="173"/>
        <v>13.66400000000001</v>
      </c>
      <c r="C439" s="9">
        <f t="shared" si="176"/>
        <v>-2.9373619840175396E-4</v>
      </c>
      <c r="D439" s="6">
        <f t="shared" si="176"/>
        <v>-8.6043965597028364E-3</v>
      </c>
      <c r="E439" s="6">
        <f t="shared" si="174"/>
        <v>1.0172829150405167</v>
      </c>
      <c r="F439" s="6">
        <f t="shared" si="175"/>
        <v>0.9828653288017053</v>
      </c>
      <c r="G439" s="6">
        <f t="shared" si="177"/>
        <v>5.8233714316615103E-3</v>
      </c>
      <c r="H439" s="7">
        <f t="shared" si="177"/>
        <v>-5.7434129823014775E-2</v>
      </c>
      <c r="I439" s="6">
        <f t="shared" si="179"/>
        <v>-1.1595382207869039E-2</v>
      </c>
      <c r="J439" s="9">
        <f t="shared" si="180"/>
        <v>-0.67937589192195214</v>
      </c>
      <c r="L439" s="6">
        <f t="shared" si="178"/>
        <v>-2.9123032474083965E-4</v>
      </c>
      <c r="M439" s="6">
        <f t="shared" si="181"/>
        <v>-2.9628554382287874E-4</v>
      </c>
      <c r="N439" s="6">
        <f t="shared" si="182"/>
        <v>-0.99999995759244809</v>
      </c>
      <c r="O439" s="6">
        <f t="shared" si="183"/>
        <v>0.9999999561074373</v>
      </c>
      <c r="Q439" s="6">
        <f t="shared" si="163"/>
        <v>13.66400000000001</v>
      </c>
      <c r="R439" s="9">
        <f t="shared" si="163"/>
        <v>-2.9373619840175396E-4</v>
      </c>
      <c r="S439" s="9">
        <f t="shared" si="164"/>
        <v>13.66400000000001</v>
      </c>
      <c r="T439" s="9">
        <f t="shared" si="162"/>
        <v>-8.6043965597028364E-3</v>
      </c>
      <c r="U439" s="9">
        <f t="shared" si="165"/>
        <v>5.8233714316615103E-3</v>
      </c>
      <c r="V439" s="9">
        <f t="shared" si="165"/>
        <v>-5.7434129823014775E-2</v>
      </c>
      <c r="X439" s="9">
        <f t="shared" si="166"/>
        <v>-2.9373619840175396E-4</v>
      </c>
      <c r="Y439" s="9">
        <f t="shared" si="167"/>
        <v>-8.6043965597028364E-3</v>
      </c>
      <c r="AA439" s="9">
        <f t="shared" si="168"/>
        <v>-2.9373619840175396E-4</v>
      </c>
      <c r="AB439" s="9">
        <f t="shared" si="169"/>
        <v>5.8233714316615103E-3</v>
      </c>
      <c r="AD439" s="9">
        <f t="shared" si="170"/>
        <v>-8.6043965597028364E-3</v>
      </c>
      <c r="AE439" s="9">
        <f t="shared" si="171"/>
        <v>-5.7434129823014775E-2</v>
      </c>
    </row>
    <row r="440" spans="1:31" x14ac:dyDescent="0.55000000000000004">
      <c r="A440" s="6">
        <f t="shared" si="172"/>
        <v>428</v>
      </c>
      <c r="B440" s="6">
        <f t="shared" si="173"/>
        <v>13.69600000000001</v>
      </c>
      <c r="C440" s="9">
        <f t="shared" si="176"/>
        <v>-9.551464120772775E-5</v>
      </c>
      <c r="D440" s="6">
        <f t="shared" si="176"/>
        <v>-9.7466078007112308E-3</v>
      </c>
      <c r="E440" s="6">
        <f t="shared" si="174"/>
        <v>1.01958822108809</v>
      </c>
      <c r="F440" s="6">
        <f t="shared" si="175"/>
        <v>0.98060178988524505</v>
      </c>
      <c r="G440" s="6">
        <f t="shared" si="177"/>
        <v>6.1944236623133198E-3</v>
      </c>
      <c r="H440" s="7">
        <f t="shared" si="177"/>
        <v>-3.5694101281512305E-2</v>
      </c>
      <c r="I440" s="6">
        <f t="shared" si="179"/>
        <v>-3.770408666964601E-3</v>
      </c>
      <c r="J440" s="9">
        <f t="shared" si="180"/>
        <v>-0.76956130245369758</v>
      </c>
      <c r="L440" s="6">
        <f t="shared" si="178"/>
        <v>-9.4592682998403512E-5</v>
      </c>
      <c r="M440" s="6">
        <f t="shared" si="181"/>
        <v>-9.6454747356416331E-5</v>
      </c>
      <c r="N440" s="6">
        <f t="shared" si="182"/>
        <v>-0.99999999552611196</v>
      </c>
      <c r="O440" s="6">
        <f t="shared" si="183"/>
        <v>0.99999999534824091</v>
      </c>
      <c r="Q440" s="6">
        <f t="shared" si="163"/>
        <v>13.69600000000001</v>
      </c>
      <c r="R440" s="9">
        <f t="shared" si="163"/>
        <v>-9.551464120772775E-5</v>
      </c>
      <c r="S440" s="9">
        <f t="shared" si="164"/>
        <v>13.69600000000001</v>
      </c>
      <c r="T440" s="9">
        <f t="shared" si="162"/>
        <v>-9.7466078007112308E-3</v>
      </c>
      <c r="U440" s="9">
        <f t="shared" si="165"/>
        <v>6.1944236623133198E-3</v>
      </c>
      <c r="V440" s="9">
        <f t="shared" si="165"/>
        <v>-3.5694101281512305E-2</v>
      </c>
      <c r="X440" s="9">
        <f t="shared" si="166"/>
        <v>-9.551464120772775E-5</v>
      </c>
      <c r="Y440" s="9">
        <f t="shared" si="167"/>
        <v>-9.7466078007112308E-3</v>
      </c>
      <c r="AA440" s="9">
        <f t="shared" si="168"/>
        <v>-9.551464120772775E-5</v>
      </c>
      <c r="AB440" s="9">
        <f t="shared" si="169"/>
        <v>6.1944236623133198E-3</v>
      </c>
      <c r="AD440" s="9">
        <f t="shared" si="170"/>
        <v>-9.7466078007112308E-3</v>
      </c>
      <c r="AE440" s="9">
        <f t="shared" si="171"/>
        <v>-3.5694101281512305E-2</v>
      </c>
    </row>
    <row r="441" spans="1:31" x14ac:dyDescent="0.55000000000000004">
      <c r="A441" s="6">
        <f t="shared" si="172"/>
        <v>429</v>
      </c>
      <c r="B441" s="6">
        <f t="shared" si="173"/>
        <v>13.72800000000001</v>
      </c>
      <c r="C441" s="9">
        <f t="shared" si="176"/>
        <v>1.0656781446127025E-4</v>
      </c>
      <c r="D441" s="6">
        <f t="shared" si="176"/>
        <v>-1.010078826800704E-2</v>
      </c>
      <c r="E441" s="6">
        <f t="shared" si="174"/>
        <v>1.0203036138163484</v>
      </c>
      <c r="F441" s="6">
        <f t="shared" si="175"/>
        <v>0.97990046074431991</v>
      </c>
      <c r="G441" s="6">
        <f t="shared" si="177"/>
        <v>6.3150767396561872E-3</v>
      </c>
      <c r="H441" s="7">
        <f t="shared" si="177"/>
        <v>-1.1068139602993982E-2</v>
      </c>
      <c r="I441" s="6">
        <f t="shared" si="179"/>
        <v>4.2066994264025126E-3</v>
      </c>
      <c r="J441" s="9">
        <f t="shared" si="180"/>
        <v>-0.79752627022559386</v>
      </c>
      <c r="L441" s="6">
        <f t="shared" si="178"/>
        <v>1.0550215889932307E-4</v>
      </c>
      <c r="M441" s="6">
        <f t="shared" si="181"/>
        <v>1.0765521639043492E-4</v>
      </c>
      <c r="N441" s="6">
        <f t="shared" si="182"/>
        <v>-0.99999999443464727</v>
      </c>
      <c r="O441" s="6">
        <f t="shared" si="183"/>
        <v>0.99999999420517716</v>
      </c>
      <c r="Q441" s="6">
        <f t="shared" si="163"/>
        <v>13.72800000000001</v>
      </c>
      <c r="R441" s="9">
        <f t="shared" si="163"/>
        <v>1.0656781446127025E-4</v>
      </c>
      <c r="S441" s="9">
        <f t="shared" si="164"/>
        <v>13.72800000000001</v>
      </c>
      <c r="T441" s="9">
        <f t="shared" si="162"/>
        <v>-1.010078826800704E-2</v>
      </c>
      <c r="U441" s="9">
        <f t="shared" si="165"/>
        <v>6.3150767396561872E-3</v>
      </c>
      <c r="V441" s="9">
        <f t="shared" si="165"/>
        <v>-1.1068139602993982E-2</v>
      </c>
      <c r="X441" s="9">
        <f t="shared" si="166"/>
        <v>1.0656781446127025E-4</v>
      </c>
      <c r="Y441" s="9">
        <f t="shared" si="167"/>
        <v>-1.010078826800704E-2</v>
      </c>
      <c r="AA441" s="9">
        <f t="shared" si="168"/>
        <v>1.0656781446127025E-4</v>
      </c>
      <c r="AB441" s="9">
        <f t="shared" si="169"/>
        <v>6.3150767396561872E-3</v>
      </c>
      <c r="AD441" s="9">
        <f t="shared" si="170"/>
        <v>-1.010078826800704E-2</v>
      </c>
      <c r="AE441" s="9">
        <f t="shared" si="171"/>
        <v>-1.1068139602993982E-2</v>
      </c>
    </row>
    <row r="442" spans="1:31" x14ac:dyDescent="0.55000000000000004">
      <c r="A442" s="6">
        <f t="shared" si="172"/>
        <v>430</v>
      </c>
      <c r="B442" s="6">
        <f t="shared" si="173"/>
        <v>13.76000000000001</v>
      </c>
      <c r="C442" s="9">
        <f t="shared" si="176"/>
        <v>3.0434260991763206E-4</v>
      </c>
      <c r="D442" s="6">
        <f t="shared" si="176"/>
        <v>-9.6383018345918385E-3</v>
      </c>
      <c r="E442" s="6">
        <f t="shared" si="174"/>
        <v>1.0193695931558624</v>
      </c>
      <c r="F442" s="6">
        <f t="shared" si="175"/>
        <v>0.98081638581749531</v>
      </c>
      <c r="G442" s="6">
        <f t="shared" si="177"/>
        <v>6.1804623580113066E-3</v>
      </c>
      <c r="H442" s="7">
        <f t="shared" si="177"/>
        <v>1.4452701044225021E-2</v>
      </c>
      <c r="I442" s="6">
        <f t="shared" si="179"/>
        <v>1.2013848949665402E-2</v>
      </c>
      <c r="J442" s="9">
        <f t="shared" si="180"/>
        <v>-0.76100977439512818</v>
      </c>
      <c r="L442" s="6">
        <f t="shared" si="178"/>
        <v>3.0143725286338729E-4</v>
      </c>
      <c r="M442" s="6">
        <f t="shared" si="181"/>
        <v>3.0730448896696349E-4</v>
      </c>
      <c r="N442" s="6">
        <f t="shared" si="182"/>
        <v>-0.99999995456779034</v>
      </c>
      <c r="O442" s="6">
        <f t="shared" si="183"/>
        <v>0.9999999527819744</v>
      </c>
      <c r="Q442" s="6">
        <f t="shared" si="163"/>
        <v>13.76000000000001</v>
      </c>
      <c r="R442" s="9">
        <f t="shared" si="163"/>
        <v>3.0434260991763206E-4</v>
      </c>
      <c r="S442" s="9">
        <f t="shared" si="164"/>
        <v>13.76000000000001</v>
      </c>
      <c r="T442" s="9">
        <f t="shared" si="162"/>
        <v>-9.6383018345918385E-3</v>
      </c>
      <c r="U442" s="9">
        <f t="shared" si="165"/>
        <v>6.1804623580113066E-3</v>
      </c>
      <c r="V442" s="9">
        <f t="shared" si="165"/>
        <v>1.4452701044225021E-2</v>
      </c>
      <c r="X442" s="9">
        <f t="shared" si="166"/>
        <v>3.0434260991763206E-4</v>
      </c>
      <c r="Y442" s="9">
        <f t="shared" si="167"/>
        <v>-9.6383018345918385E-3</v>
      </c>
      <c r="AA442" s="9">
        <f t="shared" si="168"/>
        <v>3.0434260991763206E-4</v>
      </c>
      <c r="AB442" s="9">
        <f t="shared" si="169"/>
        <v>6.1804623580113066E-3</v>
      </c>
      <c r="AD442" s="9">
        <f t="shared" si="170"/>
        <v>-9.6383018345918385E-3</v>
      </c>
      <c r="AE442" s="9">
        <f t="shared" si="171"/>
        <v>1.4452701044225021E-2</v>
      </c>
    </row>
    <row r="443" spans="1:31" x14ac:dyDescent="0.55000000000000004">
      <c r="A443" s="6">
        <f t="shared" si="172"/>
        <v>431</v>
      </c>
      <c r="B443" s="6">
        <f t="shared" si="173"/>
        <v>13.79200000000001</v>
      </c>
      <c r="C443" s="9">
        <f t="shared" si="176"/>
        <v>4.8981522404953652E-4</v>
      </c>
      <c r="D443" s="6">
        <f t="shared" si="176"/>
        <v>-8.3965413921960261E-3</v>
      </c>
      <c r="E443" s="6">
        <f t="shared" si="174"/>
        <v>1.0168638246106967</v>
      </c>
      <c r="F443" s="6">
        <f t="shared" si="175"/>
        <v>0.98327765904191244</v>
      </c>
      <c r="G443" s="6">
        <f t="shared" si="177"/>
        <v>5.7960191916220137E-3</v>
      </c>
      <c r="H443" s="7">
        <f t="shared" si="177"/>
        <v>3.8805013824869124E-2</v>
      </c>
      <c r="I443" s="6">
        <f t="shared" si="179"/>
        <v>1.9335768883984999E-2</v>
      </c>
      <c r="J443" s="9">
        <f t="shared" si="180"/>
        <v>-0.66296425548673321</v>
      </c>
      <c r="L443" s="6">
        <f t="shared" si="178"/>
        <v>4.8573665830880944E-4</v>
      </c>
      <c r="M443" s="6">
        <f t="shared" si="181"/>
        <v>4.9396274290931428E-4</v>
      </c>
      <c r="N443" s="6">
        <f t="shared" si="182"/>
        <v>-0.9999998820299425</v>
      </c>
      <c r="O443" s="6">
        <f t="shared" si="183"/>
        <v>0.99999987800039691</v>
      </c>
      <c r="Q443" s="6">
        <f t="shared" si="163"/>
        <v>13.79200000000001</v>
      </c>
      <c r="R443" s="9">
        <f t="shared" si="163"/>
        <v>4.8981522404953652E-4</v>
      </c>
      <c r="S443" s="9">
        <f t="shared" si="164"/>
        <v>13.79200000000001</v>
      </c>
      <c r="T443" s="9">
        <f t="shared" si="162"/>
        <v>-8.3965413921960261E-3</v>
      </c>
      <c r="U443" s="9">
        <f t="shared" si="165"/>
        <v>5.7960191916220137E-3</v>
      </c>
      <c r="V443" s="9">
        <f t="shared" si="165"/>
        <v>3.8805013824869124E-2</v>
      </c>
      <c r="X443" s="9">
        <f t="shared" si="166"/>
        <v>4.8981522404953652E-4</v>
      </c>
      <c r="Y443" s="9">
        <f t="shared" si="167"/>
        <v>-8.3965413921960261E-3</v>
      </c>
      <c r="AA443" s="9">
        <f t="shared" si="168"/>
        <v>4.8981522404953652E-4</v>
      </c>
      <c r="AB443" s="9">
        <f t="shared" si="169"/>
        <v>5.7960191916220137E-3</v>
      </c>
      <c r="AD443" s="9">
        <f t="shared" si="170"/>
        <v>-8.3965413921960261E-3</v>
      </c>
      <c r="AE443" s="9">
        <f t="shared" si="171"/>
        <v>3.8805013824869124E-2</v>
      </c>
    </row>
    <row r="444" spans="1:31" x14ac:dyDescent="0.55000000000000004">
      <c r="A444" s="6">
        <f t="shared" si="172"/>
        <v>432</v>
      </c>
      <c r="B444" s="6">
        <f t="shared" si="173"/>
        <v>13.824000000000011</v>
      </c>
      <c r="C444" s="9">
        <f t="shared" si="176"/>
        <v>6.554880108442403E-4</v>
      </c>
      <c r="D444" s="6">
        <f t="shared" si="176"/>
        <v>-6.4759055521817991E-3</v>
      </c>
      <c r="E444" s="6">
        <f t="shared" si="174"/>
        <v>1.0129941781216165</v>
      </c>
      <c r="F444" s="6">
        <f t="shared" si="175"/>
        <v>0.98709055591288952</v>
      </c>
      <c r="G444" s="6">
        <f t="shared" si="177"/>
        <v>5.1772745873344935E-3</v>
      </c>
      <c r="H444" s="7">
        <f t="shared" si="177"/>
        <v>6.0019870000444592E-2</v>
      </c>
      <c r="I444" s="6">
        <f t="shared" si="179"/>
        <v>2.5876549702718667E-2</v>
      </c>
      <c r="J444" s="9">
        <f t="shared" si="180"/>
        <v>-0.51131689765428801</v>
      </c>
      <c r="L444" s="6">
        <f t="shared" si="178"/>
        <v>6.5127030683461687E-4</v>
      </c>
      <c r="M444" s="6">
        <f t="shared" si="181"/>
        <v>6.5976041431272477E-4</v>
      </c>
      <c r="N444" s="6">
        <f t="shared" si="182"/>
        <v>-0.99999978792347111</v>
      </c>
      <c r="O444" s="6">
        <f t="shared" si="183"/>
        <v>0.99999978235807419</v>
      </c>
      <c r="Q444" s="6">
        <f t="shared" si="163"/>
        <v>13.824000000000011</v>
      </c>
      <c r="R444" s="9">
        <f t="shared" si="163"/>
        <v>6.554880108442403E-4</v>
      </c>
      <c r="S444" s="9">
        <f t="shared" si="164"/>
        <v>13.824000000000011</v>
      </c>
      <c r="T444" s="9">
        <f t="shared" si="162"/>
        <v>-6.4759055521817991E-3</v>
      </c>
      <c r="U444" s="9">
        <f t="shared" si="165"/>
        <v>5.1772745873344935E-3</v>
      </c>
      <c r="V444" s="9">
        <f t="shared" si="165"/>
        <v>6.0019870000444592E-2</v>
      </c>
      <c r="X444" s="9">
        <f t="shared" si="166"/>
        <v>6.554880108442403E-4</v>
      </c>
      <c r="Y444" s="9">
        <f t="shared" si="167"/>
        <v>-6.4759055521817991E-3</v>
      </c>
      <c r="AA444" s="9">
        <f t="shared" si="168"/>
        <v>6.554880108442403E-4</v>
      </c>
      <c r="AB444" s="9">
        <f t="shared" si="169"/>
        <v>5.1772745873344935E-3</v>
      </c>
      <c r="AD444" s="9">
        <f t="shared" si="170"/>
        <v>-6.4759055521817991E-3</v>
      </c>
      <c r="AE444" s="9">
        <f t="shared" si="171"/>
        <v>6.0019870000444592E-2</v>
      </c>
    </row>
    <row r="445" spans="1:31" x14ac:dyDescent="0.55000000000000004">
      <c r="A445" s="6">
        <f t="shared" si="172"/>
        <v>433</v>
      </c>
      <c r="B445" s="6">
        <f t="shared" si="173"/>
        <v>13.856000000000011</v>
      </c>
      <c r="C445" s="9">
        <f t="shared" si="176"/>
        <v>7.9466321074336019E-4</v>
      </c>
      <c r="D445" s="6">
        <f t="shared" si="176"/>
        <v>-4.0316812089695809E-3</v>
      </c>
      <c r="E445" s="6">
        <f t="shared" si="174"/>
        <v>1.0080802483609286</v>
      </c>
      <c r="F445" s="6">
        <f t="shared" si="175"/>
        <v>0.99195352352505006</v>
      </c>
      <c r="G445" s="6">
        <f t="shared" si="177"/>
        <v>4.3492249968474957E-3</v>
      </c>
      <c r="H445" s="7">
        <f t="shared" si="177"/>
        <v>7.638201072538181E-2</v>
      </c>
      <c r="I445" s="6">
        <f t="shared" si="179"/>
        <v>3.1371546051318838E-2</v>
      </c>
      <c r="J445" s="9">
        <f t="shared" si="180"/>
        <v>-0.31832868831684974</v>
      </c>
      <c r="L445" s="6">
        <f t="shared" si="178"/>
        <v>7.9147199905768139E-4</v>
      </c>
      <c r="M445" s="6">
        <f t="shared" si="181"/>
        <v>7.9787975461089312E-4</v>
      </c>
      <c r="N445" s="6">
        <f t="shared" si="182"/>
        <v>-0.99999968678598816</v>
      </c>
      <c r="O445" s="6">
        <f t="shared" si="183"/>
        <v>0.99999968169389786</v>
      </c>
      <c r="Q445" s="6">
        <f t="shared" si="163"/>
        <v>13.856000000000011</v>
      </c>
      <c r="R445" s="9">
        <f t="shared" si="163"/>
        <v>7.9466321074336019E-4</v>
      </c>
      <c r="S445" s="9">
        <f t="shared" si="164"/>
        <v>13.856000000000011</v>
      </c>
      <c r="T445" s="9">
        <f t="shared" si="162"/>
        <v>-4.0316812089695809E-3</v>
      </c>
      <c r="U445" s="9">
        <f t="shared" si="165"/>
        <v>4.3492249968474957E-3</v>
      </c>
      <c r="V445" s="9">
        <f t="shared" si="165"/>
        <v>7.638201072538181E-2</v>
      </c>
      <c r="X445" s="9">
        <f t="shared" si="166"/>
        <v>7.9466321074336019E-4</v>
      </c>
      <c r="Y445" s="9">
        <f t="shared" si="167"/>
        <v>-4.0316812089695809E-3</v>
      </c>
      <c r="AA445" s="9">
        <f t="shared" si="168"/>
        <v>7.9466321074336019E-4</v>
      </c>
      <c r="AB445" s="9">
        <f t="shared" si="169"/>
        <v>4.3492249968474957E-3</v>
      </c>
      <c r="AD445" s="9">
        <f t="shared" si="170"/>
        <v>-4.0316812089695809E-3</v>
      </c>
      <c r="AE445" s="9">
        <f t="shared" si="171"/>
        <v>7.638201072538181E-2</v>
      </c>
    </row>
    <row r="446" spans="1:31" x14ac:dyDescent="0.55000000000000004">
      <c r="A446" s="6">
        <f t="shared" si="172"/>
        <v>434</v>
      </c>
      <c r="B446" s="6">
        <f t="shared" si="173"/>
        <v>13.888000000000011</v>
      </c>
      <c r="C446" s="9">
        <f t="shared" si="176"/>
        <v>9.0171394748592962E-4</v>
      </c>
      <c r="D446" s="6">
        <f t="shared" si="176"/>
        <v>-1.261488288920909E-3</v>
      </c>
      <c r="E446" s="6">
        <f t="shared" si="174"/>
        <v>1.0025253810185879</v>
      </c>
      <c r="F446" s="6">
        <f t="shared" si="175"/>
        <v>0.99747942786290433</v>
      </c>
      <c r="G446" s="6">
        <f t="shared" si="177"/>
        <v>3.345335523205293E-3</v>
      </c>
      <c r="H446" s="7">
        <f t="shared" si="177"/>
        <v>8.6568528751521004E-2</v>
      </c>
      <c r="I446" s="6">
        <f t="shared" si="179"/>
        <v>3.5598197601458825E-2</v>
      </c>
      <c r="J446" s="9">
        <f t="shared" si="180"/>
        <v>-9.9603082452919628E-2</v>
      </c>
      <c r="L446" s="6">
        <f t="shared" si="178"/>
        <v>9.0057751383590986E-4</v>
      </c>
      <c r="M446" s="6">
        <f t="shared" si="181"/>
        <v>9.0285251785098962E-4</v>
      </c>
      <c r="N446" s="6">
        <f t="shared" si="182"/>
        <v>-0.99999959447998854</v>
      </c>
      <c r="O446" s="6">
        <f t="shared" si="183"/>
        <v>0.9999995924285825</v>
      </c>
      <c r="Q446" s="6">
        <f t="shared" si="163"/>
        <v>13.888000000000011</v>
      </c>
      <c r="R446" s="9">
        <f t="shared" si="163"/>
        <v>9.0171394748592962E-4</v>
      </c>
      <c r="S446" s="9">
        <f t="shared" si="164"/>
        <v>13.888000000000011</v>
      </c>
      <c r="T446" s="9">
        <f t="shared" si="162"/>
        <v>-1.261488288920909E-3</v>
      </c>
      <c r="U446" s="9">
        <f t="shared" si="165"/>
        <v>3.345335523205293E-3</v>
      </c>
      <c r="V446" s="9">
        <f t="shared" si="165"/>
        <v>8.6568528751521004E-2</v>
      </c>
      <c r="X446" s="9">
        <f t="shared" si="166"/>
        <v>9.0171394748592962E-4</v>
      </c>
      <c r="Y446" s="9">
        <f t="shared" si="167"/>
        <v>-1.261488288920909E-3</v>
      </c>
      <c r="AA446" s="9">
        <f t="shared" si="168"/>
        <v>9.0171394748592962E-4</v>
      </c>
      <c r="AB446" s="9">
        <f t="shared" si="169"/>
        <v>3.345335523205293E-3</v>
      </c>
      <c r="AD446" s="9">
        <f t="shared" si="170"/>
        <v>-1.261488288920909E-3</v>
      </c>
      <c r="AE446" s="9">
        <f t="shared" si="171"/>
        <v>8.6568528751521004E-2</v>
      </c>
    </row>
    <row r="447" spans="1:31" x14ac:dyDescent="0.55000000000000004">
      <c r="A447" s="6">
        <f t="shared" si="172"/>
        <v>435</v>
      </c>
      <c r="B447" s="6">
        <f t="shared" si="173"/>
        <v>13.920000000000011</v>
      </c>
      <c r="C447" s="9">
        <f t="shared" si="176"/>
        <v>9.7231212988460516E-4</v>
      </c>
      <c r="D447" s="6">
        <f t="shared" si="176"/>
        <v>1.6106981875595528E-3</v>
      </c>
      <c r="E447" s="6">
        <f t="shared" si="174"/>
        <v>0.99678214336441018</v>
      </c>
      <c r="F447" s="6">
        <f t="shared" si="175"/>
        <v>1.0032249361146488</v>
      </c>
      <c r="G447" s="6">
        <f t="shared" si="177"/>
        <v>2.2061931999586108E-3</v>
      </c>
      <c r="H447" s="7">
        <f t="shared" si="177"/>
        <v>8.9755827390014434E-2</v>
      </c>
      <c r="I447" s="6">
        <f t="shared" si="179"/>
        <v>3.8385262864988827E-2</v>
      </c>
      <c r="J447" s="9">
        <f t="shared" si="180"/>
        <v>0.12717557125055068</v>
      </c>
      <c r="L447" s="6">
        <f t="shared" si="178"/>
        <v>9.7388029602096229E-4</v>
      </c>
      <c r="M447" s="6">
        <f t="shared" si="181"/>
        <v>9.7074808956598745E-4</v>
      </c>
      <c r="N447" s="6">
        <f t="shared" si="182"/>
        <v>-0.99999952577847218</v>
      </c>
      <c r="O447" s="6">
        <f t="shared" si="183"/>
        <v>0.99999952882396226</v>
      </c>
      <c r="Q447" s="6">
        <f t="shared" si="163"/>
        <v>13.920000000000011</v>
      </c>
      <c r="R447" s="9">
        <f t="shared" si="163"/>
        <v>9.7231212988460516E-4</v>
      </c>
      <c r="S447" s="9">
        <f t="shared" si="164"/>
        <v>13.920000000000011</v>
      </c>
      <c r="T447" s="9">
        <f t="shared" si="162"/>
        <v>1.6106981875595528E-3</v>
      </c>
      <c r="U447" s="9">
        <f t="shared" si="165"/>
        <v>2.2061931999586108E-3</v>
      </c>
      <c r="V447" s="9">
        <f t="shared" si="165"/>
        <v>8.9755827390014434E-2</v>
      </c>
      <c r="X447" s="9">
        <f t="shared" si="166"/>
        <v>9.7231212988460516E-4</v>
      </c>
      <c r="Y447" s="9">
        <f t="shared" si="167"/>
        <v>1.6106981875595528E-3</v>
      </c>
      <c r="AA447" s="9">
        <f t="shared" si="168"/>
        <v>9.7231212988460516E-4</v>
      </c>
      <c r="AB447" s="9">
        <f t="shared" si="169"/>
        <v>2.2061931999586108E-3</v>
      </c>
      <c r="AD447" s="9">
        <f t="shared" si="170"/>
        <v>1.6106981875595528E-3</v>
      </c>
      <c r="AE447" s="9">
        <f t="shared" si="171"/>
        <v>8.9755827390014434E-2</v>
      </c>
    </row>
    <row r="448" spans="1:31" x14ac:dyDescent="0.55000000000000004">
      <c r="A448" s="6">
        <f t="shared" si="172"/>
        <v>436</v>
      </c>
      <c r="B448" s="6">
        <f t="shared" si="173"/>
        <v>13.952000000000011</v>
      </c>
      <c r="C448" s="9">
        <f t="shared" si="176"/>
        <v>1.0036038031095323E-3</v>
      </c>
      <c r="D448" s="6">
        <f t="shared" si="176"/>
        <v>4.3526568790794515E-3</v>
      </c>
      <c r="E448" s="6">
        <f t="shared" si="174"/>
        <v>0.99131463908434159</v>
      </c>
      <c r="F448" s="6">
        <f t="shared" si="175"/>
        <v>1.0087252666006596</v>
      </c>
      <c r="G448" s="6">
        <f t="shared" si="177"/>
        <v>9.7786478827896831E-4</v>
      </c>
      <c r="H448" s="7">
        <f t="shared" si="177"/>
        <v>8.5686209109996817E-2</v>
      </c>
      <c r="I448" s="6">
        <f t="shared" si="179"/>
        <v>3.9619959351285164E-2</v>
      </c>
      <c r="J448" s="9">
        <f t="shared" si="180"/>
        <v>0.34367183883849733</v>
      </c>
      <c r="L448" s="6">
        <f t="shared" si="178"/>
        <v>1.0079907310454658E-3</v>
      </c>
      <c r="M448" s="6">
        <f t="shared" si="181"/>
        <v>9.9925389272590196E-4</v>
      </c>
      <c r="N448" s="6">
        <f t="shared" si="182"/>
        <v>-0.99999949197721405</v>
      </c>
      <c r="O448" s="6">
        <f t="shared" si="183"/>
        <v>0.99999950074570421</v>
      </c>
      <c r="Q448" s="6">
        <f t="shared" si="163"/>
        <v>13.952000000000011</v>
      </c>
      <c r="R448" s="9">
        <f t="shared" si="163"/>
        <v>1.0036038031095323E-3</v>
      </c>
      <c r="S448" s="9">
        <f t="shared" si="164"/>
        <v>13.952000000000011</v>
      </c>
      <c r="T448" s="9">
        <f t="shared" si="162"/>
        <v>4.3526568790794515E-3</v>
      </c>
      <c r="U448" s="9">
        <f t="shared" si="165"/>
        <v>9.7786478827896831E-4</v>
      </c>
      <c r="V448" s="9">
        <f t="shared" si="165"/>
        <v>8.5686209109996817E-2</v>
      </c>
      <c r="X448" s="9">
        <f t="shared" si="166"/>
        <v>1.0036038031095323E-3</v>
      </c>
      <c r="Y448" s="9">
        <f t="shared" si="167"/>
        <v>4.3526568790794515E-3</v>
      </c>
      <c r="AA448" s="9">
        <f t="shared" si="168"/>
        <v>1.0036038031095323E-3</v>
      </c>
      <c r="AB448" s="9">
        <f t="shared" si="169"/>
        <v>9.7786478827896831E-4</v>
      </c>
      <c r="AD448" s="9">
        <f t="shared" si="170"/>
        <v>4.3526568790794515E-3</v>
      </c>
      <c r="AE448" s="9">
        <f t="shared" si="171"/>
        <v>8.5686209109996817E-2</v>
      </c>
    </row>
    <row r="449" spans="1:31" x14ac:dyDescent="0.55000000000000004">
      <c r="A449" s="6">
        <f t="shared" si="172"/>
        <v>437</v>
      </c>
      <c r="B449" s="6">
        <f t="shared" si="173"/>
        <v>13.984000000000011</v>
      </c>
      <c r="C449" s="9">
        <f t="shared" si="176"/>
        <v>9.9432463795874311E-4</v>
      </c>
      <c r="D449" s="6">
        <f t="shared" si="176"/>
        <v>6.7426956076287285E-3</v>
      </c>
      <c r="E449" s="6">
        <f t="shared" si="174"/>
        <v>0.98656106141028532</v>
      </c>
      <c r="F449" s="6">
        <f t="shared" si="175"/>
        <v>1.0135318438408001</v>
      </c>
      <c r="G449" s="6">
        <f t="shared" si="177"/>
        <v>-2.8997391096215706E-4</v>
      </c>
      <c r="H449" s="7">
        <f t="shared" si="177"/>
        <v>7.4688710267164907E-2</v>
      </c>
      <c r="I449" s="6">
        <f t="shared" si="179"/>
        <v>3.9252597962629483E-2</v>
      </c>
      <c r="J449" s="9">
        <f t="shared" si="180"/>
        <v>0.53238164275246025</v>
      </c>
      <c r="L449" s="6">
        <f t="shared" si="178"/>
        <v>1.0010740775131027E-3</v>
      </c>
      <c r="M449" s="6">
        <f t="shared" si="181"/>
        <v>9.8766463101665198E-4</v>
      </c>
      <c r="N449" s="6">
        <f t="shared" si="182"/>
        <v>-0.99999949892522011</v>
      </c>
      <c r="O449" s="6">
        <f t="shared" si="183"/>
        <v>0.99999951225916928</v>
      </c>
      <c r="Q449" s="6">
        <f t="shared" si="163"/>
        <v>13.984000000000011</v>
      </c>
      <c r="R449" s="9">
        <f t="shared" si="163"/>
        <v>9.9432463795874311E-4</v>
      </c>
      <c r="S449" s="9">
        <f t="shared" si="164"/>
        <v>13.984000000000011</v>
      </c>
      <c r="T449" s="9">
        <f t="shared" si="162"/>
        <v>6.7426956076287285E-3</v>
      </c>
      <c r="U449" s="9">
        <f t="shared" si="165"/>
        <v>-2.8997391096215706E-4</v>
      </c>
      <c r="V449" s="9">
        <f t="shared" si="165"/>
        <v>7.4688710267164907E-2</v>
      </c>
      <c r="X449" s="9">
        <f t="shared" si="166"/>
        <v>9.9432463795874311E-4</v>
      </c>
      <c r="Y449" s="9">
        <f t="shared" si="167"/>
        <v>6.7426956076287285E-3</v>
      </c>
      <c r="AA449" s="9">
        <f t="shared" si="168"/>
        <v>9.9432463795874311E-4</v>
      </c>
      <c r="AB449" s="9">
        <f t="shared" si="169"/>
        <v>-2.8997391096215706E-4</v>
      </c>
      <c r="AD449" s="9">
        <f t="shared" si="170"/>
        <v>6.7426956076287285E-3</v>
      </c>
      <c r="AE449" s="9">
        <f t="shared" si="171"/>
        <v>7.4688710267164907E-2</v>
      </c>
    </row>
    <row r="450" spans="1:31" x14ac:dyDescent="0.55000000000000004">
      <c r="A450" s="6">
        <f t="shared" si="172"/>
        <v>438</v>
      </c>
      <c r="B450" s="6">
        <f t="shared" si="173"/>
        <v>14.016000000000011</v>
      </c>
      <c r="C450" s="9">
        <f t="shared" si="176"/>
        <v>9.4485081249422154E-4</v>
      </c>
      <c r="D450" s="6">
        <f t="shared" si="176"/>
        <v>8.5875755339994871E-3</v>
      </c>
      <c r="E450" s="6">
        <f t="shared" si="174"/>
        <v>0.98289948812861117</v>
      </c>
      <c r="F450" s="6">
        <f t="shared" si="175"/>
        <v>1.0172497902646089</v>
      </c>
      <c r="G450" s="6">
        <f t="shared" si="177"/>
        <v>-1.5460570457663005E-3</v>
      </c>
      <c r="H450" s="7">
        <f t="shared" si="177"/>
        <v>5.7652497699086175E-2</v>
      </c>
      <c r="I450" s="6">
        <f t="shared" si="179"/>
        <v>3.7298480571826408E-2</v>
      </c>
      <c r="J450" s="9">
        <f t="shared" si="180"/>
        <v>0.6780474835749204</v>
      </c>
      <c r="L450" s="6">
        <f t="shared" si="178"/>
        <v>9.5303464036255753E-4</v>
      </c>
      <c r="M450" s="6">
        <f t="shared" si="181"/>
        <v>9.3680550981523308E-4</v>
      </c>
      <c r="N450" s="6">
        <f t="shared" si="182"/>
        <v>-0.99999954586238393</v>
      </c>
      <c r="O450" s="6">
        <f t="shared" si="183"/>
        <v>0.99999956119762212</v>
      </c>
      <c r="Q450" s="6">
        <f t="shared" si="163"/>
        <v>14.016000000000011</v>
      </c>
      <c r="R450" s="9">
        <f t="shared" si="163"/>
        <v>9.4485081249422154E-4</v>
      </c>
      <c r="S450" s="9">
        <f t="shared" si="164"/>
        <v>14.016000000000011</v>
      </c>
      <c r="T450" s="9">
        <f t="shared" si="162"/>
        <v>8.5875755339994871E-3</v>
      </c>
      <c r="U450" s="9">
        <f t="shared" si="165"/>
        <v>-1.5460570457663005E-3</v>
      </c>
      <c r="V450" s="9">
        <f t="shared" si="165"/>
        <v>5.7652497699086175E-2</v>
      </c>
      <c r="X450" s="9">
        <f t="shared" si="166"/>
        <v>9.4485081249422154E-4</v>
      </c>
      <c r="Y450" s="9">
        <f t="shared" si="167"/>
        <v>8.5875755339994871E-3</v>
      </c>
      <c r="AA450" s="9">
        <f t="shared" si="168"/>
        <v>9.4485081249422154E-4</v>
      </c>
      <c r="AB450" s="9">
        <f t="shared" si="169"/>
        <v>-1.5460570457663005E-3</v>
      </c>
      <c r="AD450" s="9">
        <f t="shared" si="170"/>
        <v>8.5875755339994871E-3</v>
      </c>
      <c r="AE450" s="9">
        <f t="shared" si="171"/>
        <v>5.7652497699086175E-2</v>
      </c>
    </row>
    <row r="451" spans="1:31" x14ac:dyDescent="0.55000000000000004">
      <c r="A451" s="6">
        <f t="shared" si="172"/>
        <v>439</v>
      </c>
      <c r="B451" s="6">
        <f t="shared" si="173"/>
        <v>14.048000000000011</v>
      </c>
      <c r="C451" s="9">
        <f t="shared" si="176"/>
        <v>8.5718334292414977E-4</v>
      </c>
      <c r="D451" s="6">
        <f t="shared" si="176"/>
        <v>9.7381348371895268E-3</v>
      </c>
      <c r="E451" s="6">
        <f t="shared" si="174"/>
        <v>0.98061929635901157</v>
      </c>
      <c r="F451" s="6">
        <f t="shared" si="175"/>
        <v>1.0195718357077694</v>
      </c>
      <c r="G451" s="6">
        <f t="shared" si="177"/>
        <v>-2.7396084240647453E-3</v>
      </c>
      <c r="H451" s="7">
        <f t="shared" si="177"/>
        <v>3.5954978224688725E-2</v>
      </c>
      <c r="I451" s="6">
        <f t="shared" si="179"/>
        <v>3.3837044997330583E-2</v>
      </c>
      <c r="J451" s="9">
        <f t="shared" si="180"/>
        <v>0.76889202505002807</v>
      </c>
      <c r="L451" s="6">
        <f t="shared" si="178"/>
        <v>8.6561247276332152E-4</v>
      </c>
      <c r="M451" s="6">
        <f t="shared" si="181"/>
        <v>8.4891617388898818E-4</v>
      </c>
      <c r="N451" s="6">
        <f t="shared" si="182"/>
        <v>-0.99999962535745335</v>
      </c>
      <c r="O451" s="6">
        <f t="shared" si="183"/>
        <v>0.99999963967060002</v>
      </c>
      <c r="Q451" s="6">
        <f t="shared" si="163"/>
        <v>14.048000000000011</v>
      </c>
      <c r="R451" s="9">
        <f t="shared" si="163"/>
        <v>8.5718334292414977E-4</v>
      </c>
      <c r="S451" s="9">
        <f t="shared" si="164"/>
        <v>14.048000000000011</v>
      </c>
      <c r="T451" s="9">
        <f t="shared" si="162"/>
        <v>9.7381348371895268E-3</v>
      </c>
      <c r="U451" s="9">
        <f t="shared" si="165"/>
        <v>-2.7396084240647453E-3</v>
      </c>
      <c r="V451" s="9">
        <f t="shared" si="165"/>
        <v>3.5954978224688725E-2</v>
      </c>
      <c r="X451" s="9">
        <f t="shared" si="166"/>
        <v>8.5718334292414977E-4</v>
      </c>
      <c r="Y451" s="9">
        <f t="shared" si="167"/>
        <v>9.7381348371895268E-3</v>
      </c>
      <c r="AA451" s="9">
        <f t="shared" si="168"/>
        <v>8.5718334292414977E-4</v>
      </c>
      <c r="AB451" s="9">
        <f t="shared" si="169"/>
        <v>-2.7396084240647453E-3</v>
      </c>
      <c r="AD451" s="9">
        <f t="shared" si="170"/>
        <v>9.7381348371895268E-3</v>
      </c>
      <c r="AE451" s="9">
        <f t="shared" si="171"/>
        <v>3.5954978224688725E-2</v>
      </c>
    </row>
    <row r="452" spans="1:31" x14ac:dyDescent="0.55000000000000004">
      <c r="A452" s="6">
        <f t="shared" si="172"/>
        <v>440</v>
      </c>
      <c r="B452" s="6">
        <f t="shared" si="173"/>
        <v>14.080000000000011</v>
      </c>
      <c r="C452" s="9">
        <f t="shared" si="176"/>
        <v>7.3486673927681135E-4</v>
      </c>
      <c r="D452" s="6">
        <f t="shared" si="176"/>
        <v>1.0101348706728339E-2</v>
      </c>
      <c r="E452" s="6">
        <f t="shared" si="174"/>
        <v>0.97989987986136284</v>
      </c>
      <c r="F452" s="6">
        <f t="shared" si="175"/>
        <v>1.0203052746882761</v>
      </c>
      <c r="G452" s="6">
        <f t="shared" si="177"/>
        <v>-3.8223938639793242E-3</v>
      </c>
      <c r="H452" s="7">
        <f t="shared" si="177"/>
        <v>1.1350433423087825E-2</v>
      </c>
      <c r="I452" s="6">
        <f t="shared" si="179"/>
        <v>2.9008423312022087E-2</v>
      </c>
      <c r="J452" s="9">
        <f t="shared" si="180"/>
        <v>0.79757030982348132</v>
      </c>
      <c r="L452" s="6">
        <f t="shared" si="178"/>
        <v>7.4236542884648917E-4</v>
      </c>
      <c r="M452" s="6">
        <f t="shared" si="181"/>
        <v>7.2751763547472515E-4</v>
      </c>
      <c r="N452" s="6">
        <f t="shared" si="182"/>
        <v>-0.99999972444674712</v>
      </c>
      <c r="O452" s="6">
        <f t="shared" si="183"/>
        <v>0.99999973535900988</v>
      </c>
      <c r="Q452" s="6">
        <f t="shared" si="163"/>
        <v>14.080000000000011</v>
      </c>
      <c r="R452" s="9">
        <f t="shared" si="163"/>
        <v>7.3486673927681135E-4</v>
      </c>
      <c r="S452" s="9">
        <f t="shared" si="164"/>
        <v>14.080000000000011</v>
      </c>
      <c r="T452" s="9">
        <f t="shared" si="162"/>
        <v>1.0101348706728339E-2</v>
      </c>
      <c r="U452" s="9">
        <f t="shared" si="165"/>
        <v>-3.8223938639793242E-3</v>
      </c>
      <c r="V452" s="9">
        <f t="shared" si="165"/>
        <v>1.1350433423087825E-2</v>
      </c>
      <c r="X452" s="9">
        <f t="shared" si="166"/>
        <v>7.3486673927681135E-4</v>
      </c>
      <c r="Y452" s="9">
        <f t="shared" si="167"/>
        <v>1.0101348706728339E-2</v>
      </c>
      <c r="AA452" s="9">
        <f t="shared" si="168"/>
        <v>7.3486673927681135E-4</v>
      </c>
      <c r="AB452" s="9">
        <f t="shared" si="169"/>
        <v>-3.8223938639793242E-3</v>
      </c>
      <c r="AD452" s="9">
        <f t="shared" si="170"/>
        <v>1.0101348706728339E-2</v>
      </c>
      <c r="AE452" s="9">
        <f t="shared" si="171"/>
        <v>1.1350433423087825E-2</v>
      </c>
    </row>
    <row r="453" spans="1:31" x14ac:dyDescent="0.55000000000000004">
      <c r="A453" s="6">
        <f t="shared" si="172"/>
        <v>441</v>
      </c>
      <c r="B453" s="6">
        <f t="shared" si="173"/>
        <v>14.112000000000011</v>
      </c>
      <c r="C453" s="9">
        <f t="shared" si="176"/>
        <v>5.8284551015796234E-4</v>
      </c>
      <c r="D453" s="6">
        <f t="shared" si="176"/>
        <v>9.6478505790079036E-3</v>
      </c>
      <c r="E453" s="6">
        <f t="shared" si="174"/>
        <v>0.98079771957166784</v>
      </c>
      <c r="F453" s="6">
        <f t="shared" si="175"/>
        <v>1.0193891218876994</v>
      </c>
      <c r="G453" s="6">
        <f t="shared" si="177"/>
        <v>-4.7506634099640311E-3</v>
      </c>
      <c r="H453" s="7">
        <f t="shared" si="177"/>
        <v>-1.4171816491263579E-2</v>
      </c>
      <c r="I453" s="6">
        <f t="shared" si="179"/>
        <v>2.3007680382576064E-2</v>
      </c>
      <c r="J453" s="9">
        <f t="shared" si="180"/>
        <v>0.76176361887205069</v>
      </c>
      <c r="L453" s="6">
        <f t="shared" si="178"/>
        <v>5.8852339499802168E-4</v>
      </c>
      <c r="M453" s="6">
        <f t="shared" si="181"/>
        <v>5.7727594102022683E-4</v>
      </c>
      <c r="N453" s="6">
        <f t="shared" si="182"/>
        <v>-0.99999982682009181</v>
      </c>
      <c r="O453" s="6">
        <f t="shared" si="183"/>
        <v>0.99999983337623</v>
      </c>
      <c r="Q453" s="6">
        <f t="shared" si="163"/>
        <v>14.112000000000011</v>
      </c>
      <c r="R453" s="9">
        <f t="shared" si="163"/>
        <v>5.8284551015796234E-4</v>
      </c>
      <c r="S453" s="9">
        <f t="shared" si="164"/>
        <v>14.112000000000011</v>
      </c>
      <c r="T453" s="9">
        <f t="shared" si="162"/>
        <v>9.6478505790079036E-3</v>
      </c>
      <c r="U453" s="9">
        <f t="shared" si="165"/>
        <v>-4.7506634099640311E-3</v>
      </c>
      <c r="V453" s="9">
        <f t="shared" si="165"/>
        <v>-1.4171816491263579E-2</v>
      </c>
      <c r="X453" s="9">
        <f t="shared" si="166"/>
        <v>5.8284551015796234E-4</v>
      </c>
      <c r="Y453" s="9">
        <f t="shared" si="167"/>
        <v>9.6478505790079036E-3</v>
      </c>
      <c r="AA453" s="9">
        <f t="shared" si="168"/>
        <v>5.8284551015796234E-4</v>
      </c>
      <c r="AB453" s="9">
        <f t="shared" si="169"/>
        <v>-4.7506634099640311E-3</v>
      </c>
      <c r="AD453" s="9">
        <f t="shared" si="170"/>
        <v>9.6478505790079036E-3</v>
      </c>
      <c r="AE453" s="9">
        <f t="shared" si="171"/>
        <v>-1.4171816491263579E-2</v>
      </c>
    </row>
    <row r="454" spans="1:31" x14ac:dyDescent="0.55000000000000004">
      <c r="A454" s="6">
        <f t="shared" si="172"/>
        <v>442</v>
      </c>
      <c r="B454" s="6">
        <f t="shared" si="173"/>
        <v>14.144000000000011</v>
      </c>
      <c r="C454" s="9">
        <f t="shared" si="176"/>
        <v>4.0726441632735541E-4</v>
      </c>
      <c r="D454" s="6">
        <f t="shared" si="176"/>
        <v>8.4143065055624893E-3</v>
      </c>
      <c r="E454" s="6">
        <f t="shared" si="174"/>
        <v>0.98324235340714938</v>
      </c>
      <c r="F454" s="6">
        <f t="shared" si="175"/>
        <v>1.0168995794293991</v>
      </c>
      <c r="G454" s="6">
        <f t="shared" si="177"/>
        <v>-5.4869091822064651E-3</v>
      </c>
      <c r="H454" s="7">
        <f t="shared" si="177"/>
        <v>-3.85482522951692E-2</v>
      </c>
      <c r="I454" s="6">
        <f t="shared" si="179"/>
        <v>1.6077017614267799E-2</v>
      </c>
      <c r="J454" s="9">
        <f t="shared" si="180"/>
        <v>0.66436695705013959</v>
      </c>
      <c r="L454" s="6">
        <f t="shared" si="178"/>
        <v>4.1072030854051724E-4</v>
      </c>
      <c r="M454" s="6">
        <f t="shared" si="181"/>
        <v>4.0386612971074086E-4</v>
      </c>
      <c r="N454" s="6">
        <f t="shared" si="182"/>
        <v>-0.99999991565441049</v>
      </c>
      <c r="O454" s="6">
        <f t="shared" si="183"/>
        <v>0.99999991844607128</v>
      </c>
      <c r="Q454" s="6">
        <f t="shared" si="163"/>
        <v>14.144000000000011</v>
      </c>
      <c r="R454" s="9">
        <f t="shared" si="163"/>
        <v>4.0726441632735541E-4</v>
      </c>
      <c r="S454" s="9">
        <f t="shared" si="164"/>
        <v>14.144000000000011</v>
      </c>
      <c r="T454" s="9">
        <f t="shared" si="162"/>
        <v>8.4143065055624893E-3</v>
      </c>
      <c r="U454" s="9">
        <f t="shared" si="165"/>
        <v>-5.4869091822064651E-3</v>
      </c>
      <c r="V454" s="9">
        <f t="shared" si="165"/>
        <v>-3.85482522951692E-2</v>
      </c>
      <c r="X454" s="9">
        <f t="shared" si="166"/>
        <v>4.0726441632735541E-4</v>
      </c>
      <c r="Y454" s="9">
        <f t="shared" si="167"/>
        <v>8.4143065055624893E-3</v>
      </c>
      <c r="AA454" s="9">
        <f t="shared" si="168"/>
        <v>4.0726441632735541E-4</v>
      </c>
      <c r="AB454" s="9">
        <f t="shared" si="169"/>
        <v>-5.4869091822064651E-3</v>
      </c>
      <c r="AD454" s="9">
        <f t="shared" si="170"/>
        <v>8.4143065055624893E-3</v>
      </c>
      <c r="AE454" s="9">
        <f t="shared" si="171"/>
        <v>-3.85482522951692E-2</v>
      </c>
    </row>
    <row r="455" spans="1:31" x14ac:dyDescent="0.55000000000000004">
      <c r="A455" s="6">
        <f t="shared" si="172"/>
        <v>443</v>
      </c>
      <c r="B455" s="6">
        <f t="shared" si="173"/>
        <v>14.176000000000011</v>
      </c>
      <c r="C455" s="9">
        <f t="shared" si="176"/>
        <v>2.152204564597383E-4</v>
      </c>
      <c r="D455" s="6">
        <f t="shared" si="176"/>
        <v>6.5004506680977322E-3</v>
      </c>
      <c r="E455" s="6">
        <f t="shared" si="174"/>
        <v>0.98704140084253789</v>
      </c>
      <c r="F455" s="6">
        <f t="shared" si="175"/>
        <v>1.0130432035149286</v>
      </c>
      <c r="G455" s="6">
        <f t="shared" si="177"/>
        <v>-6.0013737458630345E-3</v>
      </c>
      <c r="H455" s="7">
        <f t="shared" si="177"/>
        <v>-5.9807994920773669E-2</v>
      </c>
      <c r="I455" s="6">
        <f t="shared" si="179"/>
        <v>8.4962042092062828E-3</v>
      </c>
      <c r="J455" s="9">
        <f t="shared" si="180"/>
        <v>0.51325500029542304</v>
      </c>
      <c r="L455" s="6">
        <f t="shared" si="178"/>
        <v>2.1662863516600309E-4</v>
      </c>
      <c r="M455" s="6">
        <f t="shared" si="181"/>
        <v>2.1383045720105358E-4</v>
      </c>
      <c r="N455" s="6">
        <f t="shared" si="182"/>
        <v>-0.99999997653601702</v>
      </c>
      <c r="O455" s="6">
        <f t="shared" si="183"/>
        <v>0.9999999771382676</v>
      </c>
      <c r="Q455" s="6">
        <f t="shared" si="163"/>
        <v>14.176000000000011</v>
      </c>
      <c r="R455" s="9">
        <f t="shared" si="163"/>
        <v>2.152204564597383E-4</v>
      </c>
      <c r="S455" s="9">
        <f t="shared" si="164"/>
        <v>14.176000000000011</v>
      </c>
      <c r="T455" s="9">
        <f t="shared" si="162"/>
        <v>6.5004506680977322E-3</v>
      </c>
      <c r="U455" s="9">
        <f t="shared" si="165"/>
        <v>-6.0013737458630345E-3</v>
      </c>
      <c r="V455" s="9">
        <f t="shared" si="165"/>
        <v>-5.9807994920773669E-2</v>
      </c>
      <c r="X455" s="9">
        <f t="shared" si="166"/>
        <v>2.152204564597383E-4</v>
      </c>
      <c r="Y455" s="9">
        <f t="shared" si="167"/>
        <v>6.5004506680977322E-3</v>
      </c>
      <c r="AA455" s="9">
        <f t="shared" si="168"/>
        <v>2.152204564597383E-4</v>
      </c>
      <c r="AB455" s="9">
        <f t="shared" si="169"/>
        <v>-6.0013737458630345E-3</v>
      </c>
      <c r="AD455" s="9">
        <f t="shared" si="170"/>
        <v>6.5004506680977322E-3</v>
      </c>
      <c r="AE455" s="9">
        <f t="shared" si="171"/>
        <v>-5.9807994920773669E-2</v>
      </c>
    </row>
    <row r="456" spans="1:31" x14ac:dyDescent="0.55000000000000004">
      <c r="A456" s="6">
        <f t="shared" si="172"/>
        <v>444</v>
      </c>
      <c r="B456" s="6">
        <f t="shared" si="173"/>
        <v>14.208000000000011</v>
      </c>
      <c r="C456" s="9">
        <f t="shared" si="176"/>
        <v>1.4476383481893946E-5</v>
      </c>
      <c r="D456" s="6">
        <f t="shared" si="176"/>
        <v>4.0610217103304617E-3</v>
      </c>
      <c r="E456" s="6">
        <f t="shared" si="174"/>
        <v>0.99189444868623644</v>
      </c>
      <c r="F456" s="6">
        <f t="shared" si="175"/>
        <v>1.0081385355275585</v>
      </c>
      <c r="G456" s="6">
        <f t="shared" si="177"/>
        <v>-6.2732522805576353E-3</v>
      </c>
      <c r="H456" s="7">
        <f t="shared" si="177"/>
        <v>-7.6232154930227211E-2</v>
      </c>
      <c r="I456" s="6">
        <f t="shared" si="179"/>
        <v>5.7149528720643581E-4</v>
      </c>
      <c r="J456" s="9">
        <f t="shared" si="180"/>
        <v>0.32064542192797568</v>
      </c>
      <c r="L456" s="6">
        <f t="shared" si="178"/>
        <v>1.4535412104489608E-5</v>
      </c>
      <c r="M456" s="6">
        <f t="shared" si="181"/>
        <v>1.4417832350199252E-5</v>
      </c>
      <c r="N456" s="6">
        <f t="shared" si="182"/>
        <v>-0.99999999989436095</v>
      </c>
      <c r="O456" s="6">
        <f t="shared" si="183"/>
        <v>0.99999999989606314</v>
      </c>
      <c r="Q456" s="6">
        <f t="shared" si="163"/>
        <v>14.208000000000011</v>
      </c>
      <c r="R456" s="9">
        <f t="shared" si="163"/>
        <v>1.4476383481893946E-5</v>
      </c>
      <c r="S456" s="9">
        <f t="shared" si="164"/>
        <v>14.208000000000011</v>
      </c>
      <c r="T456" s="9">
        <f t="shared" si="162"/>
        <v>4.0610217103304617E-3</v>
      </c>
      <c r="U456" s="9">
        <f t="shared" si="165"/>
        <v>-6.2732522805576353E-3</v>
      </c>
      <c r="V456" s="9">
        <f t="shared" si="165"/>
        <v>-7.6232154930227211E-2</v>
      </c>
      <c r="X456" s="9">
        <f t="shared" si="166"/>
        <v>1.4476383481893946E-5</v>
      </c>
      <c r="Y456" s="9">
        <f t="shared" si="167"/>
        <v>4.0610217103304617E-3</v>
      </c>
      <c r="AA456" s="9">
        <f t="shared" si="168"/>
        <v>1.4476383481893946E-5</v>
      </c>
      <c r="AB456" s="9">
        <f t="shared" si="169"/>
        <v>-6.2732522805576353E-3</v>
      </c>
      <c r="AD456" s="9">
        <f t="shared" si="170"/>
        <v>4.0610217103304617E-3</v>
      </c>
      <c r="AE456" s="9">
        <f t="shared" si="171"/>
        <v>-7.6232154930227211E-2</v>
      </c>
    </row>
    <row r="457" spans="1:31" x14ac:dyDescent="0.55000000000000004">
      <c r="A457" s="6">
        <f t="shared" si="172"/>
        <v>445</v>
      </c>
      <c r="B457" s="6">
        <f t="shared" si="173"/>
        <v>14.240000000000011</v>
      </c>
      <c r="C457" s="9">
        <f t="shared" si="176"/>
        <v>-1.8685290067004976E-4</v>
      </c>
      <c r="D457" s="6">
        <f t="shared" si="176"/>
        <v>1.2932518405089437E-3</v>
      </c>
      <c r="E457" s="6">
        <f t="shared" si="174"/>
        <v>0.9974152037333115</v>
      </c>
      <c r="F457" s="6">
        <f t="shared" si="175"/>
        <v>1.0025882110953472</v>
      </c>
      <c r="G457" s="6">
        <f t="shared" si="177"/>
        <v>-6.2915401297482416E-3</v>
      </c>
      <c r="H457" s="7">
        <f t="shared" si="177"/>
        <v>-8.6492808431922433E-2</v>
      </c>
      <c r="I457" s="6">
        <f t="shared" si="179"/>
        <v>-7.3766446345317664E-3</v>
      </c>
      <c r="J457" s="9">
        <f t="shared" si="180"/>
        <v>0.10211107067187195</v>
      </c>
      <c r="L457" s="6">
        <f t="shared" si="178"/>
        <v>-1.8709485816938219E-4</v>
      </c>
      <c r="M457" s="6">
        <f t="shared" si="181"/>
        <v>-1.8661156167098749E-4</v>
      </c>
      <c r="N457" s="6">
        <f t="shared" si="182"/>
        <v>-0.9999999824977569</v>
      </c>
      <c r="O457" s="6">
        <f t="shared" si="183"/>
        <v>0.99999998258806244</v>
      </c>
      <c r="Q457" s="6">
        <f t="shared" si="163"/>
        <v>14.240000000000011</v>
      </c>
      <c r="R457" s="9">
        <f t="shared" si="163"/>
        <v>-1.8685290067004976E-4</v>
      </c>
      <c r="S457" s="9">
        <f t="shared" si="164"/>
        <v>14.240000000000011</v>
      </c>
      <c r="T457" s="9">
        <f t="shared" si="162"/>
        <v>1.2932518405089437E-3</v>
      </c>
      <c r="U457" s="9">
        <f t="shared" si="165"/>
        <v>-6.2915401297482416E-3</v>
      </c>
      <c r="V457" s="9">
        <f t="shared" si="165"/>
        <v>-8.6492808431922433E-2</v>
      </c>
      <c r="X457" s="9">
        <f t="shared" si="166"/>
        <v>-1.8685290067004976E-4</v>
      </c>
      <c r="Y457" s="9">
        <f t="shared" si="167"/>
        <v>1.2932518405089437E-3</v>
      </c>
      <c r="AA457" s="9">
        <f t="shared" si="168"/>
        <v>-1.8685290067004976E-4</v>
      </c>
      <c r="AB457" s="9">
        <f t="shared" si="169"/>
        <v>-6.2915401297482416E-3</v>
      </c>
      <c r="AD457" s="9">
        <f t="shared" si="170"/>
        <v>1.2932518405089437E-3</v>
      </c>
      <c r="AE457" s="9">
        <f t="shared" si="171"/>
        <v>-8.6492808431922433E-2</v>
      </c>
    </row>
    <row r="458" spans="1:31" x14ac:dyDescent="0.55000000000000004">
      <c r="A458" s="6">
        <f t="shared" si="172"/>
        <v>446</v>
      </c>
      <c r="B458" s="6">
        <f t="shared" si="173"/>
        <v>14.272000000000011</v>
      </c>
      <c r="C458" s="9">
        <f t="shared" si="176"/>
        <v>-3.8062850071623295E-4</v>
      </c>
      <c r="D458" s="6">
        <f t="shared" si="176"/>
        <v>-1.5790797656805712E-3</v>
      </c>
      <c r="E458" s="6">
        <f t="shared" si="174"/>
        <v>1.0031607979023229</v>
      </c>
      <c r="F458" s="6">
        <f t="shared" si="175"/>
        <v>0.9968444788396007</v>
      </c>
      <c r="G458" s="6">
        <f t="shared" si="177"/>
        <v>-6.0554875014432255E-3</v>
      </c>
      <c r="H458" s="7">
        <f t="shared" si="177"/>
        <v>-8.976036269342233E-2</v>
      </c>
      <c r="I458" s="6">
        <f t="shared" si="179"/>
        <v>-1.5026574523084035E-2</v>
      </c>
      <c r="J458" s="9">
        <f t="shared" si="180"/>
        <v>-0.1246791318085798</v>
      </c>
      <c r="L458" s="6">
        <f t="shared" si="178"/>
        <v>-3.8002837810849392E-4</v>
      </c>
      <c r="M458" s="6">
        <f t="shared" si="181"/>
        <v>-3.81230466372102E-4</v>
      </c>
      <c r="N458" s="6">
        <f t="shared" si="182"/>
        <v>-0.99999992778921321</v>
      </c>
      <c r="O458" s="6">
        <f t="shared" si="183"/>
        <v>0.9999999273316631</v>
      </c>
      <c r="Q458" s="6">
        <f t="shared" si="163"/>
        <v>14.272000000000011</v>
      </c>
      <c r="R458" s="9">
        <f t="shared" si="163"/>
        <v>-3.8062850071623295E-4</v>
      </c>
      <c r="S458" s="9">
        <f t="shared" si="164"/>
        <v>14.272000000000011</v>
      </c>
      <c r="T458" s="9">
        <f t="shared" si="162"/>
        <v>-1.5790797656805712E-3</v>
      </c>
      <c r="U458" s="9">
        <f t="shared" si="165"/>
        <v>-6.0554875014432255E-3</v>
      </c>
      <c r="V458" s="9">
        <f t="shared" si="165"/>
        <v>-8.976036269342233E-2</v>
      </c>
      <c r="X458" s="9">
        <f t="shared" si="166"/>
        <v>-3.8062850071623295E-4</v>
      </c>
      <c r="Y458" s="9">
        <f t="shared" si="167"/>
        <v>-1.5790797656805712E-3</v>
      </c>
      <c r="AA458" s="9">
        <f t="shared" si="168"/>
        <v>-3.8062850071623295E-4</v>
      </c>
      <c r="AB458" s="9">
        <f t="shared" si="169"/>
        <v>-6.0554875014432255E-3</v>
      </c>
      <c r="AD458" s="9">
        <f t="shared" si="170"/>
        <v>-1.5790797656805712E-3</v>
      </c>
      <c r="AE458" s="9">
        <f t="shared" si="171"/>
        <v>-8.976036269342233E-2</v>
      </c>
    </row>
    <row r="459" spans="1:31" x14ac:dyDescent="0.55000000000000004">
      <c r="A459" s="6">
        <f t="shared" si="172"/>
        <v>447</v>
      </c>
      <c r="B459" s="6">
        <f t="shared" si="173"/>
        <v>14.304000000000011</v>
      </c>
      <c r="C459" s="9">
        <f t="shared" si="176"/>
        <v>-5.5901688845077808E-4</v>
      </c>
      <c r="D459" s="6">
        <f t="shared" si="176"/>
        <v>-4.3237399408980999E-3</v>
      </c>
      <c r="E459" s="6">
        <f t="shared" si="174"/>
        <v>1.0086664871087545</v>
      </c>
      <c r="F459" s="6">
        <f t="shared" si="175"/>
        <v>0.99137152734516187</v>
      </c>
      <c r="G459" s="6">
        <f t="shared" si="177"/>
        <v>-5.5746371167045361E-3</v>
      </c>
      <c r="H459" s="7">
        <f t="shared" si="177"/>
        <v>-8.5770630475547782E-2</v>
      </c>
      <c r="I459" s="6">
        <f t="shared" si="179"/>
        <v>-2.2068693035275186E-2</v>
      </c>
      <c r="J459" s="9">
        <f t="shared" si="180"/>
        <v>-0.34138876865487594</v>
      </c>
      <c r="L459" s="6">
        <f t="shared" si="178"/>
        <v>-5.5661016425619331E-4</v>
      </c>
      <c r="M459" s="6">
        <f t="shared" si="181"/>
        <v>-5.6144433966017003E-4</v>
      </c>
      <c r="N459" s="6">
        <f t="shared" si="182"/>
        <v>-0.99999984509255058</v>
      </c>
      <c r="O459" s="6">
        <f t="shared" si="183"/>
        <v>0.9999998423901143</v>
      </c>
      <c r="Q459" s="6">
        <f t="shared" si="163"/>
        <v>14.304000000000011</v>
      </c>
      <c r="R459" s="9">
        <f t="shared" si="163"/>
        <v>-5.5901688845077808E-4</v>
      </c>
      <c r="S459" s="9">
        <f t="shared" si="164"/>
        <v>14.304000000000011</v>
      </c>
      <c r="T459" s="9">
        <f t="shared" si="162"/>
        <v>-4.3237399408980999E-3</v>
      </c>
      <c r="U459" s="9">
        <f t="shared" si="165"/>
        <v>-5.5746371167045361E-3</v>
      </c>
      <c r="V459" s="9">
        <f t="shared" si="165"/>
        <v>-8.5770630475547782E-2</v>
      </c>
      <c r="X459" s="9">
        <f t="shared" si="166"/>
        <v>-5.5901688845077808E-4</v>
      </c>
      <c r="Y459" s="9">
        <f t="shared" si="167"/>
        <v>-4.3237399408980999E-3</v>
      </c>
      <c r="AA459" s="9">
        <f t="shared" si="168"/>
        <v>-5.5901688845077808E-4</v>
      </c>
      <c r="AB459" s="9">
        <f t="shared" si="169"/>
        <v>-5.5746371167045361E-3</v>
      </c>
      <c r="AD459" s="9">
        <f t="shared" si="170"/>
        <v>-4.3237399408980999E-3</v>
      </c>
      <c r="AE459" s="9">
        <f t="shared" si="171"/>
        <v>-8.5770630475547782E-2</v>
      </c>
    </row>
    <row r="460" spans="1:31" x14ac:dyDescent="0.55000000000000004">
      <c r="A460" s="6">
        <f t="shared" si="172"/>
        <v>448</v>
      </c>
      <c r="B460" s="6">
        <f t="shared" si="173"/>
        <v>14.336000000000011</v>
      </c>
      <c r="C460" s="9">
        <f t="shared" si="176"/>
        <v>-7.1480693451720138E-4</v>
      </c>
      <c r="D460" s="6">
        <f t="shared" si="176"/>
        <v>-6.7188180170130365E-3</v>
      </c>
      <c r="E460" s="6">
        <f t="shared" si="174"/>
        <v>1.0134832894985253</v>
      </c>
      <c r="F460" s="6">
        <f t="shared" si="175"/>
        <v>0.98660801743047333</v>
      </c>
      <c r="G460" s="6">
        <f t="shared" si="177"/>
        <v>-4.8684389395757298E-3</v>
      </c>
      <c r="H460" s="7">
        <f t="shared" si="177"/>
        <v>-7.4846189878591748E-2</v>
      </c>
      <c r="I460" s="6">
        <f t="shared" si="179"/>
        <v>-2.8218179924339799E-2</v>
      </c>
      <c r="J460" s="9">
        <f t="shared" si="180"/>
        <v>-0.53049647142616607</v>
      </c>
      <c r="L460" s="6">
        <f t="shared" si="178"/>
        <v>-7.1003615065002548E-4</v>
      </c>
      <c r="M460" s="6">
        <f t="shared" si="181"/>
        <v>-7.1964189233549925E-4</v>
      </c>
      <c r="N460" s="6">
        <f t="shared" si="182"/>
        <v>-0.99999974792430057</v>
      </c>
      <c r="O460" s="6">
        <f t="shared" si="183"/>
        <v>0.99999974105773981</v>
      </c>
      <c r="Q460" s="6">
        <f t="shared" si="163"/>
        <v>14.336000000000011</v>
      </c>
      <c r="R460" s="9">
        <f t="shared" si="163"/>
        <v>-7.1480693451720138E-4</v>
      </c>
      <c r="S460" s="9">
        <f t="shared" si="164"/>
        <v>14.336000000000011</v>
      </c>
      <c r="T460" s="9">
        <f t="shared" ref="T460:T523" si="184">D460</f>
        <v>-6.7188180170130365E-3</v>
      </c>
      <c r="U460" s="9">
        <f t="shared" si="165"/>
        <v>-4.8684389395757298E-3</v>
      </c>
      <c r="V460" s="9">
        <f t="shared" si="165"/>
        <v>-7.4846189878591748E-2</v>
      </c>
      <c r="X460" s="9">
        <f t="shared" si="166"/>
        <v>-7.1480693451720138E-4</v>
      </c>
      <c r="Y460" s="9">
        <f t="shared" si="167"/>
        <v>-6.7188180170130365E-3</v>
      </c>
      <c r="AA460" s="9">
        <f t="shared" si="168"/>
        <v>-7.1480693451720138E-4</v>
      </c>
      <c r="AB460" s="9">
        <f t="shared" si="169"/>
        <v>-4.8684389395757298E-3</v>
      </c>
      <c r="AD460" s="9">
        <f t="shared" si="170"/>
        <v>-6.7188180170130365E-3</v>
      </c>
      <c r="AE460" s="9">
        <f t="shared" si="171"/>
        <v>-7.4846189878591748E-2</v>
      </c>
    </row>
    <row r="461" spans="1:31" x14ac:dyDescent="0.55000000000000004">
      <c r="A461" s="6">
        <f t="shared" si="172"/>
        <v>449</v>
      </c>
      <c r="B461" s="6">
        <f t="shared" si="173"/>
        <v>14.368000000000011</v>
      </c>
      <c r="C461" s="9">
        <f t="shared" si="176"/>
        <v>-8.4170156434110069E-4</v>
      </c>
      <c r="D461" s="6">
        <f t="shared" si="176"/>
        <v>-8.5706677063875775E-3</v>
      </c>
      <c r="E461" s="6">
        <f t="shared" si="174"/>
        <v>1.0172155002192318</v>
      </c>
      <c r="F461" s="6">
        <f t="shared" si="175"/>
        <v>0.98293282939368154</v>
      </c>
      <c r="G461" s="6">
        <f t="shared" si="177"/>
        <v>-3.9654571819968563E-3</v>
      </c>
      <c r="H461" s="7">
        <f t="shared" si="177"/>
        <v>-5.7870302792954437E-2</v>
      </c>
      <c r="I461" s="6">
        <f t="shared" si="179"/>
        <v>-3.3226616567665873E-2</v>
      </c>
      <c r="J461" s="9">
        <f t="shared" si="180"/>
        <v>-0.67671255797444307</v>
      </c>
      <c r="L461" s="6">
        <f t="shared" si="178"/>
        <v>-8.3454863221893926E-4</v>
      </c>
      <c r="M461" s="6">
        <f t="shared" si="181"/>
        <v>-8.4897756561245509E-4</v>
      </c>
      <c r="N461" s="6">
        <f t="shared" si="182"/>
        <v>-0.99999965176422956</v>
      </c>
      <c r="O461" s="6">
        <f t="shared" si="183"/>
        <v>0.99999963961848159</v>
      </c>
      <c r="Q461" s="6">
        <f t="shared" ref="Q461:R524" si="185">B461</f>
        <v>14.368000000000011</v>
      </c>
      <c r="R461" s="9">
        <f t="shared" si="185"/>
        <v>-8.4170156434110069E-4</v>
      </c>
      <c r="S461" s="9">
        <f t="shared" ref="S461:S524" si="186">Q461</f>
        <v>14.368000000000011</v>
      </c>
      <c r="T461" s="9">
        <f t="shared" si="184"/>
        <v>-8.5706677063875775E-3</v>
      </c>
      <c r="U461" s="9">
        <f t="shared" ref="U461:V524" si="187">G461</f>
        <v>-3.9654571819968563E-3</v>
      </c>
      <c r="V461" s="9">
        <f t="shared" si="187"/>
        <v>-5.7870302792954437E-2</v>
      </c>
      <c r="X461" s="9">
        <f t="shared" ref="X461:X524" si="188">R461</f>
        <v>-8.4170156434110069E-4</v>
      </c>
      <c r="Y461" s="9">
        <f t="shared" ref="Y461:Y524" si="189">T461</f>
        <v>-8.5706677063875775E-3</v>
      </c>
      <c r="AA461" s="9">
        <f t="shared" ref="AA461:AA524" si="190">R461</f>
        <v>-8.4170156434110069E-4</v>
      </c>
      <c r="AB461" s="9">
        <f t="shared" ref="AB461:AB524" si="191">U461</f>
        <v>-3.9654571819968563E-3</v>
      </c>
      <c r="AD461" s="9">
        <f t="shared" ref="AD461:AD524" si="192">T461</f>
        <v>-8.5706677063875775E-3</v>
      </c>
      <c r="AE461" s="9">
        <f t="shared" ref="AE461:AE524" si="193">V461</f>
        <v>-5.7870302792954437E-2</v>
      </c>
    </row>
    <row r="462" spans="1:31" x14ac:dyDescent="0.55000000000000004">
      <c r="A462" s="6">
        <f t="shared" ref="A462:A525" si="194">A461+1</f>
        <v>450</v>
      </c>
      <c r="B462" s="6">
        <f t="shared" ref="B462:B525" si="195">B461+$B$3</f>
        <v>14.400000000000011</v>
      </c>
      <c r="C462" s="9">
        <f t="shared" si="176"/>
        <v>-9.3457213879971027E-4</v>
      </c>
      <c r="D462" s="6">
        <f t="shared" si="176"/>
        <v>-9.7295637363962913E-3</v>
      </c>
      <c r="E462" s="6">
        <f t="shared" si="174"/>
        <v>1.019554665308376</v>
      </c>
      <c r="F462" s="6">
        <f t="shared" si="175"/>
        <v>0.98063641036279048</v>
      </c>
      <c r="G462" s="6">
        <f t="shared" si="177"/>
        <v>-2.9022054518315485E-3</v>
      </c>
      <c r="H462" s="7">
        <f t="shared" si="177"/>
        <v>-3.621550093777226E-2</v>
      </c>
      <c r="I462" s="6">
        <f t="shared" si="179"/>
        <v>-3.6891952284055105E-2</v>
      </c>
      <c r="J462" s="9">
        <f t="shared" si="180"/>
        <v>-0.76821522503487238</v>
      </c>
      <c r="L462" s="6">
        <f t="shared" si="178"/>
        <v>-9.2556638138822412E-4</v>
      </c>
      <c r="M462" s="6">
        <f t="shared" si="181"/>
        <v>-9.4375403766206183E-4</v>
      </c>
      <c r="N462" s="6">
        <f t="shared" si="182"/>
        <v>-0.99999957166334508</v>
      </c>
      <c r="O462" s="6">
        <f t="shared" si="183"/>
        <v>0.99999955466405899</v>
      </c>
      <c r="Q462" s="6">
        <f t="shared" si="185"/>
        <v>14.400000000000011</v>
      </c>
      <c r="R462" s="9">
        <f t="shared" si="185"/>
        <v>-9.3457213879971027E-4</v>
      </c>
      <c r="S462" s="9">
        <f t="shared" si="186"/>
        <v>14.400000000000011</v>
      </c>
      <c r="T462" s="9">
        <f t="shared" si="184"/>
        <v>-9.7295637363962913E-3</v>
      </c>
      <c r="U462" s="9">
        <f t="shared" si="187"/>
        <v>-2.9022054518315485E-3</v>
      </c>
      <c r="V462" s="9">
        <f t="shared" si="187"/>
        <v>-3.621550093777226E-2</v>
      </c>
      <c r="X462" s="9">
        <f t="shared" si="188"/>
        <v>-9.3457213879971027E-4</v>
      </c>
      <c r="Y462" s="9">
        <f t="shared" si="189"/>
        <v>-9.7295637363962913E-3</v>
      </c>
      <c r="AA462" s="9">
        <f t="shared" si="190"/>
        <v>-9.3457213879971027E-4</v>
      </c>
      <c r="AB462" s="9">
        <f t="shared" si="191"/>
        <v>-2.9022054518315485E-3</v>
      </c>
      <c r="AD462" s="9">
        <f t="shared" si="192"/>
        <v>-9.7295637363962913E-3</v>
      </c>
      <c r="AE462" s="9">
        <f t="shared" si="193"/>
        <v>-3.621550093777226E-2</v>
      </c>
    </row>
    <row r="463" spans="1:31" x14ac:dyDescent="0.55000000000000004">
      <c r="A463" s="6">
        <f t="shared" si="194"/>
        <v>451</v>
      </c>
      <c r="B463" s="6">
        <f t="shared" si="195"/>
        <v>14.432000000000011</v>
      </c>
      <c r="C463" s="9">
        <f t="shared" si="176"/>
        <v>-9.8966535411944734E-4</v>
      </c>
      <c r="D463" s="6">
        <f t="shared" si="176"/>
        <v>-1.0101807375969295E-2</v>
      </c>
      <c r="E463" s="6">
        <f t="shared" ref="E463:E526" si="196">C463^2+((D463-1)^2)</f>
        <v>1.020306640701713</v>
      </c>
      <c r="F463" s="6">
        <f t="shared" ref="F463:F526" si="197">C463^2+((D463+1)^2)</f>
        <v>0.97989941119783563</v>
      </c>
      <c r="G463" s="6">
        <f t="shared" si="177"/>
        <v>-1.721662978741785E-3</v>
      </c>
      <c r="H463" s="7">
        <f t="shared" si="177"/>
        <v>-1.1632613736656344E-2</v>
      </c>
      <c r="I463" s="6">
        <f t="shared" si="179"/>
        <v>-3.9066453876501532E-2</v>
      </c>
      <c r="J463" s="9">
        <f t="shared" si="180"/>
        <v>-0.79760634961244981</v>
      </c>
      <c r="L463" s="6">
        <f t="shared" si="178"/>
        <v>-9.7976745698384647E-4</v>
      </c>
      <c r="M463" s="6">
        <f t="shared" si="181"/>
        <v>-9.997642857559779E-4</v>
      </c>
      <c r="N463" s="6">
        <f t="shared" si="182"/>
        <v>-0.99999952002774994</v>
      </c>
      <c r="O463" s="6">
        <f t="shared" si="183"/>
        <v>0.99999950023556161</v>
      </c>
      <c r="Q463" s="6">
        <f t="shared" si="185"/>
        <v>14.432000000000011</v>
      </c>
      <c r="R463" s="9">
        <f t="shared" si="185"/>
        <v>-9.8966535411944734E-4</v>
      </c>
      <c r="S463" s="9">
        <f t="shared" si="186"/>
        <v>14.432000000000011</v>
      </c>
      <c r="T463" s="9">
        <f t="shared" si="184"/>
        <v>-1.0101807375969295E-2</v>
      </c>
      <c r="U463" s="9">
        <f t="shared" si="187"/>
        <v>-1.721662978741785E-3</v>
      </c>
      <c r="V463" s="9">
        <f t="shared" si="187"/>
        <v>-1.1632613736656344E-2</v>
      </c>
      <c r="X463" s="9">
        <f t="shared" si="188"/>
        <v>-9.8966535411944734E-4</v>
      </c>
      <c r="Y463" s="9">
        <f t="shared" si="189"/>
        <v>-1.0101807375969295E-2</v>
      </c>
      <c r="AA463" s="9">
        <f t="shared" si="190"/>
        <v>-9.8966535411944734E-4</v>
      </c>
      <c r="AB463" s="9">
        <f t="shared" si="191"/>
        <v>-1.721662978741785E-3</v>
      </c>
      <c r="AD463" s="9">
        <f t="shared" si="192"/>
        <v>-1.0101807375969295E-2</v>
      </c>
      <c r="AE463" s="9">
        <f t="shared" si="193"/>
        <v>-1.1632613736656344E-2</v>
      </c>
    </row>
    <row r="464" spans="1:31" x14ac:dyDescent="0.55000000000000004">
      <c r="A464" s="6">
        <f t="shared" si="194"/>
        <v>452</v>
      </c>
      <c r="B464" s="6">
        <f t="shared" si="195"/>
        <v>14.464000000000011</v>
      </c>
      <c r="C464" s="9">
        <f t="shared" si="176"/>
        <v>-1.0047545206696468E-3</v>
      </c>
      <c r="D464" s="6">
        <f t="shared" si="176"/>
        <v>-9.6573021135391499E-3</v>
      </c>
      <c r="E464" s="6">
        <f t="shared" si="196"/>
        <v>1.0194088772428371</v>
      </c>
      <c r="F464" s="6">
        <f t="shared" si="197"/>
        <v>0.98077966878868084</v>
      </c>
      <c r="G464" s="6">
        <f t="shared" si="177"/>
        <v>-4.7153645469373584E-4</v>
      </c>
      <c r="H464" s="7">
        <f t="shared" si="177"/>
        <v>1.3890789450942052E-2</v>
      </c>
      <c r="I464" s="6">
        <f t="shared" si="179"/>
        <v>-3.9662438844685739E-2</v>
      </c>
      <c r="J464" s="9">
        <f t="shared" si="180"/>
        <v>-0.76250962657926935</v>
      </c>
      <c r="L464" s="6">
        <f t="shared" si="178"/>
        <v>-9.9514362056968156E-4</v>
      </c>
      <c r="M464" s="6">
        <f t="shared" si="181"/>
        <v>-1.0145518371662079E-3</v>
      </c>
      <c r="N464" s="6">
        <f t="shared" si="182"/>
        <v>-0.99999950484446465</v>
      </c>
      <c r="O464" s="6">
        <f t="shared" si="183"/>
        <v>0.99999948534215233</v>
      </c>
      <c r="Q464" s="6">
        <f t="shared" si="185"/>
        <v>14.464000000000011</v>
      </c>
      <c r="R464" s="9">
        <f t="shared" si="185"/>
        <v>-1.0047545206696468E-3</v>
      </c>
      <c r="S464" s="9">
        <f t="shared" si="186"/>
        <v>14.464000000000011</v>
      </c>
      <c r="T464" s="9">
        <f t="shared" si="184"/>
        <v>-9.6573021135391499E-3</v>
      </c>
      <c r="U464" s="9">
        <f t="shared" si="187"/>
        <v>-4.7153645469373584E-4</v>
      </c>
      <c r="V464" s="9">
        <f t="shared" si="187"/>
        <v>1.3890789450942052E-2</v>
      </c>
      <c r="X464" s="9">
        <f t="shared" si="188"/>
        <v>-1.0047545206696468E-3</v>
      </c>
      <c r="Y464" s="9">
        <f t="shared" si="189"/>
        <v>-9.6573021135391499E-3</v>
      </c>
      <c r="AA464" s="9">
        <f t="shared" si="190"/>
        <v>-1.0047545206696468E-3</v>
      </c>
      <c r="AB464" s="9">
        <f t="shared" si="191"/>
        <v>-4.7153645469373584E-4</v>
      </c>
      <c r="AD464" s="9">
        <f t="shared" si="192"/>
        <v>-9.6573021135391499E-3</v>
      </c>
      <c r="AE464" s="9">
        <f t="shared" si="193"/>
        <v>1.3890789450942052E-2</v>
      </c>
    </row>
    <row r="465" spans="1:31" x14ac:dyDescent="0.55000000000000004">
      <c r="A465" s="6">
        <f t="shared" si="194"/>
        <v>453</v>
      </c>
      <c r="B465" s="6">
        <f t="shared" si="195"/>
        <v>14.496000000000011</v>
      </c>
      <c r="C465" s="9">
        <f t="shared" ref="C465:D528" si="198">C464+$B$3*G464-($B$3^2)*I464</f>
        <v>-9.7922934984288803E-4</v>
      </c>
      <c r="D465" s="6">
        <f t="shared" si="198"/>
        <v>-8.4319869934918329E-3</v>
      </c>
      <c r="E465" s="6">
        <f t="shared" si="196"/>
        <v>1.0169360312817617</v>
      </c>
      <c r="F465" s="6">
        <f t="shared" si="197"/>
        <v>0.98320808330779452</v>
      </c>
      <c r="G465" s="6">
        <f t="shared" ref="G465:H528" si="199">G464-$B$3*I464</f>
        <v>7.9766158833620795E-4</v>
      </c>
      <c r="H465" s="7">
        <f t="shared" si="199"/>
        <v>3.8291097501478674E-2</v>
      </c>
      <c r="I465" s="6">
        <f t="shared" si="179"/>
        <v>-3.8655694998236519E-2</v>
      </c>
      <c r="J465" s="9">
        <f t="shared" si="180"/>
        <v>-0.66576268828543861</v>
      </c>
      <c r="L465" s="6">
        <f t="shared" si="178"/>
        <v>-9.7104108239800006E-4</v>
      </c>
      <c r="M465" s="6">
        <f t="shared" si="181"/>
        <v>-9.8755593110429196E-4</v>
      </c>
      <c r="N465" s="6">
        <f t="shared" si="182"/>
        <v>-0.99999952853949714</v>
      </c>
      <c r="O465" s="6">
        <f t="shared" si="183"/>
        <v>0.99999951236652251</v>
      </c>
      <c r="Q465" s="6">
        <f t="shared" si="185"/>
        <v>14.496000000000011</v>
      </c>
      <c r="R465" s="9">
        <f t="shared" si="185"/>
        <v>-9.7922934984288803E-4</v>
      </c>
      <c r="S465" s="9">
        <f t="shared" si="186"/>
        <v>14.496000000000011</v>
      </c>
      <c r="T465" s="9">
        <f t="shared" si="184"/>
        <v>-8.4319869934918329E-3</v>
      </c>
      <c r="U465" s="9">
        <f t="shared" si="187"/>
        <v>7.9766158833620795E-4</v>
      </c>
      <c r="V465" s="9">
        <f t="shared" si="187"/>
        <v>3.8291097501478674E-2</v>
      </c>
      <c r="X465" s="9">
        <f t="shared" si="188"/>
        <v>-9.7922934984288803E-4</v>
      </c>
      <c r="Y465" s="9">
        <f t="shared" si="189"/>
        <v>-8.4319869934918329E-3</v>
      </c>
      <c r="AA465" s="9">
        <f t="shared" si="190"/>
        <v>-9.7922934984288803E-4</v>
      </c>
      <c r="AB465" s="9">
        <f t="shared" si="191"/>
        <v>7.9766158833620795E-4</v>
      </c>
      <c r="AD465" s="9">
        <f t="shared" si="192"/>
        <v>-8.4319869934918329E-3</v>
      </c>
      <c r="AE465" s="9">
        <f t="shared" si="193"/>
        <v>3.8291097501478674E-2</v>
      </c>
    </row>
    <row r="466" spans="1:31" x14ac:dyDescent="0.55000000000000004">
      <c r="A466" s="6">
        <f t="shared" si="194"/>
        <v>454</v>
      </c>
      <c r="B466" s="6">
        <f t="shared" si="195"/>
        <v>14.528000000000011</v>
      </c>
      <c r="C466" s="9">
        <f t="shared" si="198"/>
        <v>-9.1412074733793517E-4</v>
      </c>
      <c r="D466" s="6">
        <f t="shared" si="198"/>
        <v>-6.5249308806402256E-3</v>
      </c>
      <c r="E466" s="6">
        <f t="shared" si="196"/>
        <v>1.0130932721010184</v>
      </c>
      <c r="F466" s="6">
        <f t="shared" si="197"/>
        <v>0.98699354857845745</v>
      </c>
      <c r="G466" s="6">
        <f t="shared" si="199"/>
        <v>2.0346438282797764E-3</v>
      </c>
      <c r="H466" s="7">
        <f t="shared" si="199"/>
        <v>5.9595503526612706E-2</v>
      </c>
      <c r="I466" s="6">
        <f t="shared" si="179"/>
        <v>-3.6086519182193869E-2</v>
      </c>
      <c r="J466" s="9">
        <f t="shared" si="180"/>
        <v>-0.51518767702308943</v>
      </c>
      <c r="L466" s="6">
        <f t="shared" si="178"/>
        <v>-9.081944642412524E-4</v>
      </c>
      <c r="M466" s="6">
        <f t="shared" si="181"/>
        <v>-9.2012410657458339E-4</v>
      </c>
      <c r="N466" s="6">
        <f t="shared" si="182"/>
        <v>-0.99999958759132257</v>
      </c>
      <c r="O466" s="6">
        <f t="shared" si="183"/>
        <v>0.99999957668572459</v>
      </c>
      <c r="Q466" s="6">
        <f t="shared" si="185"/>
        <v>14.528000000000011</v>
      </c>
      <c r="R466" s="9">
        <f t="shared" si="185"/>
        <v>-9.1412074733793517E-4</v>
      </c>
      <c r="S466" s="9">
        <f t="shared" si="186"/>
        <v>14.528000000000011</v>
      </c>
      <c r="T466" s="9">
        <f t="shared" si="184"/>
        <v>-6.5249308806402256E-3</v>
      </c>
      <c r="U466" s="9">
        <f t="shared" si="187"/>
        <v>2.0346438282797764E-3</v>
      </c>
      <c r="V466" s="9">
        <f t="shared" si="187"/>
        <v>5.9595503526612706E-2</v>
      </c>
      <c r="X466" s="9">
        <f t="shared" si="188"/>
        <v>-9.1412074733793517E-4</v>
      </c>
      <c r="Y466" s="9">
        <f t="shared" si="189"/>
        <v>-6.5249308806402256E-3</v>
      </c>
      <c r="AA466" s="9">
        <f t="shared" si="190"/>
        <v>-9.1412074733793517E-4</v>
      </c>
      <c r="AB466" s="9">
        <f t="shared" si="191"/>
        <v>2.0346438282797764E-3</v>
      </c>
      <c r="AD466" s="9">
        <f t="shared" si="192"/>
        <v>-6.5249308806402256E-3</v>
      </c>
      <c r="AE466" s="9">
        <f t="shared" si="193"/>
        <v>5.9595503526612706E-2</v>
      </c>
    </row>
    <row r="467" spans="1:31" x14ac:dyDescent="0.55000000000000004">
      <c r="A467" s="6">
        <f t="shared" si="194"/>
        <v>455</v>
      </c>
      <c r="B467" s="6">
        <f t="shared" si="195"/>
        <v>14.560000000000011</v>
      </c>
      <c r="C467" s="9">
        <f t="shared" si="198"/>
        <v>-8.1205954919041576E-4</v>
      </c>
      <c r="D467" s="6">
        <f t="shared" si="198"/>
        <v>-4.090322586516976E-3</v>
      </c>
      <c r="E467" s="6">
        <f t="shared" si="196"/>
        <v>1.0081980353526072</v>
      </c>
      <c r="F467" s="6">
        <f t="shared" si="197"/>
        <v>0.99183674500653929</v>
      </c>
      <c r="G467" s="6">
        <f t="shared" si="199"/>
        <v>3.1894124421099805E-3</v>
      </c>
      <c r="H467" s="7">
        <f t="shared" si="199"/>
        <v>7.6081509191351565E-2</v>
      </c>
      <c r="I467" s="6">
        <f t="shared" si="179"/>
        <v>-3.2058300197228863E-2</v>
      </c>
      <c r="J467" s="9">
        <f t="shared" si="180"/>
        <v>-0.32295881992451653</v>
      </c>
      <c r="L467" s="6">
        <f t="shared" si="178"/>
        <v>-8.0875123019128034E-4</v>
      </c>
      <c r="M467" s="6">
        <f t="shared" si="181"/>
        <v>-8.1539450579807312E-4</v>
      </c>
      <c r="N467" s="6">
        <f t="shared" si="182"/>
        <v>-0.99999967296067027</v>
      </c>
      <c r="O467" s="6">
        <f t="shared" si="183"/>
        <v>0.99999966756584469</v>
      </c>
      <c r="Q467" s="6">
        <f t="shared" si="185"/>
        <v>14.560000000000011</v>
      </c>
      <c r="R467" s="9">
        <f t="shared" si="185"/>
        <v>-8.1205954919041576E-4</v>
      </c>
      <c r="S467" s="9">
        <f t="shared" si="186"/>
        <v>14.560000000000011</v>
      </c>
      <c r="T467" s="9">
        <f t="shared" si="184"/>
        <v>-4.090322586516976E-3</v>
      </c>
      <c r="U467" s="9">
        <f t="shared" si="187"/>
        <v>3.1894124421099805E-3</v>
      </c>
      <c r="V467" s="9">
        <f t="shared" si="187"/>
        <v>7.6081509191351565E-2</v>
      </c>
      <c r="X467" s="9">
        <f t="shared" si="188"/>
        <v>-8.1205954919041576E-4</v>
      </c>
      <c r="Y467" s="9">
        <f t="shared" si="189"/>
        <v>-4.090322586516976E-3</v>
      </c>
      <c r="AA467" s="9">
        <f t="shared" si="190"/>
        <v>-8.1205954919041576E-4</v>
      </c>
      <c r="AB467" s="9">
        <f t="shared" si="191"/>
        <v>3.1894124421099805E-3</v>
      </c>
      <c r="AD467" s="9">
        <f t="shared" si="192"/>
        <v>-4.090322586516976E-3</v>
      </c>
      <c r="AE467" s="9">
        <f t="shared" si="193"/>
        <v>7.6081509191351565E-2</v>
      </c>
    </row>
    <row r="468" spans="1:31" x14ac:dyDescent="0.55000000000000004">
      <c r="A468" s="6">
        <f t="shared" si="194"/>
        <v>456</v>
      </c>
      <c r="B468" s="6">
        <f t="shared" si="195"/>
        <v>14.592000000000011</v>
      </c>
      <c r="C468" s="9">
        <f t="shared" si="198"/>
        <v>-6.7717065164093397E-4</v>
      </c>
      <c r="D468" s="6">
        <f t="shared" si="198"/>
        <v>-1.3250044607910211E-3</v>
      </c>
      <c r="E468" s="6">
        <f t="shared" si="196"/>
        <v>1.0026522231184947</v>
      </c>
      <c r="F468" s="6">
        <f t="shared" si="197"/>
        <v>0.99735220527533064</v>
      </c>
      <c r="G468" s="6">
        <f t="shared" si="199"/>
        <v>4.2152780484213045E-3</v>
      </c>
      <c r="H468" s="7">
        <f t="shared" si="199"/>
        <v>8.6416191428936098E-2</v>
      </c>
      <c r="I468" s="6">
        <f t="shared" si="179"/>
        <v>-2.6733584969824867E-2</v>
      </c>
      <c r="J468" s="9">
        <f t="shared" si="180"/>
        <v>-0.10461813487456117</v>
      </c>
      <c r="L468" s="6">
        <f t="shared" si="178"/>
        <v>-6.762744301532259E-4</v>
      </c>
      <c r="M468" s="6">
        <f t="shared" si="181"/>
        <v>-6.7806894033767674E-4</v>
      </c>
      <c r="N468" s="6">
        <f t="shared" si="182"/>
        <v>-0.99999977132642159</v>
      </c>
      <c r="O468" s="6">
        <f t="shared" si="183"/>
        <v>0.99999977011122965</v>
      </c>
      <c r="Q468" s="6">
        <f t="shared" si="185"/>
        <v>14.592000000000011</v>
      </c>
      <c r="R468" s="9">
        <f t="shared" si="185"/>
        <v>-6.7717065164093397E-4</v>
      </c>
      <c r="S468" s="9">
        <f t="shared" si="186"/>
        <v>14.592000000000011</v>
      </c>
      <c r="T468" s="9">
        <f t="shared" si="184"/>
        <v>-1.3250044607910211E-3</v>
      </c>
      <c r="U468" s="9">
        <f t="shared" si="187"/>
        <v>4.2152780484213045E-3</v>
      </c>
      <c r="V468" s="9">
        <f t="shared" si="187"/>
        <v>8.6416191428936098E-2</v>
      </c>
      <c r="X468" s="9">
        <f t="shared" si="188"/>
        <v>-6.7717065164093397E-4</v>
      </c>
      <c r="Y468" s="9">
        <f t="shared" si="189"/>
        <v>-1.3250044607910211E-3</v>
      </c>
      <c r="AA468" s="9">
        <f t="shared" si="190"/>
        <v>-6.7717065164093397E-4</v>
      </c>
      <c r="AB468" s="9">
        <f t="shared" si="191"/>
        <v>4.2152780484213045E-3</v>
      </c>
      <c r="AD468" s="9">
        <f t="shared" si="192"/>
        <v>-1.3250044607910211E-3</v>
      </c>
      <c r="AE468" s="9">
        <f t="shared" si="193"/>
        <v>8.6416191428936098E-2</v>
      </c>
    </row>
    <row r="469" spans="1:31" x14ac:dyDescent="0.55000000000000004">
      <c r="A469" s="6">
        <f t="shared" si="194"/>
        <v>457</v>
      </c>
      <c r="B469" s="6">
        <f t="shared" si="195"/>
        <v>14.624000000000011</v>
      </c>
      <c r="C469" s="9">
        <f t="shared" si="198"/>
        <v>-5.1490656308235156E-4</v>
      </c>
      <c r="D469" s="6">
        <f t="shared" si="198"/>
        <v>1.547442635046485E-3</v>
      </c>
      <c r="E469" s="6">
        <f t="shared" si="196"/>
        <v>0.99690777443738454</v>
      </c>
      <c r="F469" s="6">
        <f t="shared" si="197"/>
        <v>1.0030975449775705</v>
      </c>
      <c r="G469" s="6">
        <f t="shared" si="199"/>
        <v>5.0707527674557001E-3</v>
      </c>
      <c r="H469" s="7">
        <f t="shared" si="199"/>
        <v>8.9763971744922053E-2</v>
      </c>
      <c r="I469" s="6">
        <f t="shared" si="179"/>
        <v>-2.0327650342970842E-2</v>
      </c>
      <c r="J469" s="9">
        <f t="shared" si="180"/>
        <v>0.12218115693335915</v>
      </c>
      <c r="L469" s="6">
        <f t="shared" si="178"/>
        <v>-5.1570451777023453E-4</v>
      </c>
      <c r="M469" s="6">
        <f t="shared" si="181"/>
        <v>-5.1411093785048208E-4</v>
      </c>
      <c r="N469" s="6">
        <f t="shared" si="182"/>
        <v>-0.99999986702441634</v>
      </c>
      <c r="O469" s="6">
        <f t="shared" si="183"/>
        <v>0.9999998678449632</v>
      </c>
      <c r="Q469" s="6">
        <f t="shared" si="185"/>
        <v>14.624000000000011</v>
      </c>
      <c r="R469" s="9">
        <f t="shared" si="185"/>
        <v>-5.1490656308235156E-4</v>
      </c>
      <c r="S469" s="9">
        <f t="shared" si="186"/>
        <v>14.624000000000011</v>
      </c>
      <c r="T469" s="9">
        <f t="shared" si="184"/>
        <v>1.547442635046485E-3</v>
      </c>
      <c r="U469" s="9">
        <f t="shared" si="187"/>
        <v>5.0707527674557001E-3</v>
      </c>
      <c r="V469" s="9">
        <f t="shared" si="187"/>
        <v>8.9763971744922053E-2</v>
      </c>
      <c r="X469" s="9">
        <f t="shared" si="188"/>
        <v>-5.1490656308235156E-4</v>
      </c>
      <c r="Y469" s="9">
        <f t="shared" si="189"/>
        <v>1.547442635046485E-3</v>
      </c>
      <c r="AA469" s="9">
        <f t="shared" si="190"/>
        <v>-5.1490656308235156E-4</v>
      </c>
      <c r="AB469" s="9">
        <f t="shared" si="191"/>
        <v>5.0707527674557001E-3</v>
      </c>
      <c r="AD469" s="9">
        <f t="shared" si="192"/>
        <v>1.547442635046485E-3</v>
      </c>
      <c r="AE469" s="9">
        <f t="shared" si="193"/>
        <v>8.9763971744922053E-2</v>
      </c>
    </row>
    <row r="470" spans="1:31" x14ac:dyDescent="0.55000000000000004">
      <c r="A470" s="6">
        <f t="shared" si="194"/>
        <v>458</v>
      </c>
      <c r="B470" s="6">
        <f t="shared" si="195"/>
        <v>14.656000000000011</v>
      </c>
      <c r="C470" s="9">
        <f t="shared" si="198"/>
        <v>-3.3182696057256698E-4</v>
      </c>
      <c r="D470" s="6">
        <f t="shared" si="198"/>
        <v>4.2947762261842303E-3</v>
      </c>
      <c r="E470" s="6">
        <f t="shared" si="196"/>
        <v>0.99142900275959633</v>
      </c>
      <c r="F470" s="6">
        <f t="shared" si="197"/>
        <v>1.0086081076643332</v>
      </c>
      <c r="G470" s="6">
        <f t="shared" si="199"/>
        <v>5.7212375784307674E-3</v>
      </c>
      <c r="H470" s="7">
        <f t="shared" si="199"/>
        <v>8.5854174723054566E-2</v>
      </c>
      <c r="I470" s="6">
        <f t="shared" si="179"/>
        <v>-1.3099762407797829E-2</v>
      </c>
      <c r="J470" s="9">
        <f t="shared" si="180"/>
        <v>0.33910192007933521</v>
      </c>
      <c r="L470" s="6">
        <f t="shared" si="178"/>
        <v>-3.3325821159036249E-4</v>
      </c>
      <c r="M470" s="6">
        <f t="shared" si="181"/>
        <v>-3.3040791440416698E-4</v>
      </c>
      <c r="N470" s="6">
        <f t="shared" si="182"/>
        <v>-0.9999999444694806</v>
      </c>
      <c r="O470" s="6">
        <f t="shared" si="183"/>
        <v>0.99999994541530368</v>
      </c>
      <c r="Q470" s="6">
        <f t="shared" si="185"/>
        <v>14.656000000000011</v>
      </c>
      <c r="R470" s="9">
        <f t="shared" si="185"/>
        <v>-3.3182696057256698E-4</v>
      </c>
      <c r="S470" s="9">
        <f t="shared" si="186"/>
        <v>14.656000000000011</v>
      </c>
      <c r="T470" s="9">
        <f t="shared" si="184"/>
        <v>4.2947762261842303E-3</v>
      </c>
      <c r="U470" s="9">
        <f t="shared" si="187"/>
        <v>5.7212375784307674E-3</v>
      </c>
      <c r="V470" s="9">
        <f t="shared" si="187"/>
        <v>8.5854174723054566E-2</v>
      </c>
      <c r="X470" s="9">
        <f t="shared" si="188"/>
        <v>-3.3182696057256698E-4</v>
      </c>
      <c r="Y470" s="9">
        <f t="shared" si="189"/>
        <v>4.2947762261842303E-3</v>
      </c>
      <c r="AA470" s="9">
        <f t="shared" si="190"/>
        <v>-3.3182696057256698E-4</v>
      </c>
      <c r="AB470" s="9">
        <f t="shared" si="191"/>
        <v>5.7212375784307674E-3</v>
      </c>
      <c r="AD470" s="9">
        <f t="shared" si="192"/>
        <v>4.2947762261842303E-3</v>
      </c>
      <c r="AE470" s="9">
        <f t="shared" si="193"/>
        <v>8.5854174723054566E-2</v>
      </c>
    </row>
    <row r="471" spans="1:31" x14ac:dyDescent="0.55000000000000004">
      <c r="A471" s="6">
        <f t="shared" si="194"/>
        <v>459</v>
      </c>
      <c r="B471" s="6">
        <f t="shared" si="195"/>
        <v>14.688000000000011</v>
      </c>
      <c r="C471" s="9">
        <f t="shared" si="198"/>
        <v>-1.3533320135719745E-4</v>
      </c>
      <c r="D471" s="6">
        <f t="shared" si="198"/>
        <v>6.6948694511607381E-3</v>
      </c>
      <c r="E471" s="6">
        <f t="shared" si="196"/>
        <v>0.98665510068972195</v>
      </c>
      <c r="F471" s="6">
        <f t="shared" si="197"/>
        <v>1.0134345784943652</v>
      </c>
      <c r="G471" s="6">
        <f t="shared" si="199"/>
        <v>6.1404299754802983E-3</v>
      </c>
      <c r="H471" s="7">
        <f t="shared" si="199"/>
        <v>7.5002913280515837E-2</v>
      </c>
      <c r="I471" s="6">
        <f t="shared" si="179"/>
        <v>-5.3425012086618321E-3</v>
      </c>
      <c r="J471" s="9">
        <f t="shared" si="180"/>
        <v>0.52860569915800193</v>
      </c>
      <c r="L471" s="6">
        <f t="shared" si="178"/>
        <v>-1.3624534489854037E-4</v>
      </c>
      <c r="M471" s="6">
        <f t="shared" si="181"/>
        <v>-1.3443318749413092E-4</v>
      </c>
      <c r="N471" s="6">
        <f t="shared" si="182"/>
        <v>-0.99999999071860302</v>
      </c>
      <c r="O471" s="6">
        <f t="shared" si="183"/>
        <v>0.99999999096385883</v>
      </c>
      <c r="Q471" s="6">
        <f t="shared" si="185"/>
        <v>14.688000000000011</v>
      </c>
      <c r="R471" s="9">
        <f t="shared" si="185"/>
        <v>-1.3533320135719745E-4</v>
      </c>
      <c r="S471" s="9">
        <f t="shared" si="186"/>
        <v>14.688000000000011</v>
      </c>
      <c r="T471" s="9">
        <f t="shared" si="184"/>
        <v>6.6948694511607381E-3</v>
      </c>
      <c r="U471" s="9">
        <f t="shared" si="187"/>
        <v>6.1404299754802983E-3</v>
      </c>
      <c r="V471" s="9">
        <f t="shared" si="187"/>
        <v>7.5002913280515837E-2</v>
      </c>
      <c r="X471" s="9">
        <f t="shared" si="188"/>
        <v>-1.3533320135719745E-4</v>
      </c>
      <c r="Y471" s="9">
        <f t="shared" si="189"/>
        <v>6.6948694511607381E-3</v>
      </c>
      <c r="AA471" s="9">
        <f t="shared" si="190"/>
        <v>-1.3533320135719745E-4</v>
      </c>
      <c r="AB471" s="9">
        <f t="shared" si="191"/>
        <v>6.1404299754802983E-3</v>
      </c>
      <c r="AD471" s="9">
        <f t="shared" si="192"/>
        <v>6.6948694511607381E-3</v>
      </c>
      <c r="AE471" s="9">
        <f t="shared" si="193"/>
        <v>7.5002913280515837E-2</v>
      </c>
    </row>
    <row r="472" spans="1:31" x14ac:dyDescent="0.55000000000000004">
      <c r="A472" s="6">
        <f t="shared" si="194"/>
        <v>460</v>
      </c>
      <c r="B472" s="6">
        <f t="shared" si="195"/>
        <v>14.720000000000011</v>
      </c>
      <c r="C472" s="9">
        <f t="shared" si="198"/>
        <v>6.6631279095841821E-5</v>
      </c>
      <c r="D472" s="6">
        <f t="shared" si="198"/>
        <v>8.5536704401994509E-3</v>
      </c>
      <c r="E472" s="6">
        <f t="shared" si="196"/>
        <v>0.98296582883732786</v>
      </c>
      <c r="F472" s="6">
        <f t="shared" si="197"/>
        <v>1.0171805105981255</v>
      </c>
      <c r="G472" s="6">
        <f t="shared" si="199"/>
        <v>6.3113900141574773E-3</v>
      </c>
      <c r="H472" s="7">
        <f t="shared" si="199"/>
        <v>5.8087530907459772E-2</v>
      </c>
      <c r="I472" s="6">
        <f t="shared" si="179"/>
        <v>2.6303049923394866E-3</v>
      </c>
      <c r="J472" s="9">
        <f t="shared" si="180"/>
        <v>0.67537074587703383</v>
      </c>
      <c r="L472" s="6">
        <f t="shared" si="178"/>
        <v>6.720613810225143E-5</v>
      </c>
      <c r="M472" s="6">
        <f t="shared" si="181"/>
        <v>6.6066170699022355E-5</v>
      </c>
      <c r="N472" s="6">
        <f t="shared" si="182"/>
        <v>-0.99999999774166759</v>
      </c>
      <c r="O472" s="6">
        <f t="shared" si="183"/>
        <v>0.9999999978176306</v>
      </c>
      <c r="Q472" s="6">
        <f t="shared" si="185"/>
        <v>14.720000000000011</v>
      </c>
      <c r="R472" s="9">
        <f t="shared" si="185"/>
        <v>6.6631279095841821E-5</v>
      </c>
      <c r="S472" s="9">
        <f t="shared" si="186"/>
        <v>14.720000000000011</v>
      </c>
      <c r="T472" s="9">
        <f t="shared" si="184"/>
        <v>8.5536704401994509E-3</v>
      </c>
      <c r="U472" s="9">
        <f t="shared" si="187"/>
        <v>6.3113900141574773E-3</v>
      </c>
      <c r="V472" s="9">
        <f t="shared" si="187"/>
        <v>5.8087530907459772E-2</v>
      </c>
      <c r="X472" s="9">
        <f t="shared" si="188"/>
        <v>6.6631279095841821E-5</v>
      </c>
      <c r="Y472" s="9">
        <f t="shared" si="189"/>
        <v>8.5536704401994509E-3</v>
      </c>
      <c r="AA472" s="9">
        <f t="shared" si="190"/>
        <v>6.6631279095841821E-5</v>
      </c>
      <c r="AB472" s="9">
        <f t="shared" si="191"/>
        <v>6.3113900141574773E-3</v>
      </c>
      <c r="AD472" s="9">
        <f t="shared" si="192"/>
        <v>8.5536704401994509E-3</v>
      </c>
      <c r="AE472" s="9">
        <f t="shared" si="193"/>
        <v>5.8087530907459772E-2</v>
      </c>
    </row>
    <row r="473" spans="1:31" x14ac:dyDescent="0.55000000000000004">
      <c r="A473" s="6">
        <f t="shared" si="194"/>
        <v>461</v>
      </c>
      <c r="B473" s="6">
        <f t="shared" si="195"/>
        <v>14.752000000000011</v>
      </c>
      <c r="C473" s="9">
        <f t="shared" si="198"/>
        <v>2.6590232723672545E-4</v>
      </c>
      <c r="D473" s="6">
        <f t="shared" si="198"/>
        <v>9.7208917854600813E-3</v>
      </c>
      <c r="E473" s="6">
        <f t="shared" si="196"/>
        <v>0.98065278287023205</v>
      </c>
      <c r="F473" s="6">
        <f t="shared" si="197"/>
        <v>1.0195363500120724</v>
      </c>
      <c r="G473" s="6">
        <f t="shared" si="199"/>
        <v>6.2272202544026139E-3</v>
      </c>
      <c r="H473" s="7">
        <f t="shared" si="199"/>
        <v>3.6475667039394685E-2</v>
      </c>
      <c r="I473" s="6">
        <f t="shared" si="179"/>
        <v>1.0496411434346811E-2</v>
      </c>
      <c r="J473" s="9">
        <f t="shared" si="180"/>
        <v>0.76753082364742753</v>
      </c>
      <c r="L473" s="6">
        <f t="shared" si="178"/>
        <v>2.6851249859294996E-4</v>
      </c>
      <c r="M473" s="6">
        <f t="shared" si="181"/>
        <v>2.6334239509145826E-4</v>
      </c>
      <c r="N473" s="6">
        <f t="shared" si="182"/>
        <v>-0.99999996395051849</v>
      </c>
      <c r="O473" s="6">
        <f t="shared" si="183"/>
        <v>0.99999996532539093</v>
      </c>
      <c r="Q473" s="6">
        <f t="shared" si="185"/>
        <v>14.752000000000011</v>
      </c>
      <c r="R473" s="9">
        <f t="shared" si="185"/>
        <v>2.6590232723672545E-4</v>
      </c>
      <c r="S473" s="9">
        <f t="shared" si="186"/>
        <v>14.752000000000011</v>
      </c>
      <c r="T473" s="9">
        <f t="shared" si="184"/>
        <v>9.7208917854600813E-3</v>
      </c>
      <c r="U473" s="9">
        <f t="shared" si="187"/>
        <v>6.2272202544026139E-3</v>
      </c>
      <c r="V473" s="9">
        <f t="shared" si="187"/>
        <v>3.6475667039394685E-2</v>
      </c>
      <c r="X473" s="9">
        <f t="shared" si="188"/>
        <v>2.6590232723672545E-4</v>
      </c>
      <c r="Y473" s="9">
        <f t="shared" si="189"/>
        <v>9.7208917854600813E-3</v>
      </c>
      <c r="AA473" s="9">
        <f t="shared" si="190"/>
        <v>2.6590232723672545E-4</v>
      </c>
      <c r="AB473" s="9">
        <f t="shared" si="191"/>
        <v>6.2272202544026139E-3</v>
      </c>
      <c r="AD473" s="9">
        <f t="shared" si="192"/>
        <v>9.7208917854600813E-3</v>
      </c>
      <c r="AE473" s="9">
        <f t="shared" si="193"/>
        <v>3.6475667039394685E-2</v>
      </c>
    </row>
    <row r="474" spans="1:31" x14ac:dyDescent="0.55000000000000004">
      <c r="A474" s="6">
        <f t="shared" si="194"/>
        <v>462</v>
      </c>
      <c r="B474" s="6">
        <f t="shared" si="195"/>
        <v>14.784000000000011</v>
      </c>
      <c r="C474" s="9">
        <f t="shared" si="198"/>
        <v>4.5442505006883796E-4</v>
      </c>
      <c r="D474" s="6">
        <f t="shared" si="198"/>
        <v>1.0102161567305746E-2</v>
      </c>
      <c r="E474" s="6">
        <f t="shared" si="196"/>
        <v>0.97989793703584671</v>
      </c>
      <c r="F474" s="6">
        <f t="shared" si="197"/>
        <v>1.0203065833050697</v>
      </c>
      <c r="G474" s="6">
        <f t="shared" si="199"/>
        <v>5.8913350885035163E-3</v>
      </c>
      <c r="H474" s="7">
        <f t="shared" si="199"/>
        <v>1.1914680682677002E-2</v>
      </c>
      <c r="I474" s="6">
        <f t="shared" si="179"/>
        <v>1.7938152722129591E-2</v>
      </c>
      <c r="J474" s="9">
        <f t="shared" si="180"/>
        <v>0.79763462374815675</v>
      </c>
      <c r="L474" s="6">
        <f t="shared" si="178"/>
        <v>4.5906252599351279E-4</v>
      </c>
      <c r="M474" s="6">
        <f t="shared" si="181"/>
        <v>4.4988024120024228E-4</v>
      </c>
      <c r="N474" s="6">
        <f t="shared" si="182"/>
        <v>-0.99999989463079308</v>
      </c>
      <c r="O474" s="6">
        <f t="shared" si="183"/>
        <v>0.99999989880387907</v>
      </c>
      <c r="Q474" s="6">
        <f t="shared" si="185"/>
        <v>14.784000000000011</v>
      </c>
      <c r="R474" s="9">
        <f t="shared" si="185"/>
        <v>4.5442505006883796E-4</v>
      </c>
      <c r="S474" s="9">
        <f t="shared" si="186"/>
        <v>14.784000000000011</v>
      </c>
      <c r="T474" s="9">
        <f t="shared" si="184"/>
        <v>1.0102161567305746E-2</v>
      </c>
      <c r="U474" s="9">
        <f t="shared" si="187"/>
        <v>5.8913350885035163E-3</v>
      </c>
      <c r="V474" s="9">
        <f t="shared" si="187"/>
        <v>1.1914680682677002E-2</v>
      </c>
      <c r="X474" s="9">
        <f t="shared" si="188"/>
        <v>4.5442505006883796E-4</v>
      </c>
      <c r="Y474" s="9">
        <f t="shared" si="189"/>
        <v>1.0102161567305746E-2</v>
      </c>
      <c r="AA474" s="9">
        <f t="shared" si="190"/>
        <v>4.5442505006883796E-4</v>
      </c>
      <c r="AB474" s="9">
        <f t="shared" si="191"/>
        <v>5.8913350885035163E-3</v>
      </c>
      <c r="AD474" s="9">
        <f t="shared" si="192"/>
        <v>1.0102161567305746E-2</v>
      </c>
      <c r="AE474" s="9">
        <f t="shared" si="193"/>
        <v>1.1914680682677002E-2</v>
      </c>
    </row>
    <row r="475" spans="1:31" x14ac:dyDescent="0.55000000000000004">
      <c r="A475" s="6">
        <f t="shared" si="194"/>
        <v>463</v>
      </c>
      <c r="B475" s="6">
        <f t="shared" si="195"/>
        <v>14.816000000000011</v>
      </c>
      <c r="C475" s="9">
        <f t="shared" si="198"/>
        <v>6.2457910451348987E-4</v>
      </c>
      <c r="D475" s="6">
        <f t="shared" si="198"/>
        <v>9.6666534944332989E-3</v>
      </c>
      <c r="E475" s="6">
        <f t="shared" si="196"/>
        <v>0.98076052729997265</v>
      </c>
      <c r="F475" s="6">
        <f t="shared" si="197"/>
        <v>1.0194271412777061</v>
      </c>
      <c r="G475" s="6">
        <f t="shared" si="199"/>
        <v>5.3173142013953692E-3</v>
      </c>
      <c r="H475" s="7">
        <f t="shared" si="199"/>
        <v>-1.3609627277264013E-2</v>
      </c>
      <c r="I475" s="6">
        <f t="shared" si="179"/>
        <v>2.4655095221452848E-2</v>
      </c>
      <c r="J475" s="9">
        <f t="shared" si="180"/>
        <v>0.76324821808074261</v>
      </c>
      <c r="L475" s="6">
        <f t="shared" si="178"/>
        <v>6.3067550184356153E-4</v>
      </c>
      <c r="M475" s="6">
        <f t="shared" si="181"/>
        <v>6.1859920088432377E-4</v>
      </c>
      <c r="N475" s="6">
        <f t="shared" si="182"/>
        <v>-0.99999980112418585</v>
      </c>
      <c r="O475" s="6">
        <f t="shared" si="183"/>
        <v>0.99999980866749605</v>
      </c>
      <c r="Q475" s="6">
        <f t="shared" si="185"/>
        <v>14.816000000000011</v>
      </c>
      <c r="R475" s="9">
        <f t="shared" si="185"/>
        <v>6.2457910451348987E-4</v>
      </c>
      <c r="S475" s="9">
        <f t="shared" si="186"/>
        <v>14.816000000000011</v>
      </c>
      <c r="T475" s="9">
        <f t="shared" si="184"/>
        <v>9.6666534944332989E-3</v>
      </c>
      <c r="U475" s="9">
        <f t="shared" si="187"/>
        <v>5.3173142013953692E-3</v>
      </c>
      <c r="V475" s="9">
        <f t="shared" si="187"/>
        <v>-1.3609627277264013E-2</v>
      </c>
      <c r="X475" s="9">
        <f t="shared" si="188"/>
        <v>6.2457910451348987E-4</v>
      </c>
      <c r="Y475" s="9">
        <f t="shared" si="189"/>
        <v>9.6666534944332989E-3</v>
      </c>
      <c r="AA475" s="9">
        <f t="shared" si="190"/>
        <v>6.2457910451348987E-4</v>
      </c>
      <c r="AB475" s="9">
        <f t="shared" si="191"/>
        <v>5.3173142013953692E-3</v>
      </c>
      <c r="AD475" s="9">
        <f t="shared" si="192"/>
        <v>9.6666534944332989E-3</v>
      </c>
      <c r="AE475" s="9">
        <f t="shared" si="193"/>
        <v>-1.3609627277264013E-2</v>
      </c>
    </row>
    <row r="476" spans="1:31" x14ac:dyDescent="0.55000000000000004">
      <c r="A476" s="6">
        <f t="shared" si="194"/>
        <v>464</v>
      </c>
      <c r="B476" s="6">
        <f t="shared" si="195"/>
        <v>14.848000000000011</v>
      </c>
      <c r="C476" s="9">
        <f t="shared" si="198"/>
        <v>7.6948634145137401E-4</v>
      </c>
      <c r="D476" s="6">
        <f t="shared" si="198"/>
        <v>8.4495792462461698E-3</v>
      </c>
      <c r="E476" s="6">
        <f t="shared" si="196"/>
        <v>0.98317282900617597</v>
      </c>
      <c r="F476" s="6">
        <f t="shared" si="197"/>
        <v>1.0169711459911608</v>
      </c>
      <c r="G476" s="6">
        <f t="shared" si="199"/>
        <v>4.5283511543088781E-3</v>
      </c>
      <c r="H476" s="7">
        <f t="shared" si="199"/>
        <v>-3.8033570255847776E-2</v>
      </c>
      <c r="I476" s="6">
        <f t="shared" si="179"/>
        <v>3.0375943114732743E-2</v>
      </c>
      <c r="J476" s="9">
        <f t="shared" si="180"/>
        <v>0.66715183858736826</v>
      </c>
      <c r="L476" s="6">
        <f t="shared" si="178"/>
        <v>7.7604334952266398E-4</v>
      </c>
      <c r="M476" s="6">
        <f t="shared" si="181"/>
        <v>7.6303876096431105E-4</v>
      </c>
      <c r="N476" s="6">
        <f t="shared" si="182"/>
        <v>-0.99999969887831452</v>
      </c>
      <c r="O476" s="6">
        <f t="shared" si="183"/>
        <v>0.99999970888588219</v>
      </c>
      <c r="Q476" s="6">
        <f t="shared" si="185"/>
        <v>14.848000000000011</v>
      </c>
      <c r="R476" s="9">
        <f t="shared" si="185"/>
        <v>7.6948634145137401E-4</v>
      </c>
      <c r="S476" s="9">
        <f t="shared" si="186"/>
        <v>14.848000000000011</v>
      </c>
      <c r="T476" s="9">
        <f t="shared" si="184"/>
        <v>8.4495792462461698E-3</v>
      </c>
      <c r="U476" s="9">
        <f t="shared" si="187"/>
        <v>4.5283511543088781E-3</v>
      </c>
      <c r="V476" s="9">
        <f t="shared" si="187"/>
        <v>-3.8033570255847776E-2</v>
      </c>
      <c r="X476" s="9">
        <f t="shared" si="188"/>
        <v>7.6948634145137401E-4</v>
      </c>
      <c r="Y476" s="9">
        <f t="shared" si="189"/>
        <v>8.4495792462461698E-3</v>
      </c>
      <c r="AA476" s="9">
        <f t="shared" si="190"/>
        <v>7.6948634145137401E-4</v>
      </c>
      <c r="AB476" s="9">
        <f t="shared" si="191"/>
        <v>4.5283511543088781E-3</v>
      </c>
      <c r="AD476" s="9">
        <f t="shared" si="192"/>
        <v>8.4495792462461698E-3</v>
      </c>
      <c r="AE476" s="9">
        <f t="shared" si="193"/>
        <v>-3.8033570255847776E-2</v>
      </c>
    </row>
    <row r="477" spans="1:31" x14ac:dyDescent="0.55000000000000004">
      <c r="A477" s="6">
        <f t="shared" si="194"/>
        <v>465</v>
      </c>
      <c r="B477" s="6">
        <f t="shared" si="195"/>
        <v>14.880000000000011</v>
      </c>
      <c r="C477" s="9">
        <f t="shared" si="198"/>
        <v>8.8328861263977179E-4</v>
      </c>
      <c r="D477" s="6">
        <f t="shared" si="198"/>
        <v>6.5493415153455754E-3</v>
      </c>
      <c r="E477" s="6">
        <f t="shared" si="196"/>
        <v>0.98694499104236666</v>
      </c>
      <c r="F477" s="6">
        <f t="shared" si="197"/>
        <v>1.0131423571037488</v>
      </c>
      <c r="G477" s="6">
        <f t="shared" si="199"/>
        <v>3.5563209746374302E-3</v>
      </c>
      <c r="H477" s="7">
        <f t="shared" si="199"/>
        <v>-5.9382429090643563E-2</v>
      </c>
      <c r="I477" s="6">
        <f t="shared" si="179"/>
        <v>3.4869354512104461E-2</v>
      </c>
      <c r="J477" s="9">
        <f t="shared" si="180"/>
        <v>0.51711507700931114</v>
      </c>
      <c r="L477" s="6">
        <f t="shared" si="178"/>
        <v>8.8911135743650893E-4</v>
      </c>
      <c r="M477" s="6">
        <f t="shared" si="181"/>
        <v>8.7754095711722034E-4</v>
      </c>
      <c r="N477" s="6">
        <f t="shared" si="182"/>
        <v>-0.99999960474041882</v>
      </c>
      <c r="O477" s="6">
        <f t="shared" si="183"/>
        <v>0.99999961496086009</v>
      </c>
      <c r="Q477" s="6">
        <f t="shared" si="185"/>
        <v>14.880000000000011</v>
      </c>
      <c r="R477" s="9">
        <f t="shared" si="185"/>
        <v>8.8328861263977179E-4</v>
      </c>
      <c r="S477" s="9">
        <f t="shared" si="186"/>
        <v>14.880000000000011</v>
      </c>
      <c r="T477" s="9">
        <f t="shared" si="184"/>
        <v>6.5493415153455754E-3</v>
      </c>
      <c r="U477" s="9">
        <f t="shared" si="187"/>
        <v>3.5563209746374302E-3</v>
      </c>
      <c r="V477" s="9">
        <f t="shared" si="187"/>
        <v>-5.9382429090643563E-2</v>
      </c>
      <c r="X477" s="9">
        <f t="shared" si="188"/>
        <v>8.8328861263977179E-4</v>
      </c>
      <c r="Y477" s="9">
        <f t="shared" si="189"/>
        <v>6.5493415153455754E-3</v>
      </c>
      <c r="AA477" s="9">
        <f t="shared" si="190"/>
        <v>8.8328861263977179E-4</v>
      </c>
      <c r="AB477" s="9">
        <f t="shared" si="191"/>
        <v>3.5563209746374302E-3</v>
      </c>
      <c r="AD477" s="9">
        <f t="shared" si="192"/>
        <v>6.5493415153455754E-3</v>
      </c>
      <c r="AE477" s="9">
        <f t="shared" si="193"/>
        <v>-5.9382429090643563E-2</v>
      </c>
    </row>
    <row r="478" spans="1:31" x14ac:dyDescent="0.55000000000000004">
      <c r="A478" s="6">
        <f t="shared" si="194"/>
        <v>466</v>
      </c>
      <c r="B478" s="6">
        <f t="shared" si="195"/>
        <v>14.912000000000011</v>
      </c>
      <c r="C478" s="9">
        <f t="shared" si="198"/>
        <v>9.613846648077745E-4</v>
      </c>
      <c r="D478" s="6">
        <f t="shared" si="198"/>
        <v>4.1195779455874462E-3</v>
      </c>
      <c r="E478" s="6">
        <f t="shared" si="196"/>
        <v>0.99177873929174853</v>
      </c>
      <c r="F478" s="6">
        <f t="shared" si="197"/>
        <v>1.0082570510740982</v>
      </c>
      <c r="G478" s="6">
        <f t="shared" si="199"/>
        <v>2.4405016302500877E-3</v>
      </c>
      <c r="H478" s="7">
        <f t="shared" si="199"/>
        <v>-7.5930111554941518E-2</v>
      </c>
      <c r="I478" s="6">
        <f t="shared" si="179"/>
        <v>3.7953318692752813E-2</v>
      </c>
      <c r="J478" s="9">
        <f t="shared" si="180"/>
        <v>0.32526868665774666</v>
      </c>
      <c r="L478" s="6">
        <f t="shared" si="178"/>
        <v>9.6536109712513213E-4</v>
      </c>
      <c r="M478" s="6">
        <f t="shared" si="181"/>
        <v>9.5743997555367639E-4</v>
      </c>
      <c r="N478" s="6">
        <f t="shared" si="182"/>
        <v>-0.99999953403886743</v>
      </c>
      <c r="O478" s="6">
        <f t="shared" si="183"/>
        <v>0.99999954165424143</v>
      </c>
      <c r="Q478" s="6">
        <f t="shared" si="185"/>
        <v>14.912000000000011</v>
      </c>
      <c r="R478" s="9">
        <f t="shared" si="185"/>
        <v>9.613846648077745E-4</v>
      </c>
      <c r="S478" s="9">
        <f t="shared" si="186"/>
        <v>14.912000000000011</v>
      </c>
      <c r="T478" s="9">
        <f t="shared" si="184"/>
        <v>4.1195779455874462E-3</v>
      </c>
      <c r="U478" s="9">
        <f t="shared" si="187"/>
        <v>2.4405016302500877E-3</v>
      </c>
      <c r="V478" s="9">
        <f t="shared" si="187"/>
        <v>-7.5930111554941518E-2</v>
      </c>
      <c r="X478" s="9">
        <f t="shared" si="188"/>
        <v>9.613846648077745E-4</v>
      </c>
      <c r="Y478" s="9">
        <f t="shared" si="189"/>
        <v>4.1195779455874462E-3</v>
      </c>
      <c r="AA478" s="9">
        <f t="shared" si="190"/>
        <v>9.613846648077745E-4</v>
      </c>
      <c r="AB478" s="9">
        <f t="shared" si="191"/>
        <v>2.4405016302500877E-3</v>
      </c>
      <c r="AD478" s="9">
        <f t="shared" si="192"/>
        <v>4.1195779455874462E-3</v>
      </c>
      <c r="AE478" s="9">
        <f t="shared" si="193"/>
        <v>-7.5930111554941518E-2</v>
      </c>
    </row>
    <row r="479" spans="1:31" x14ac:dyDescent="0.55000000000000004">
      <c r="A479" s="6">
        <f t="shared" si="194"/>
        <v>467</v>
      </c>
      <c r="B479" s="6">
        <f t="shared" si="195"/>
        <v>14.944000000000011</v>
      </c>
      <c r="C479" s="9">
        <f t="shared" si="198"/>
        <v>1.0006165186343984E-3</v>
      </c>
      <c r="D479" s="6">
        <f t="shared" si="198"/>
        <v>1.3567392406917851E-3</v>
      </c>
      <c r="E479" s="6">
        <f t="shared" si="196"/>
        <v>0.99728936349340103</v>
      </c>
      <c r="F479" s="6">
        <f t="shared" si="197"/>
        <v>1.002716320456168</v>
      </c>
      <c r="G479" s="6">
        <f t="shared" si="199"/>
        <v>1.2259954320819977E-3</v>
      </c>
      <c r="H479" s="7">
        <f t="shared" si="199"/>
        <v>-8.6338709527989416E-2</v>
      </c>
      <c r="I479" s="6">
        <f t="shared" si="179"/>
        <v>3.9502703845918342E-2</v>
      </c>
      <c r="J479" s="9">
        <f t="shared" si="180"/>
        <v>0.10712378302039978</v>
      </c>
      <c r="L479" s="6">
        <f t="shared" si="178"/>
        <v>1.0019754357392838E-3</v>
      </c>
      <c r="M479" s="6">
        <f t="shared" si="181"/>
        <v>9.9926028342772213E-4</v>
      </c>
      <c r="N479" s="6">
        <f t="shared" si="182"/>
        <v>-0.99999949802248711</v>
      </c>
      <c r="O479" s="6">
        <f t="shared" si="183"/>
        <v>0.99999950073931831</v>
      </c>
      <c r="Q479" s="6">
        <f t="shared" si="185"/>
        <v>14.944000000000011</v>
      </c>
      <c r="R479" s="9">
        <f t="shared" si="185"/>
        <v>1.0006165186343984E-3</v>
      </c>
      <c r="S479" s="9">
        <f t="shared" si="186"/>
        <v>14.944000000000011</v>
      </c>
      <c r="T479" s="9">
        <f t="shared" si="184"/>
        <v>1.3567392406917851E-3</v>
      </c>
      <c r="U479" s="9">
        <f t="shared" si="187"/>
        <v>1.2259954320819977E-3</v>
      </c>
      <c r="V479" s="9">
        <f t="shared" si="187"/>
        <v>-8.6338709527989416E-2</v>
      </c>
      <c r="X479" s="9">
        <f t="shared" si="188"/>
        <v>1.0006165186343984E-3</v>
      </c>
      <c r="Y479" s="9">
        <f t="shared" si="189"/>
        <v>1.3567392406917851E-3</v>
      </c>
      <c r="AA479" s="9">
        <f t="shared" si="190"/>
        <v>1.0006165186343984E-3</v>
      </c>
      <c r="AB479" s="9">
        <f t="shared" si="191"/>
        <v>1.2259954320819977E-3</v>
      </c>
      <c r="AD479" s="9">
        <f t="shared" si="192"/>
        <v>1.3567392406917851E-3</v>
      </c>
      <c r="AE479" s="9">
        <f t="shared" si="193"/>
        <v>-8.6338709527989416E-2</v>
      </c>
    </row>
    <row r="480" spans="1:31" x14ac:dyDescent="0.55000000000000004">
      <c r="A480" s="6">
        <f t="shared" si="194"/>
        <v>468</v>
      </c>
      <c r="B480" s="6">
        <f t="shared" si="195"/>
        <v>14.976000000000012</v>
      </c>
      <c r="C480" s="9">
        <f t="shared" si="198"/>
        <v>9.9939760372280196E-4</v>
      </c>
      <c r="D480" s="6">
        <f t="shared" si="198"/>
        <v>-1.5157942180167657E-3</v>
      </c>
      <c r="E480" s="6">
        <f t="shared" si="196"/>
        <v>1.0030348848637154</v>
      </c>
      <c r="F480" s="6">
        <f t="shared" si="197"/>
        <v>0.99697170799164825</v>
      </c>
      <c r="G480" s="6">
        <f t="shared" si="199"/>
        <v>-3.8091090987389361E-5</v>
      </c>
      <c r="H480" s="7">
        <f t="shared" si="199"/>
        <v>-8.9766670584642203E-2</v>
      </c>
      <c r="I480" s="6">
        <f t="shared" si="179"/>
        <v>3.9454565003930783E-2</v>
      </c>
      <c r="J480" s="9">
        <f t="shared" si="180"/>
        <v>-0.11968225451300538</v>
      </c>
      <c r="L480" s="6">
        <f t="shared" si="178"/>
        <v>9.978845185523767E-4</v>
      </c>
      <c r="M480" s="6">
        <f t="shared" si="181"/>
        <v>1.0009142831929189E-3</v>
      </c>
      <c r="N480" s="6">
        <f t="shared" si="182"/>
        <v>-0.99999950211311983</v>
      </c>
      <c r="O480" s="6">
        <f t="shared" si="183"/>
        <v>0.99999949908517338</v>
      </c>
      <c r="Q480" s="6">
        <f t="shared" si="185"/>
        <v>14.976000000000012</v>
      </c>
      <c r="R480" s="9">
        <f t="shared" si="185"/>
        <v>9.9939760372280196E-4</v>
      </c>
      <c r="S480" s="9">
        <f t="shared" si="186"/>
        <v>14.976000000000012</v>
      </c>
      <c r="T480" s="9">
        <f t="shared" si="184"/>
        <v>-1.5157942180167657E-3</v>
      </c>
      <c r="U480" s="9">
        <f t="shared" si="187"/>
        <v>-3.8091090987389361E-5</v>
      </c>
      <c r="V480" s="9">
        <f t="shared" si="187"/>
        <v>-8.9766670584642203E-2</v>
      </c>
      <c r="X480" s="9">
        <f t="shared" si="188"/>
        <v>9.9939760372280196E-4</v>
      </c>
      <c r="Y480" s="9">
        <f t="shared" si="189"/>
        <v>-1.5157942180167657E-3</v>
      </c>
      <c r="AA480" s="9">
        <f t="shared" si="190"/>
        <v>9.9939760372280196E-4</v>
      </c>
      <c r="AB480" s="9">
        <f t="shared" si="191"/>
        <v>-3.8091090987389361E-5</v>
      </c>
      <c r="AD480" s="9">
        <f t="shared" si="192"/>
        <v>-1.5157942180167657E-3</v>
      </c>
      <c r="AE480" s="9">
        <f t="shared" si="193"/>
        <v>-8.9766670584642203E-2</v>
      </c>
    </row>
    <row r="481" spans="1:31" x14ac:dyDescent="0.55000000000000004">
      <c r="A481" s="6">
        <f t="shared" si="194"/>
        <v>469</v>
      </c>
      <c r="B481" s="6">
        <f t="shared" si="195"/>
        <v>15.008000000000012</v>
      </c>
      <c r="C481" s="9">
        <f t="shared" si="198"/>
        <v>9.5777721424718037E-4</v>
      </c>
      <c r="D481" s="6">
        <f t="shared" si="198"/>
        <v>-4.2657730481039978E-3</v>
      </c>
      <c r="E481" s="6">
        <f t="shared" si="196"/>
        <v>1.008550660253098</v>
      </c>
      <c r="F481" s="6">
        <f t="shared" si="197"/>
        <v>0.99148756806068195</v>
      </c>
      <c r="G481" s="6">
        <f t="shared" si="199"/>
        <v>-1.3006371711131745E-3</v>
      </c>
      <c r="H481" s="7">
        <f t="shared" si="199"/>
        <v>-8.5936838440226024E-2</v>
      </c>
      <c r="I481" s="6">
        <f t="shared" si="179"/>
        <v>3.7810858118737543E-2</v>
      </c>
      <c r="J481" s="9">
        <f t="shared" si="180"/>
        <v>-0.33681178510645532</v>
      </c>
      <c r="L481" s="6">
        <f t="shared" si="178"/>
        <v>9.5370847476184198E-4</v>
      </c>
      <c r="M481" s="6">
        <f t="shared" si="181"/>
        <v>9.6187993266538688E-4</v>
      </c>
      <c r="N481" s="6">
        <f t="shared" si="182"/>
        <v>-0.99999954521996914</v>
      </c>
      <c r="O481" s="6">
        <f t="shared" si="183"/>
        <v>0.99999953739339054</v>
      </c>
      <c r="Q481" s="6">
        <f t="shared" si="185"/>
        <v>15.008000000000012</v>
      </c>
      <c r="R481" s="9">
        <f t="shared" si="185"/>
        <v>9.5777721424718037E-4</v>
      </c>
      <c r="S481" s="9">
        <f t="shared" si="186"/>
        <v>15.008000000000012</v>
      </c>
      <c r="T481" s="9">
        <f t="shared" si="184"/>
        <v>-4.2657730481039978E-3</v>
      </c>
      <c r="U481" s="9">
        <f t="shared" si="187"/>
        <v>-1.3006371711131745E-3</v>
      </c>
      <c r="V481" s="9">
        <f t="shared" si="187"/>
        <v>-8.5936838440226024E-2</v>
      </c>
      <c r="X481" s="9">
        <f t="shared" si="188"/>
        <v>9.5777721424718037E-4</v>
      </c>
      <c r="Y481" s="9">
        <f t="shared" si="189"/>
        <v>-4.2657730481039978E-3</v>
      </c>
      <c r="AA481" s="9">
        <f t="shared" si="190"/>
        <v>9.5777721424718037E-4</v>
      </c>
      <c r="AB481" s="9">
        <f t="shared" si="191"/>
        <v>-1.3006371711131745E-3</v>
      </c>
      <c r="AD481" s="9">
        <f t="shared" si="192"/>
        <v>-4.2657730481039978E-3</v>
      </c>
      <c r="AE481" s="9">
        <f t="shared" si="193"/>
        <v>-8.5936838440226024E-2</v>
      </c>
    </row>
    <row r="482" spans="1:31" x14ac:dyDescent="0.55000000000000004">
      <c r="A482" s="6">
        <f t="shared" si="194"/>
        <v>470</v>
      </c>
      <c r="B482" s="6">
        <f t="shared" si="195"/>
        <v>15.040000000000012</v>
      </c>
      <c r="C482" s="9">
        <f t="shared" si="198"/>
        <v>8.7743850605797149E-4</v>
      </c>
      <c r="D482" s="6">
        <f t="shared" si="198"/>
        <v>-6.6708566102422207E-3</v>
      </c>
      <c r="E482" s="6">
        <f t="shared" si="196"/>
        <v>1.0133869834467308</v>
      </c>
      <c r="F482" s="6">
        <f t="shared" si="197"/>
        <v>0.98670355700576173</v>
      </c>
      <c r="G482" s="6">
        <f t="shared" si="199"/>
        <v>-2.5105846309127757E-3</v>
      </c>
      <c r="H482" s="7">
        <f t="shared" si="199"/>
        <v>-7.5158861316819453E-2</v>
      </c>
      <c r="I482" s="6">
        <f t="shared" si="179"/>
        <v>3.4638355547661405E-2</v>
      </c>
      <c r="J482" s="9">
        <f t="shared" si="180"/>
        <v>-0.52670952330158083</v>
      </c>
      <c r="L482" s="6">
        <f t="shared" si="178"/>
        <v>8.7162369605618532E-4</v>
      </c>
      <c r="M482" s="6">
        <f t="shared" si="181"/>
        <v>8.8333073641910526E-4</v>
      </c>
      <c r="N482" s="6">
        <f t="shared" si="182"/>
        <v>-0.99999962013599397</v>
      </c>
      <c r="O482" s="6">
        <f t="shared" si="183"/>
        <v>0.99999960986332892</v>
      </c>
      <c r="Q482" s="6">
        <f t="shared" si="185"/>
        <v>15.040000000000012</v>
      </c>
      <c r="R482" s="9">
        <f t="shared" si="185"/>
        <v>8.7743850605797149E-4</v>
      </c>
      <c r="S482" s="9">
        <f t="shared" si="186"/>
        <v>15.040000000000012</v>
      </c>
      <c r="T482" s="9">
        <f t="shared" si="184"/>
        <v>-6.6708566102422207E-3</v>
      </c>
      <c r="U482" s="9">
        <f t="shared" si="187"/>
        <v>-2.5105846309127757E-3</v>
      </c>
      <c r="V482" s="9">
        <f t="shared" si="187"/>
        <v>-7.5158861316819453E-2</v>
      </c>
      <c r="X482" s="9">
        <f t="shared" si="188"/>
        <v>8.7743850605797149E-4</v>
      </c>
      <c r="Y482" s="9">
        <f t="shared" si="189"/>
        <v>-6.6708566102422207E-3</v>
      </c>
      <c r="AA482" s="9">
        <f t="shared" si="190"/>
        <v>8.7743850605797149E-4</v>
      </c>
      <c r="AB482" s="9">
        <f t="shared" si="191"/>
        <v>-2.5105846309127757E-3</v>
      </c>
      <c r="AD482" s="9">
        <f t="shared" si="192"/>
        <v>-6.6708566102422207E-3</v>
      </c>
      <c r="AE482" s="9">
        <f t="shared" si="193"/>
        <v>-7.5158861316819453E-2</v>
      </c>
    </row>
    <row r="483" spans="1:31" x14ac:dyDescent="0.55000000000000004">
      <c r="A483" s="6">
        <f t="shared" si="194"/>
        <v>471</v>
      </c>
      <c r="B483" s="6">
        <f t="shared" si="195"/>
        <v>15.072000000000012</v>
      </c>
      <c r="C483" s="9">
        <f t="shared" si="198"/>
        <v>7.6163012178795744E-4</v>
      </c>
      <c r="D483" s="6">
        <f t="shared" si="198"/>
        <v>-8.5365896205196242E-3</v>
      </c>
      <c r="E483" s="6">
        <f t="shared" si="196"/>
        <v>1.0171466326838308</v>
      </c>
      <c r="F483" s="6">
        <f t="shared" si="197"/>
        <v>0.9830002742017524</v>
      </c>
      <c r="G483" s="6">
        <f t="shared" si="199"/>
        <v>-3.6190120084379409E-3</v>
      </c>
      <c r="H483" s="7">
        <f t="shared" si="199"/>
        <v>-5.8304156571168865E-2</v>
      </c>
      <c r="I483" s="6">
        <f t="shared" si="179"/>
        <v>3.0065769420277996E-2</v>
      </c>
      <c r="J483" s="9">
        <f t="shared" si="180"/>
        <v>-0.67402190438995058</v>
      </c>
      <c r="L483" s="6">
        <f t="shared" si="178"/>
        <v>7.5518321541019281E-4</v>
      </c>
      <c r="M483" s="6">
        <f t="shared" si="181"/>
        <v>7.6818759935155193E-4</v>
      </c>
      <c r="N483" s="6">
        <f t="shared" si="182"/>
        <v>-0.99999971484911487</v>
      </c>
      <c r="O483" s="6">
        <f t="shared" si="183"/>
        <v>0.99999970494386259</v>
      </c>
      <c r="Q483" s="6">
        <f t="shared" si="185"/>
        <v>15.072000000000012</v>
      </c>
      <c r="R483" s="9">
        <f t="shared" si="185"/>
        <v>7.6163012178795744E-4</v>
      </c>
      <c r="S483" s="9">
        <f t="shared" si="186"/>
        <v>15.072000000000012</v>
      </c>
      <c r="T483" s="9">
        <f t="shared" si="184"/>
        <v>-8.5365896205196242E-3</v>
      </c>
      <c r="U483" s="9">
        <f t="shared" si="187"/>
        <v>-3.6190120084379409E-3</v>
      </c>
      <c r="V483" s="9">
        <f t="shared" si="187"/>
        <v>-5.8304156571168865E-2</v>
      </c>
      <c r="X483" s="9">
        <f t="shared" si="188"/>
        <v>7.6163012178795744E-4</v>
      </c>
      <c r="Y483" s="9">
        <f t="shared" si="189"/>
        <v>-8.5365896205196242E-3</v>
      </c>
      <c r="AA483" s="9">
        <f t="shared" si="190"/>
        <v>7.6163012178795744E-4</v>
      </c>
      <c r="AB483" s="9">
        <f t="shared" si="191"/>
        <v>-3.6190120084379409E-3</v>
      </c>
      <c r="AD483" s="9">
        <f t="shared" si="192"/>
        <v>-8.5365896205196242E-3</v>
      </c>
      <c r="AE483" s="9">
        <f t="shared" si="193"/>
        <v>-5.8304156571168865E-2</v>
      </c>
    </row>
    <row r="484" spans="1:31" x14ac:dyDescent="0.55000000000000004">
      <c r="A484" s="6">
        <f t="shared" si="194"/>
        <v>472</v>
      </c>
      <c r="B484" s="6">
        <f t="shared" si="195"/>
        <v>15.104000000000012</v>
      </c>
      <c r="C484" s="9">
        <f t="shared" si="198"/>
        <v>6.1503438963157861E-4</v>
      </c>
      <c r="D484" s="6">
        <f t="shared" si="198"/>
        <v>-9.7121242007017182E-3</v>
      </c>
      <c r="E484" s="6">
        <f t="shared" si="196"/>
        <v>1.0195189520251935</v>
      </c>
      <c r="F484" s="6">
        <f t="shared" si="197"/>
        <v>0.98067045522238705</v>
      </c>
      <c r="G484" s="6">
        <f t="shared" si="199"/>
        <v>-4.5811166298868368E-3</v>
      </c>
      <c r="H484" s="7">
        <f t="shared" si="199"/>
        <v>-3.6735455630690445E-2</v>
      </c>
      <c r="I484" s="6">
        <f t="shared" si="179"/>
        <v>2.4278298578952685E-2</v>
      </c>
      <c r="J484" s="9">
        <f t="shared" si="180"/>
        <v>-0.76683844497910914</v>
      </c>
      <c r="L484" s="6">
        <f t="shared" si="178"/>
        <v>6.0911844157737868E-4</v>
      </c>
      <c r="M484" s="6">
        <f t="shared" si="181"/>
        <v>6.2106614252814909E-4</v>
      </c>
      <c r="N484" s="6">
        <f t="shared" si="182"/>
        <v>-0.99999981448734498</v>
      </c>
      <c r="O484" s="6">
        <f t="shared" si="183"/>
        <v>0.99999980713840464</v>
      </c>
      <c r="Q484" s="6">
        <f t="shared" si="185"/>
        <v>15.104000000000012</v>
      </c>
      <c r="R484" s="9">
        <f t="shared" si="185"/>
        <v>6.1503438963157861E-4</v>
      </c>
      <c r="S484" s="9">
        <f t="shared" si="186"/>
        <v>15.104000000000012</v>
      </c>
      <c r="T484" s="9">
        <f t="shared" si="184"/>
        <v>-9.7121242007017182E-3</v>
      </c>
      <c r="U484" s="9">
        <f t="shared" si="187"/>
        <v>-4.5811166298868368E-3</v>
      </c>
      <c r="V484" s="9">
        <f t="shared" si="187"/>
        <v>-3.6735455630690445E-2</v>
      </c>
      <c r="X484" s="9">
        <f t="shared" si="188"/>
        <v>6.1503438963157861E-4</v>
      </c>
      <c r="Y484" s="9">
        <f t="shared" si="189"/>
        <v>-9.7121242007017182E-3</v>
      </c>
      <c r="AA484" s="9">
        <f t="shared" si="190"/>
        <v>6.1503438963157861E-4</v>
      </c>
      <c r="AB484" s="9">
        <f t="shared" si="191"/>
        <v>-4.5811166298868368E-3</v>
      </c>
      <c r="AD484" s="9">
        <f t="shared" si="192"/>
        <v>-9.7121242007017182E-3</v>
      </c>
      <c r="AE484" s="9">
        <f t="shared" si="193"/>
        <v>-3.6735455630690445E-2</v>
      </c>
    </row>
    <row r="485" spans="1:31" x14ac:dyDescent="0.55000000000000004">
      <c r="A485" s="6">
        <f t="shared" si="194"/>
        <v>473</v>
      </c>
      <c r="B485" s="6">
        <f t="shared" si="195"/>
        <v>15.136000000000012</v>
      </c>
      <c r="C485" s="9">
        <f t="shared" si="198"/>
        <v>4.4357767973035226E-4</v>
      </c>
      <c r="D485" s="6">
        <f t="shared" si="198"/>
        <v>-1.0102416213225204E-2</v>
      </c>
      <c r="E485" s="6">
        <f t="shared" si="196"/>
        <v>1.0203070880009537</v>
      </c>
      <c r="F485" s="6">
        <f t="shared" si="197"/>
        <v>0.97989742314805284</v>
      </c>
      <c r="G485" s="6">
        <f t="shared" si="199"/>
        <v>-5.3580221844133228E-3</v>
      </c>
      <c r="H485" s="7">
        <f t="shared" si="199"/>
        <v>-1.2196625391358951E-2</v>
      </c>
      <c r="I485" s="6">
        <f t="shared" si="179"/>
        <v>1.7509959193914279E-2</v>
      </c>
      <c r="J485" s="9">
        <f t="shared" si="180"/>
        <v>-0.79765473366773343</v>
      </c>
      <c r="L485" s="6">
        <f t="shared" si="178"/>
        <v>4.391412492828224E-4</v>
      </c>
      <c r="M485" s="6">
        <f t="shared" si="181"/>
        <v>4.4810457411037204E-4</v>
      </c>
      <c r="N485" s="6">
        <f t="shared" si="182"/>
        <v>-0.99999990357747692</v>
      </c>
      <c r="O485" s="6">
        <f t="shared" si="183"/>
        <v>0.99999989960114033</v>
      </c>
      <c r="Q485" s="6">
        <f t="shared" si="185"/>
        <v>15.136000000000012</v>
      </c>
      <c r="R485" s="9">
        <f t="shared" si="185"/>
        <v>4.4357767973035226E-4</v>
      </c>
      <c r="S485" s="9">
        <f t="shared" si="186"/>
        <v>15.136000000000012</v>
      </c>
      <c r="T485" s="9">
        <f t="shared" si="184"/>
        <v>-1.0102416213225204E-2</v>
      </c>
      <c r="U485" s="9">
        <f t="shared" si="187"/>
        <v>-5.3580221844133228E-3</v>
      </c>
      <c r="V485" s="9">
        <f t="shared" si="187"/>
        <v>-1.2196625391358951E-2</v>
      </c>
      <c r="X485" s="9">
        <f t="shared" si="188"/>
        <v>4.4357767973035226E-4</v>
      </c>
      <c r="Y485" s="9">
        <f t="shared" si="189"/>
        <v>-1.0102416213225204E-2</v>
      </c>
      <c r="AA485" s="9">
        <f t="shared" si="190"/>
        <v>4.4357767973035226E-4</v>
      </c>
      <c r="AB485" s="9">
        <f t="shared" si="191"/>
        <v>-5.3580221844133228E-3</v>
      </c>
      <c r="AD485" s="9">
        <f t="shared" si="192"/>
        <v>-1.0102416213225204E-2</v>
      </c>
      <c r="AE485" s="9">
        <f t="shared" si="193"/>
        <v>-1.2196625391358951E-2</v>
      </c>
    </row>
    <row r="486" spans="1:31" x14ac:dyDescent="0.55000000000000004">
      <c r="A486" s="6">
        <f t="shared" si="194"/>
        <v>474</v>
      </c>
      <c r="B486" s="6">
        <f t="shared" si="195"/>
        <v>15.168000000000012</v>
      </c>
      <c r="C486" s="9">
        <f t="shared" si="198"/>
        <v>2.5419077161455768E-4</v>
      </c>
      <c r="D486" s="6">
        <f t="shared" si="198"/>
        <v>-9.6759097784729318E-3</v>
      </c>
      <c r="E486" s="6">
        <f t="shared" si="196"/>
        <v>1.0194455073999353</v>
      </c>
      <c r="F486" s="6">
        <f t="shared" si="197"/>
        <v>0.98074186828604371</v>
      </c>
      <c r="G486" s="6">
        <f t="shared" si="199"/>
        <v>-5.91834087861858E-3</v>
      </c>
      <c r="H486" s="7">
        <f t="shared" si="199"/>
        <v>1.3328326086008518E-2</v>
      </c>
      <c r="I486" s="6">
        <f t="shared" si="179"/>
        <v>1.0034110155642475E-2</v>
      </c>
      <c r="J486" s="9">
        <f t="shared" si="180"/>
        <v>-0.76397918918718744</v>
      </c>
      <c r="L486" s="6">
        <f t="shared" si="178"/>
        <v>2.5175480676265828E-4</v>
      </c>
      <c r="M486" s="6">
        <f t="shared" si="181"/>
        <v>2.5667432081192355E-4</v>
      </c>
      <c r="N486" s="6">
        <f t="shared" si="182"/>
        <v>-0.99999996830975801</v>
      </c>
      <c r="O486" s="6">
        <f t="shared" si="183"/>
        <v>0.99999996705914596</v>
      </c>
      <c r="Q486" s="6">
        <f t="shared" si="185"/>
        <v>15.168000000000012</v>
      </c>
      <c r="R486" s="9">
        <f t="shared" si="185"/>
        <v>2.5419077161455768E-4</v>
      </c>
      <c r="S486" s="9">
        <f t="shared" si="186"/>
        <v>15.168000000000012</v>
      </c>
      <c r="T486" s="9">
        <f t="shared" si="184"/>
        <v>-9.6759097784729318E-3</v>
      </c>
      <c r="U486" s="9">
        <f t="shared" si="187"/>
        <v>-5.91834087861858E-3</v>
      </c>
      <c r="V486" s="9">
        <f t="shared" si="187"/>
        <v>1.3328326086008518E-2</v>
      </c>
      <c r="X486" s="9">
        <f t="shared" si="188"/>
        <v>2.5419077161455768E-4</v>
      </c>
      <c r="Y486" s="9">
        <f t="shared" si="189"/>
        <v>-9.6759097784729318E-3</v>
      </c>
      <c r="AA486" s="9">
        <f t="shared" si="190"/>
        <v>2.5419077161455768E-4</v>
      </c>
      <c r="AB486" s="9">
        <f t="shared" si="191"/>
        <v>-5.91834087861858E-3</v>
      </c>
      <c r="AD486" s="9">
        <f t="shared" si="192"/>
        <v>-9.6759097784729318E-3</v>
      </c>
      <c r="AE486" s="9">
        <f t="shared" si="193"/>
        <v>1.3328326086008518E-2</v>
      </c>
    </row>
    <row r="487" spans="1:31" x14ac:dyDescent="0.55000000000000004">
      <c r="A487" s="6">
        <f t="shared" si="194"/>
        <v>475</v>
      </c>
      <c r="B487" s="6">
        <f t="shared" si="195"/>
        <v>15.200000000000012</v>
      </c>
      <c r="C487" s="9">
        <f t="shared" si="198"/>
        <v>5.452893469938521E-5</v>
      </c>
      <c r="D487" s="6">
        <f t="shared" si="198"/>
        <v>-8.4670886539929789E-3</v>
      </c>
      <c r="E487" s="6">
        <f t="shared" si="196"/>
        <v>1.0170058718716652</v>
      </c>
      <c r="F487" s="6">
        <f t="shared" si="197"/>
        <v>0.98313751725569343</v>
      </c>
      <c r="G487" s="6">
        <f t="shared" si="199"/>
        <v>-6.239432403599139E-3</v>
      </c>
      <c r="H487" s="7">
        <f t="shared" si="199"/>
        <v>3.7775660139998515E-2</v>
      </c>
      <c r="I487" s="6">
        <f t="shared" si="179"/>
        <v>2.1525617160823825E-3</v>
      </c>
      <c r="J487" s="9">
        <f t="shared" si="180"/>
        <v>-0.6685345225568442</v>
      </c>
      <c r="L487" s="6">
        <f t="shared" si="178"/>
        <v>5.4071109739885112E-5</v>
      </c>
      <c r="M487" s="6">
        <f t="shared" si="181"/>
        <v>5.4994578589331301E-5</v>
      </c>
      <c r="N487" s="6">
        <f t="shared" si="182"/>
        <v>-0.99999999853815769</v>
      </c>
      <c r="O487" s="6">
        <f t="shared" si="183"/>
        <v>0.99999999848779808</v>
      </c>
      <c r="Q487" s="6">
        <f t="shared" si="185"/>
        <v>15.200000000000012</v>
      </c>
      <c r="R487" s="9">
        <f t="shared" si="185"/>
        <v>5.452893469938521E-5</v>
      </c>
      <c r="S487" s="9">
        <f t="shared" si="186"/>
        <v>15.200000000000012</v>
      </c>
      <c r="T487" s="9">
        <f t="shared" si="184"/>
        <v>-8.4670886539929789E-3</v>
      </c>
      <c r="U487" s="9">
        <f t="shared" si="187"/>
        <v>-6.239432403599139E-3</v>
      </c>
      <c r="V487" s="9">
        <f t="shared" si="187"/>
        <v>3.7775660139998515E-2</v>
      </c>
      <c r="X487" s="9">
        <f t="shared" si="188"/>
        <v>5.452893469938521E-5</v>
      </c>
      <c r="Y487" s="9">
        <f t="shared" si="189"/>
        <v>-8.4670886539929789E-3</v>
      </c>
      <c r="AA487" s="9">
        <f t="shared" si="190"/>
        <v>5.452893469938521E-5</v>
      </c>
      <c r="AB487" s="9">
        <f t="shared" si="191"/>
        <v>-6.239432403599139E-3</v>
      </c>
      <c r="AD487" s="9">
        <f t="shared" si="192"/>
        <v>-8.4670886539929789E-3</v>
      </c>
      <c r="AE487" s="9">
        <f t="shared" si="193"/>
        <v>3.7775660139998515E-2</v>
      </c>
    </row>
    <row r="488" spans="1:31" x14ac:dyDescent="0.55000000000000004">
      <c r="A488" s="6">
        <f t="shared" si="194"/>
        <v>476</v>
      </c>
      <c r="B488" s="6">
        <f t="shared" si="195"/>
        <v>15.232000000000012</v>
      </c>
      <c r="C488" s="9">
        <f t="shared" si="198"/>
        <v>-1.4733712541305558E-4</v>
      </c>
      <c r="D488" s="6">
        <f t="shared" si="198"/>
        <v>-6.5736881784148179E-3</v>
      </c>
      <c r="E488" s="6">
        <f t="shared" si="196"/>
        <v>1.0131906114413254</v>
      </c>
      <c r="F488" s="6">
        <f t="shared" si="197"/>
        <v>0.98689585872766583</v>
      </c>
      <c r="G488" s="6">
        <f t="shared" si="199"/>
        <v>-6.3083143785137748E-3</v>
      </c>
      <c r="H488" s="7">
        <f t="shared" si="199"/>
        <v>5.9168764861817533E-2</v>
      </c>
      <c r="I488" s="6">
        <f t="shared" si="179"/>
        <v>-5.8163852614660462E-3</v>
      </c>
      <c r="J488" s="9">
        <f t="shared" si="180"/>
        <v>-0.51903760858239778</v>
      </c>
      <c r="L488" s="6">
        <f t="shared" si="178"/>
        <v>-1.4637490087913573E-4</v>
      </c>
      <c r="M488" s="6">
        <f t="shared" si="181"/>
        <v>-1.4831208116729253E-4</v>
      </c>
      <c r="N488" s="6">
        <f t="shared" si="182"/>
        <v>-0.99999998928719402</v>
      </c>
      <c r="O488" s="6">
        <f t="shared" si="183"/>
        <v>0.99999998900176323</v>
      </c>
      <c r="Q488" s="6">
        <f t="shared" si="185"/>
        <v>15.232000000000012</v>
      </c>
      <c r="R488" s="9">
        <f t="shared" si="185"/>
        <v>-1.4733712541305558E-4</v>
      </c>
      <c r="S488" s="9">
        <f t="shared" si="186"/>
        <v>15.232000000000012</v>
      </c>
      <c r="T488" s="9">
        <f t="shared" si="184"/>
        <v>-6.5736881784148179E-3</v>
      </c>
      <c r="U488" s="9">
        <f t="shared" si="187"/>
        <v>-6.3083143785137748E-3</v>
      </c>
      <c r="V488" s="9">
        <f t="shared" si="187"/>
        <v>5.9168764861817533E-2</v>
      </c>
      <c r="X488" s="9">
        <f t="shared" si="188"/>
        <v>-1.4733712541305558E-4</v>
      </c>
      <c r="Y488" s="9">
        <f t="shared" si="189"/>
        <v>-6.5736881784148179E-3</v>
      </c>
      <c r="AA488" s="9">
        <f t="shared" si="190"/>
        <v>-1.4733712541305558E-4</v>
      </c>
      <c r="AB488" s="9">
        <f t="shared" si="191"/>
        <v>-6.3083143785137748E-3</v>
      </c>
      <c r="AD488" s="9">
        <f t="shared" si="192"/>
        <v>-6.5736881784148179E-3</v>
      </c>
      <c r="AE488" s="9">
        <f t="shared" si="193"/>
        <v>5.9168764861817533E-2</v>
      </c>
    </row>
    <row r="489" spans="1:31" x14ac:dyDescent="0.55000000000000004">
      <c r="A489" s="6">
        <f t="shared" si="194"/>
        <v>477</v>
      </c>
      <c r="B489" s="6">
        <f t="shared" si="195"/>
        <v>15.264000000000012</v>
      </c>
      <c r="C489" s="9">
        <f t="shared" si="198"/>
        <v>-3.4324720701775518E-4</v>
      </c>
      <c r="D489" s="6">
        <f t="shared" si="198"/>
        <v>-4.1487931916482819E-3</v>
      </c>
      <c r="E489" s="6">
        <f t="shared" si="196"/>
        <v>1.0083149166868886</v>
      </c>
      <c r="F489" s="6">
        <f t="shared" si="197"/>
        <v>0.9917197439202956</v>
      </c>
      <c r="G489" s="6">
        <f t="shared" si="199"/>
        <v>-6.1221900501468611E-3</v>
      </c>
      <c r="H489" s="7">
        <f t="shared" si="199"/>
        <v>7.5777968336454254E-2</v>
      </c>
      <c r="I489" s="6">
        <f t="shared" si="179"/>
        <v>-1.3550624130600739E-2</v>
      </c>
      <c r="J489" s="9">
        <f t="shared" si="180"/>
        <v>-0.32757556105009761</v>
      </c>
      <c r="L489" s="6">
        <f t="shared" si="178"/>
        <v>-3.4182900909838387E-4</v>
      </c>
      <c r="M489" s="6">
        <f t="shared" si="181"/>
        <v>-3.446771809701913E-4</v>
      </c>
      <c r="N489" s="6">
        <f t="shared" si="182"/>
        <v>-0.99999994157646244</v>
      </c>
      <c r="O489" s="6">
        <f t="shared" si="183"/>
        <v>0.99999994059881869</v>
      </c>
      <c r="Q489" s="6">
        <f t="shared" si="185"/>
        <v>15.264000000000012</v>
      </c>
      <c r="R489" s="9">
        <f t="shared" si="185"/>
        <v>-3.4324720701775518E-4</v>
      </c>
      <c r="S489" s="9">
        <f t="shared" si="186"/>
        <v>15.264000000000012</v>
      </c>
      <c r="T489" s="9">
        <f t="shared" si="184"/>
        <v>-4.1487931916482819E-3</v>
      </c>
      <c r="U489" s="9">
        <f t="shared" si="187"/>
        <v>-6.1221900501468611E-3</v>
      </c>
      <c r="V489" s="9">
        <f t="shared" si="187"/>
        <v>7.5777968336454254E-2</v>
      </c>
      <c r="X489" s="9">
        <f t="shared" si="188"/>
        <v>-3.4324720701775518E-4</v>
      </c>
      <c r="Y489" s="9">
        <f t="shared" si="189"/>
        <v>-4.1487931916482819E-3</v>
      </c>
      <c r="AA489" s="9">
        <f t="shared" si="190"/>
        <v>-3.4324720701775518E-4</v>
      </c>
      <c r="AB489" s="9">
        <f t="shared" si="191"/>
        <v>-6.1221900501468611E-3</v>
      </c>
      <c r="AD489" s="9">
        <f t="shared" si="192"/>
        <v>-4.1487931916482819E-3</v>
      </c>
      <c r="AE489" s="9">
        <f t="shared" si="193"/>
        <v>7.5777968336454254E-2</v>
      </c>
    </row>
    <row r="490" spans="1:31" x14ac:dyDescent="0.55000000000000004">
      <c r="A490" s="6">
        <f t="shared" si="194"/>
        <v>478</v>
      </c>
      <c r="B490" s="6">
        <f t="shared" si="195"/>
        <v>15.296000000000012</v>
      </c>
      <c r="C490" s="9">
        <f t="shared" si="198"/>
        <v>-5.2528144951271953E-4</v>
      </c>
      <c r="D490" s="6">
        <f t="shared" si="198"/>
        <v>-1.388460830366446E-3</v>
      </c>
      <c r="E490" s="6">
        <f t="shared" si="196"/>
        <v>1.0027791254048117</v>
      </c>
      <c r="F490" s="6">
        <f t="shared" si="197"/>
        <v>0.99722528208334571</v>
      </c>
      <c r="G490" s="6">
        <f t="shared" si="199"/>
        <v>-5.6885700779676371E-3</v>
      </c>
      <c r="H490" s="7">
        <f t="shared" si="199"/>
        <v>8.6260386290057375E-2</v>
      </c>
      <c r="I490" s="6">
        <f t="shared" si="179"/>
        <v>-2.0737243306746148E-2</v>
      </c>
      <c r="J490" s="9">
        <f t="shared" si="180"/>
        <v>-0.10962845785256961</v>
      </c>
      <c r="L490" s="6">
        <f t="shared" si="178"/>
        <v>-5.2455305587403725E-4</v>
      </c>
      <c r="M490" s="6">
        <f t="shared" si="181"/>
        <v>-5.2601172351750768E-4</v>
      </c>
      <c r="N490" s="6">
        <f t="shared" si="182"/>
        <v>-0.99999986242203631</v>
      </c>
      <c r="O490" s="6">
        <f t="shared" si="183"/>
        <v>0.99999986165582377</v>
      </c>
      <c r="Q490" s="6">
        <f t="shared" si="185"/>
        <v>15.296000000000012</v>
      </c>
      <c r="R490" s="9">
        <f t="shared" si="185"/>
        <v>-5.2528144951271953E-4</v>
      </c>
      <c r="S490" s="9">
        <f t="shared" si="186"/>
        <v>15.296000000000012</v>
      </c>
      <c r="T490" s="9">
        <f t="shared" si="184"/>
        <v>-1.388460830366446E-3</v>
      </c>
      <c r="U490" s="9">
        <f t="shared" si="187"/>
        <v>-5.6885700779676371E-3</v>
      </c>
      <c r="V490" s="9">
        <f t="shared" si="187"/>
        <v>8.6260386290057375E-2</v>
      </c>
      <c r="X490" s="9">
        <f t="shared" si="188"/>
        <v>-5.2528144951271953E-4</v>
      </c>
      <c r="Y490" s="9">
        <f t="shared" si="189"/>
        <v>-1.388460830366446E-3</v>
      </c>
      <c r="AA490" s="9">
        <f t="shared" si="190"/>
        <v>-5.2528144951271953E-4</v>
      </c>
      <c r="AB490" s="9">
        <f t="shared" si="191"/>
        <v>-5.6885700779676371E-3</v>
      </c>
      <c r="AD490" s="9">
        <f t="shared" si="192"/>
        <v>-1.388460830366446E-3</v>
      </c>
      <c r="AE490" s="9">
        <f t="shared" si="193"/>
        <v>8.6260386290057375E-2</v>
      </c>
    </row>
    <row r="491" spans="1:31" x14ac:dyDescent="0.55000000000000004">
      <c r="A491" s="6">
        <f t="shared" si="194"/>
        <v>479</v>
      </c>
      <c r="B491" s="6">
        <f t="shared" si="195"/>
        <v>15.328000000000012</v>
      </c>
      <c r="C491" s="9">
        <f t="shared" si="198"/>
        <v>-6.8608075486157585E-4</v>
      </c>
      <c r="D491" s="6">
        <f t="shared" si="198"/>
        <v>1.4841310717564212E-3</v>
      </c>
      <c r="E491" s="6">
        <f t="shared" si="196"/>
        <v>0.99703441120832759</v>
      </c>
      <c r="F491" s="6">
        <f t="shared" si="197"/>
        <v>1.0029709354953531</v>
      </c>
      <c r="G491" s="6">
        <f t="shared" si="199"/>
        <v>-5.0249782921517605E-3</v>
      </c>
      <c r="H491" s="7">
        <f t="shared" si="199"/>
        <v>8.9768496941339607E-2</v>
      </c>
      <c r="I491" s="6">
        <f t="shared" si="179"/>
        <v>-2.7085329265842079E-2</v>
      </c>
      <c r="J491" s="9">
        <f t="shared" si="180"/>
        <v>0.1171822648814495</v>
      </c>
      <c r="L491" s="6">
        <f t="shared" si="178"/>
        <v>-6.871003398736563E-4</v>
      </c>
      <c r="M491" s="6">
        <f t="shared" si="181"/>
        <v>-6.8506386929386147E-4</v>
      </c>
      <c r="N491" s="6">
        <f t="shared" si="182"/>
        <v>-0.99999976394653356</v>
      </c>
      <c r="O491" s="6">
        <f t="shared" si="183"/>
        <v>0.99999976534372004</v>
      </c>
      <c r="Q491" s="6">
        <f t="shared" si="185"/>
        <v>15.328000000000012</v>
      </c>
      <c r="R491" s="9">
        <f t="shared" si="185"/>
        <v>-6.8608075486157585E-4</v>
      </c>
      <c r="S491" s="9">
        <f t="shared" si="186"/>
        <v>15.328000000000012</v>
      </c>
      <c r="T491" s="9">
        <f t="shared" si="184"/>
        <v>1.4841310717564212E-3</v>
      </c>
      <c r="U491" s="9">
        <f t="shared" si="187"/>
        <v>-5.0249782921517605E-3</v>
      </c>
      <c r="V491" s="9">
        <f t="shared" si="187"/>
        <v>8.9768496941339607E-2</v>
      </c>
      <c r="X491" s="9">
        <f t="shared" si="188"/>
        <v>-6.8608075486157585E-4</v>
      </c>
      <c r="Y491" s="9">
        <f t="shared" si="189"/>
        <v>1.4841310717564212E-3</v>
      </c>
      <c r="AA491" s="9">
        <f t="shared" si="190"/>
        <v>-6.8608075486157585E-4</v>
      </c>
      <c r="AB491" s="9">
        <f t="shared" si="191"/>
        <v>-5.0249782921517605E-3</v>
      </c>
      <c r="AD491" s="9">
        <f t="shared" si="192"/>
        <v>1.4841310717564212E-3</v>
      </c>
      <c r="AE491" s="9">
        <f t="shared" si="193"/>
        <v>8.9768496941339607E-2</v>
      </c>
    </row>
    <row r="492" spans="1:31" x14ac:dyDescent="0.55000000000000004">
      <c r="A492" s="6">
        <f t="shared" si="194"/>
        <v>480</v>
      </c>
      <c r="B492" s="6">
        <f t="shared" si="195"/>
        <v>15.360000000000012</v>
      </c>
      <c r="C492" s="9">
        <f t="shared" si="198"/>
        <v>-8.1914468304220987E-4</v>
      </c>
      <c r="D492" s="6">
        <f t="shared" si="198"/>
        <v>4.2367283346406845E-3</v>
      </c>
      <c r="E492" s="6">
        <f t="shared" si="196"/>
        <v>0.99154516419571181</v>
      </c>
      <c r="F492" s="6">
        <f t="shared" si="197"/>
        <v>1.0084920775342747</v>
      </c>
      <c r="G492" s="6">
        <f t="shared" si="199"/>
        <v>-4.1582477556448144E-3</v>
      </c>
      <c r="H492" s="7">
        <f t="shared" si="199"/>
        <v>8.6018664465133218E-2</v>
      </c>
      <c r="I492" s="6">
        <f t="shared" si="179"/>
        <v>-3.2337966243402148E-2</v>
      </c>
      <c r="J492" s="9">
        <f t="shared" si="180"/>
        <v>0.33451854870772268</v>
      </c>
      <c r="L492" s="6">
        <f t="shared" si="178"/>
        <v>-8.2262966428413504E-4</v>
      </c>
      <c r="M492" s="6">
        <f t="shared" si="181"/>
        <v>-8.1568855970096999E-4</v>
      </c>
      <c r="N492" s="6">
        <f t="shared" si="182"/>
        <v>-0.99999966164016052</v>
      </c>
      <c r="O492" s="6">
        <f t="shared" si="183"/>
        <v>0.99999966732603152</v>
      </c>
      <c r="Q492" s="6">
        <f t="shared" si="185"/>
        <v>15.360000000000012</v>
      </c>
      <c r="R492" s="9">
        <f t="shared" si="185"/>
        <v>-8.1914468304220987E-4</v>
      </c>
      <c r="S492" s="9">
        <f t="shared" si="186"/>
        <v>15.360000000000012</v>
      </c>
      <c r="T492" s="9">
        <f t="shared" si="184"/>
        <v>4.2367283346406845E-3</v>
      </c>
      <c r="U492" s="9">
        <f t="shared" si="187"/>
        <v>-4.1582477556448144E-3</v>
      </c>
      <c r="V492" s="9">
        <f t="shared" si="187"/>
        <v>8.6018664465133218E-2</v>
      </c>
      <c r="X492" s="9">
        <f t="shared" si="188"/>
        <v>-8.1914468304220987E-4</v>
      </c>
      <c r="Y492" s="9">
        <f t="shared" si="189"/>
        <v>4.2367283346406845E-3</v>
      </c>
      <c r="AA492" s="9">
        <f t="shared" si="190"/>
        <v>-8.1914468304220987E-4</v>
      </c>
      <c r="AB492" s="9">
        <f t="shared" si="191"/>
        <v>-4.1582477556448144E-3</v>
      </c>
      <c r="AD492" s="9">
        <f t="shared" si="192"/>
        <v>4.2367283346406845E-3</v>
      </c>
      <c r="AE492" s="9">
        <f t="shared" si="193"/>
        <v>8.6018664465133218E-2</v>
      </c>
    </row>
    <row r="493" spans="1:31" x14ac:dyDescent="0.55000000000000004">
      <c r="A493" s="6">
        <f t="shared" si="194"/>
        <v>481</v>
      </c>
      <c r="B493" s="6">
        <f t="shared" si="195"/>
        <v>15.392000000000012</v>
      </c>
      <c r="C493" s="9">
        <f t="shared" si="198"/>
        <v>-9.1909453378960016E-4</v>
      </c>
      <c r="D493" s="6">
        <f t="shared" si="198"/>
        <v>6.6467786036482389E-3</v>
      </c>
      <c r="E493" s="6">
        <f t="shared" si="196"/>
        <v>0.98675146719327145</v>
      </c>
      <c r="F493" s="6">
        <f t="shared" si="197"/>
        <v>1.0133385816078644</v>
      </c>
      <c r="G493" s="6">
        <f t="shared" si="199"/>
        <v>-3.1234328358559459E-3</v>
      </c>
      <c r="H493" s="7">
        <f t="shared" si="199"/>
        <v>7.5314070906486091E-2</v>
      </c>
      <c r="I493" s="6">
        <f t="shared" si="179"/>
        <v>-3.6282810048832909E-2</v>
      </c>
      <c r="J493" s="9">
        <f t="shared" si="180"/>
        <v>0.52480838119572415</v>
      </c>
      <c r="L493" s="6">
        <f t="shared" si="178"/>
        <v>-9.2524403262106989E-4</v>
      </c>
      <c r="M493" s="6">
        <f t="shared" si="181"/>
        <v>-9.1302547252840186E-4</v>
      </c>
      <c r="N493" s="6">
        <f t="shared" si="182"/>
        <v>-0.99999957196164835</v>
      </c>
      <c r="O493" s="6">
        <f t="shared" si="183"/>
        <v>0.99999958319215632</v>
      </c>
      <c r="Q493" s="6">
        <f t="shared" si="185"/>
        <v>15.392000000000012</v>
      </c>
      <c r="R493" s="9">
        <f t="shared" si="185"/>
        <v>-9.1909453378960016E-4</v>
      </c>
      <c r="S493" s="9">
        <f t="shared" si="186"/>
        <v>15.392000000000012</v>
      </c>
      <c r="T493" s="9">
        <f t="shared" si="184"/>
        <v>6.6467786036482389E-3</v>
      </c>
      <c r="U493" s="9">
        <f t="shared" si="187"/>
        <v>-3.1234328358559459E-3</v>
      </c>
      <c r="V493" s="9">
        <f t="shared" si="187"/>
        <v>7.5314070906486091E-2</v>
      </c>
      <c r="X493" s="9">
        <f t="shared" si="188"/>
        <v>-9.1909453378960016E-4</v>
      </c>
      <c r="Y493" s="9">
        <f t="shared" si="189"/>
        <v>6.6467786036482389E-3</v>
      </c>
      <c r="AA493" s="9">
        <f t="shared" si="190"/>
        <v>-9.1909453378960016E-4</v>
      </c>
      <c r="AB493" s="9">
        <f t="shared" si="191"/>
        <v>-3.1234328358559459E-3</v>
      </c>
      <c r="AD493" s="9">
        <f t="shared" si="192"/>
        <v>6.6467786036482389E-3</v>
      </c>
      <c r="AE493" s="9">
        <f t="shared" si="193"/>
        <v>7.5314070906486091E-2</v>
      </c>
    </row>
    <row r="494" spans="1:31" x14ac:dyDescent="0.55000000000000004">
      <c r="A494" s="6">
        <f t="shared" si="194"/>
        <v>482</v>
      </c>
      <c r="B494" s="6">
        <f t="shared" si="195"/>
        <v>15.424000000000012</v>
      </c>
      <c r="C494" s="9">
        <f t="shared" si="198"/>
        <v>-9.8189078704698555E-4</v>
      </c>
      <c r="D494" s="6">
        <f t="shared" si="198"/>
        <v>8.5194250903113736E-3</v>
      </c>
      <c r="E494" s="6">
        <f t="shared" si="196"/>
        <v>0.98303469453276437</v>
      </c>
      <c r="F494" s="6">
        <f t="shared" si="197"/>
        <v>1.01711239489401</v>
      </c>
      <c r="G494" s="6">
        <f t="shared" si="199"/>
        <v>-1.9623829142932925E-3</v>
      </c>
      <c r="H494" s="7">
        <f t="shared" si="199"/>
        <v>5.8520202708222918E-2</v>
      </c>
      <c r="I494" s="6">
        <f t="shared" si="179"/>
        <v>-3.876069954510452E-2</v>
      </c>
      <c r="J494" s="9">
        <f t="shared" si="180"/>
        <v>0.67266651861984694</v>
      </c>
      <c r="L494" s="6">
        <f t="shared" ref="L494:L557" si="200">C494/SQRT(E494)</f>
        <v>-9.9032732501339125E-4</v>
      </c>
      <c r="M494" s="6">
        <f t="shared" si="181"/>
        <v>-9.7359584481704418E-4</v>
      </c>
      <c r="N494" s="6">
        <f t="shared" si="182"/>
        <v>-0.99999950962577444</v>
      </c>
      <c r="O494" s="6">
        <f t="shared" si="183"/>
        <v>0.99999952605545317</v>
      </c>
      <c r="Q494" s="6">
        <f t="shared" si="185"/>
        <v>15.424000000000012</v>
      </c>
      <c r="R494" s="9">
        <f t="shared" si="185"/>
        <v>-9.8189078704698555E-4</v>
      </c>
      <c r="S494" s="9">
        <f t="shared" si="186"/>
        <v>15.424000000000012</v>
      </c>
      <c r="T494" s="9">
        <f t="shared" si="184"/>
        <v>8.5194250903113736E-3</v>
      </c>
      <c r="U494" s="9">
        <f t="shared" si="187"/>
        <v>-1.9623829142932925E-3</v>
      </c>
      <c r="V494" s="9">
        <f t="shared" si="187"/>
        <v>5.8520202708222918E-2</v>
      </c>
      <c r="X494" s="9">
        <f t="shared" si="188"/>
        <v>-9.8189078704698555E-4</v>
      </c>
      <c r="Y494" s="9">
        <f t="shared" si="189"/>
        <v>8.5194250903113736E-3</v>
      </c>
      <c r="AA494" s="9">
        <f t="shared" si="190"/>
        <v>-9.8189078704698555E-4</v>
      </c>
      <c r="AB494" s="9">
        <f t="shared" si="191"/>
        <v>-1.9623829142932925E-3</v>
      </c>
      <c r="AD494" s="9">
        <f t="shared" si="192"/>
        <v>8.5194250903113736E-3</v>
      </c>
      <c r="AE494" s="9">
        <f t="shared" si="193"/>
        <v>5.8520202708222918E-2</v>
      </c>
    </row>
    <row r="495" spans="1:31" x14ac:dyDescent="0.55000000000000004">
      <c r="A495" s="6">
        <f t="shared" si="194"/>
        <v>483</v>
      </c>
      <c r="B495" s="6">
        <f t="shared" si="195"/>
        <v>15.456000000000012</v>
      </c>
      <c r="C495" s="9">
        <f t="shared" si="198"/>
        <v>-1.0049960839701839E-3</v>
      </c>
      <c r="D495" s="6">
        <f t="shared" si="198"/>
        <v>9.7032610619077839E-3</v>
      </c>
      <c r="E495" s="6">
        <f t="shared" si="196"/>
        <v>0.98068864116854881</v>
      </c>
      <c r="F495" s="6">
        <f t="shared" si="197"/>
        <v>1.01950168541618</v>
      </c>
      <c r="G495" s="6">
        <f t="shared" si="199"/>
        <v>-7.2204052884994774E-4</v>
      </c>
      <c r="H495" s="7">
        <f t="shared" si="199"/>
        <v>3.6994874112387818E-2</v>
      </c>
      <c r="I495" s="6">
        <f t="shared" si="179"/>
        <v>-3.9671939196945304E-2</v>
      </c>
      <c r="J495" s="9">
        <f t="shared" si="180"/>
        <v>0.76613839767326453</v>
      </c>
      <c r="L495" s="6">
        <f t="shared" si="200"/>
        <v>-1.014842851569889E-3</v>
      </c>
      <c r="M495" s="6">
        <f t="shared" si="181"/>
        <v>-9.9533756590016982E-4</v>
      </c>
      <c r="N495" s="6">
        <f t="shared" si="182"/>
        <v>-0.99999948504686076</v>
      </c>
      <c r="O495" s="6">
        <f t="shared" si="183"/>
        <v>0.99999950465144227</v>
      </c>
      <c r="Q495" s="6">
        <f t="shared" si="185"/>
        <v>15.456000000000012</v>
      </c>
      <c r="R495" s="9">
        <f t="shared" si="185"/>
        <v>-1.0049960839701839E-3</v>
      </c>
      <c r="S495" s="9">
        <f t="shared" si="186"/>
        <v>15.456000000000012</v>
      </c>
      <c r="T495" s="9">
        <f t="shared" si="184"/>
        <v>9.7032610619077839E-3</v>
      </c>
      <c r="U495" s="9">
        <f t="shared" si="187"/>
        <v>-7.2204052884994774E-4</v>
      </c>
      <c r="V495" s="9">
        <f t="shared" si="187"/>
        <v>3.6994874112387818E-2</v>
      </c>
      <c r="X495" s="9">
        <f t="shared" si="188"/>
        <v>-1.0049960839701839E-3</v>
      </c>
      <c r="Y495" s="9">
        <f t="shared" si="189"/>
        <v>9.7032610619077839E-3</v>
      </c>
      <c r="AA495" s="9">
        <f t="shared" si="190"/>
        <v>-1.0049960839701839E-3</v>
      </c>
      <c r="AB495" s="9">
        <f t="shared" si="191"/>
        <v>-7.2204052884994774E-4</v>
      </c>
      <c r="AD495" s="9">
        <f t="shared" si="192"/>
        <v>9.7032610619077839E-3</v>
      </c>
      <c r="AE495" s="9">
        <f t="shared" si="193"/>
        <v>3.6994874112387818E-2</v>
      </c>
    </row>
    <row r="496" spans="1:31" x14ac:dyDescent="0.55000000000000004">
      <c r="A496" s="6">
        <f t="shared" si="194"/>
        <v>484</v>
      </c>
      <c r="B496" s="6">
        <f t="shared" si="195"/>
        <v>15.488000000000012</v>
      </c>
      <c r="C496" s="9">
        <f t="shared" si="198"/>
        <v>-9.8747731515571018E-4</v>
      </c>
      <c r="D496" s="6">
        <f t="shared" si="198"/>
        <v>1.0102571314286771E-2</v>
      </c>
      <c r="E496" s="6">
        <f t="shared" si="196"/>
        <v>0.9798978944300345</v>
      </c>
      <c r="F496" s="6">
        <f t="shared" si="197"/>
        <v>1.020308179687182</v>
      </c>
      <c r="G496" s="6">
        <f t="shared" si="199"/>
        <v>5.4746152545230207E-4</v>
      </c>
      <c r="H496" s="7">
        <f t="shared" si="199"/>
        <v>1.2478445386843354E-2</v>
      </c>
      <c r="I496" s="6">
        <f t="shared" ref="I496:I559" si="201">$E$3*(C496-($B$5/2)*((L496)+(M496)))</f>
        <v>-3.8980081647727059E-2</v>
      </c>
      <c r="J496" s="9">
        <f t="shared" ref="J496:J559" si="202">$E$3*(D496-($B$5/2)*(N496+O496))</f>
        <v>0.79766666946046372</v>
      </c>
      <c r="L496" s="6">
        <f t="shared" si="200"/>
        <v>-9.9755469123678601E-4</v>
      </c>
      <c r="M496" s="6">
        <f t="shared" si="181"/>
        <v>-9.7760056387471766E-4</v>
      </c>
      <c r="N496" s="6">
        <f t="shared" si="182"/>
        <v>-0.99999950244219526</v>
      </c>
      <c r="O496" s="6">
        <f t="shared" si="183"/>
        <v>0.99999952214845456</v>
      </c>
      <c r="Q496" s="6">
        <f t="shared" si="185"/>
        <v>15.488000000000012</v>
      </c>
      <c r="R496" s="9">
        <f t="shared" si="185"/>
        <v>-9.8747731515571018E-4</v>
      </c>
      <c r="S496" s="9">
        <f t="shared" si="186"/>
        <v>15.488000000000012</v>
      </c>
      <c r="T496" s="9">
        <f t="shared" si="184"/>
        <v>1.0102571314286771E-2</v>
      </c>
      <c r="U496" s="9">
        <f t="shared" si="187"/>
        <v>5.4746152545230207E-4</v>
      </c>
      <c r="V496" s="9">
        <f t="shared" si="187"/>
        <v>1.2478445386843354E-2</v>
      </c>
      <c r="X496" s="9">
        <f t="shared" si="188"/>
        <v>-9.8747731515571018E-4</v>
      </c>
      <c r="Y496" s="9">
        <f t="shared" si="189"/>
        <v>1.0102571314286771E-2</v>
      </c>
      <c r="AA496" s="9">
        <f t="shared" si="190"/>
        <v>-9.8747731515571018E-4</v>
      </c>
      <c r="AB496" s="9">
        <f t="shared" si="191"/>
        <v>5.4746152545230207E-4</v>
      </c>
      <c r="AD496" s="9">
        <f t="shared" si="192"/>
        <v>1.0102571314286771E-2</v>
      </c>
      <c r="AE496" s="9">
        <f t="shared" si="193"/>
        <v>1.2478445386843354E-2</v>
      </c>
    </row>
    <row r="497" spans="1:31" x14ac:dyDescent="0.55000000000000004">
      <c r="A497" s="6">
        <f t="shared" si="194"/>
        <v>485</v>
      </c>
      <c r="B497" s="6">
        <f t="shared" si="195"/>
        <v>15.520000000000012</v>
      </c>
      <c r="C497" s="9">
        <f t="shared" si="198"/>
        <v>-9.3004294273396398E-4</v>
      </c>
      <c r="D497" s="6">
        <f t="shared" si="198"/>
        <v>9.6850708971382444E-3</v>
      </c>
      <c r="E497" s="6">
        <f t="shared" si="196"/>
        <v>0.98072452378388142</v>
      </c>
      <c r="F497" s="6">
        <f t="shared" si="197"/>
        <v>1.0194648073724346</v>
      </c>
      <c r="G497" s="6">
        <f t="shared" si="199"/>
        <v>1.794824138179568E-3</v>
      </c>
      <c r="H497" s="7">
        <f t="shared" si="199"/>
        <v>-1.3046888035891487E-2</v>
      </c>
      <c r="I497" s="6">
        <f t="shared" si="201"/>
        <v>-3.6713195207384225E-2</v>
      </c>
      <c r="J497" s="9">
        <f t="shared" si="202"/>
        <v>0.76470221602228405</v>
      </c>
      <c r="L497" s="6">
        <f t="shared" si="200"/>
        <v>-9.3913815218008977E-4</v>
      </c>
      <c r="M497" s="6">
        <f t="shared" si="181"/>
        <v>-9.2112142190358022E-4</v>
      </c>
      <c r="N497" s="6">
        <f t="shared" si="182"/>
        <v>-0.99999955900966842</v>
      </c>
      <c r="O497" s="6">
        <f t="shared" si="183"/>
        <v>0.99999957576757315</v>
      </c>
      <c r="Q497" s="6">
        <f t="shared" si="185"/>
        <v>15.520000000000012</v>
      </c>
      <c r="R497" s="9">
        <f t="shared" si="185"/>
        <v>-9.3004294273396398E-4</v>
      </c>
      <c r="S497" s="9">
        <f t="shared" si="186"/>
        <v>15.520000000000012</v>
      </c>
      <c r="T497" s="9">
        <f t="shared" si="184"/>
        <v>9.6850708971382444E-3</v>
      </c>
      <c r="U497" s="9">
        <f t="shared" si="187"/>
        <v>1.794824138179568E-3</v>
      </c>
      <c r="V497" s="9">
        <f t="shared" si="187"/>
        <v>-1.3046888035891487E-2</v>
      </c>
      <c r="X497" s="9">
        <f t="shared" si="188"/>
        <v>-9.3004294273396398E-4</v>
      </c>
      <c r="Y497" s="9">
        <f t="shared" si="189"/>
        <v>9.6850708971382444E-3</v>
      </c>
      <c r="AA497" s="9">
        <f t="shared" si="190"/>
        <v>-9.3004294273396398E-4</v>
      </c>
      <c r="AB497" s="9">
        <f t="shared" si="191"/>
        <v>1.794824138179568E-3</v>
      </c>
      <c r="AD497" s="9">
        <f t="shared" si="192"/>
        <v>9.6850708971382444E-3</v>
      </c>
      <c r="AE497" s="9">
        <f t="shared" si="193"/>
        <v>-1.3046888035891487E-2</v>
      </c>
    </row>
    <row r="498" spans="1:31" x14ac:dyDescent="0.55000000000000004">
      <c r="A498" s="6">
        <f t="shared" si="194"/>
        <v>486</v>
      </c>
      <c r="B498" s="6">
        <f t="shared" si="195"/>
        <v>15.552000000000012</v>
      </c>
      <c r="C498" s="9">
        <f t="shared" si="198"/>
        <v>-8.3501425841985629E-4</v>
      </c>
      <c r="D498" s="6">
        <f t="shared" si="198"/>
        <v>8.4845154107828988E-3</v>
      </c>
      <c r="E498" s="6">
        <f t="shared" si="196"/>
        <v>0.98310365342900186</v>
      </c>
      <c r="F498" s="6">
        <f t="shared" si="197"/>
        <v>1.0170417150721334</v>
      </c>
      <c r="G498" s="6">
        <f t="shared" si="199"/>
        <v>2.9696463848158635E-3</v>
      </c>
      <c r="H498" s="7">
        <f t="shared" si="199"/>
        <v>-3.7517358948604577E-2</v>
      </c>
      <c r="I498" s="6">
        <f t="shared" si="201"/>
        <v>-3.2962679871519789E-2</v>
      </c>
      <c r="J498" s="9">
        <f t="shared" si="202"/>
        <v>0.66991025153446171</v>
      </c>
      <c r="L498" s="6">
        <f t="shared" si="200"/>
        <v>-8.4215927566298136E-4</v>
      </c>
      <c r="M498" s="6">
        <f t="shared" si="181"/>
        <v>-8.2798888771351998E-4</v>
      </c>
      <c r="N498" s="6">
        <f t="shared" si="182"/>
        <v>-0.99999964538381436</v>
      </c>
      <c r="O498" s="6">
        <f t="shared" si="183"/>
        <v>0.99999965721714201</v>
      </c>
      <c r="Q498" s="6">
        <f t="shared" si="185"/>
        <v>15.552000000000012</v>
      </c>
      <c r="R498" s="9">
        <f t="shared" si="185"/>
        <v>-8.3501425841985629E-4</v>
      </c>
      <c r="S498" s="9">
        <f t="shared" si="186"/>
        <v>15.552000000000012</v>
      </c>
      <c r="T498" s="9">
        <f t="shared" si="184"/>
        <v>8.4845154107828988E-3</v>
      </c>
      <c r="U498" s="9">
        <f t="shared" si="187"/>
        <v>2.9696463848158635E-3</v>
      </c>
      <c r="V498" s="9">
        <f t="shared" si="187"/>
        <v>-3.7517358948604577E-2</v>
      </c>
      <c r="X498" s="9">
        <f t="shared" si="188"/>
        <v>-8.3501425841985629E-4</v>
      </c>
      <c r="Y498" s="9">
        <f t="shared" si="189"/>
        <v>8.4845154107828988E-3</v>
      </c>
      <c r="AA498" s="9">
        <f t="shared" si="190"/>
        <v>-8.3501425841985629E-4</v>
      </c>
      <c r="AB498" s="9">
        <f t="shared" si="191"/>
        <v>2.9696463848158635E-3</v>
      </c>
      <c r="AD498" s="9">
        <f t="shared" si="192"/>
        <v>8.4845154107828988E-3</v>
      </c>
      <c r="AE498" s="9">
        <f t="shared" si="193"/>
        <v>-3.7517358948604577E-2</v>
      </c>
    </row>
    <row r="499" spans="1:31" x14ac:dyDescent="0.55000000000000004">
      <c r="A499" s="6">
        <f t="shared" si="194"/>
        <v>487</v>
      </c>
      <c r="B499" s="6">
        <f t="shared" si="195"/>
        <v>15.584000000000012</v>
      </c>
      <c r="C499" s="9">
        <f t="shared" si="198"/>
        <v>-7.0623178991731242E-4</v>
      </c>
      <c r="D499" s="6">
        <f t="shared" si="198"/>
        <v>6.5979718268562634E-3</v>
      </c>
      <c r="E499" s="6">
        <f t="shared" si="196"/>
        <v>0.98684808834185644</v>
      </c>
      <c r="F499" s="6">
        <f t="shared" si="197"/>
        <v>1.0132399756492816</v>
      </c>
      <c r="G499" s="6">
        <f t="shared" si="199"/>
        <v>4.0244521407044962E-3</v>
      </c>
      <c r="H499" s="7">
        <f t="shared" si="199"/>
        <v>-5.8954486997707348E-2</v>
      </c>
      <c r="I499" s="6">
        <f t="shared" si="201"/>
        <v>-2.7879706683507054E-2</v>
      </c>
      <c r="J499" s="9">
        <f t="shared" si="202"/>
        <v>0.52095484431699668</v>
      </c>
      <c r="L499" s="6">
        <f t="shared" si="200"/>
        <v>-7.1092225646808636E-4</v>
      </c>
      <c r="M499" s="6">
        <f t="shared" ref="M499:M562" si="203">C499/SQRT(F499)</f>
        <v>-7.016024628140982E-4</v>
      </c>
      <c r="N499" s="6">
        <f t="shared" ref="N499:N562" si="204">(D499-1)/SQRT(E499)</f>
        <v>-0.99999974729474073</v>
      </c>
      <c r="O499" s="6">
        <f t="shared" ref="O499:O562" si="205">(D499+1)/SQRT(F499)</f>
        <v>0.99999975387696183</v>
      </c>
      <c r="Q499" s="6">
        <f t="shared" si="185"/>
        <v>15.584000000000012</v>
      </c>
      <c r="R499" s="9">
        <f t="shared" si="185"/>
        <v>-7.0623178991731242E-4</v>
      </c>
      <c r="S499" s="9">
        <f t="shared" si="186"/>
        <v>15.584000000000012</v>
      </c>
      <c r="T499" s="9">
        <f t="shared" si="184"/>
        <v>6.5979718268562634E-3</v>
      </c>
      <c r="U499" s="9">
        <f t="shared" si="187"/>
        <v>4.0244521407044962E-3</v>
      </c>
      <c r="V499" s="9">
        <f t="shared" si="187"/>
        <v>-5.8954486997707348E-2</v>
      </c>
      <c r="X499" s="9">
        <f t="shared" si="188"/>
        <v>-7.0623178991731242E-4</v>
      </c>
      <c r="Y499" s="9">
        <f t="shared" si="189"/>
        <v>6.5979718268562634E-3</v>
      </c>
      <c r="AA499" s="9">
        <f t="shared" si="190"/>
        <v>-7.0623178991731242E-4</v>
      </c>
      <c r="AB499" s="9">
        <f t="shared" si="191"/>
        <v>4.0244521407044962E-3</v>
      </c>
      <c r="AD499" s="9">
        <f t="shared" si="192"/>
        <v>6.5979718268562634E-3</v>
      </c>
      <c r="AE499" s="9">
        <f t="shared" si="193"/>
        <v>-5.8954486997707348E-2</v>
      </c>
    </row>
    <row r="500" spans="1:31" x14ac:dyDescent="0.55000000000000004">
      <c r="A500" s="6">
        <f t="shared" si="194"/>
        <v>488</v>
      </c>
      <c r="B500" s="6">
        <f t="shared" si="195"/>
        <v>15.616000000000012</v>
      </c>
      <c r="C500" s="9">
        <f t="shared" si="198"/>
        <v>-5.4890050177085735E-4</v>
      </c>
      <c r="D500" s="6">
        <f t="shared" si="198"/>
        <v>4.1779704823490232E-3</v>
      </c>
      <c r="E500" s="6">
        <f t="shared" si="196"/>
        <v>0.99166181576441426</v>
      </c>
      <c r="F500" s="6">
        <f t="shared" si="197"/>
        <v>1.0083736976938102</v>
      </c>
      <c r="G500" s="6">
        <f t="shared" si="199"/>
        <v>4.9166027545767222E-3</v>
      </c>
      <c r="H500" s="7">
        <f t="shared" si="199"/>
        <v>-7.562504201585124E-2</v>
      </c>
      <c r="I500" s="6">
        <f t="shared" si="201"/>
        <v>-2.1669348235847936E-2</v>
      </c>
      <c r="J500" s="9">
        <f t="shared" si="202"/>
        <v>0.32987927718503179</v>
      </c>
      <c r="L500" s="6">
        <f t="shared" si="200"/>
        <v>-5.5120332962692699E-4</v>
      </c>
      <c r="M500" s="6">
        <f t="shared" si="203"/>
        <v>-5.4661667144944399E-4</v>
      </c>
      <c r="N500" s="6">
        <f t="shared" si="204"/>
        <v>-0.99999984808743314</v>
      </c>
      <c r="O500" s="6">
        <f t="shared" si="205"/>
        <v>0.99999985060509611</v>
      </c>
      <c r="Q500" s="6">
        <f t="shared" si="185"/>
        <v>15.616000000000012</v>
      </c>
      <c r="R500" s="9">
        <f t="shared" si="185"/>
        <v>-5.4890050177085735E-4</v>
      </c>
      <c r="S500" s="9">
        <f t="shared" si="186"/>
        <v>15.616000000000012</v>
      </c>
      <c r="T500" s="9">
        <f t="shared" si="184"/>
        <v>4.1779704823490232E-3</v>
      </c>
      <c r="U500" s="9">
        <f t="shared" si="187"/>
        <v>4.9166027545767222E-3</v>
      </c>
      <c r="V500" s="9">
        <f t="shared" si="187"/>
        <v>-7.562504201585124E-2</v>
      </c>
      <c r="X500" s="9">
        <f t="shared" si="188"/>
        <v>-5.4890050177085735E-4</v>
      </c>
      <c r="Y500" s="9">
        <f t="shared" si="189"/>
        <v>4.1779704823490232E-3</v>
      </c>
      <c r="AA500" s="9">
        <f t="shared" si="190"/>
        <v>-5.4890050177085735E-4</v>
      </c>
      <c r="AB500" s="9">
        <f t="shared" si="191"/>
        <v>4.9166027545767222E-3</v>
      </c>
      <c r="AD500" s="9">
        <f t="shared" si="192"/>
        <v>4.1779704823490232E-3</v>
      </c>
      <c r="AE500" s="9">
        <f t="shared" si="193"/>
        <v>-7.562504201585124E-2</v>
      </c>
    </row>
    <row r="501" spans="1:31" x14ac:dyDescent="0.55000000000000004">
      <c r="A501" s="6">
        <f t="shared" si="194"/>
        <v>489</v>
      </c>
      <c r="B501" s="6">
        <f t="shared" si="195"/>
        <v>15.648000000000012</v>
      </c>
      <c r="C501" s="9">
        <f t="shared" si="198"/>
        <v>-3.6937980103089399E-4</v>
      </c>
      <c r="D501" s="6">
        <f t="shared" si="198"/>
        <v>1.4201727580043109E-3</v>
      </c>
      <c r="E501" s="6">
        <f t="shared" si="196"/>
        <v>0.99716180781609132</v>
      </c>
      <c r="F501" s="6">
        <f t="shared" si="197"/>
        <v>1.0028424988481086</v>
      </c>
      <c r="G501" s="6">
        <f t="shared" si="199"/>
        <v>5.6100218981238563E-3</v>
      </c>
      <c r="H501" s="7">
        <f t="shared" si="199"/>
        <v>-8.6181178885772258E-2</v>
      </c>
      <c r="I501" s="6">
        <f t="shared" si="201"/>
        <v>-1.4582501623126715E-2</v>
      </c>
      <c r="J501" s="9">
        <f t="shared" si="202"/>
        <v>0.11213233877187127</v>
      </c>
      <c r="L501" s="6">
        <f t="shared" si="200"/>
        <v>-3.6990510491285739E-4</v>
      </c>
      <c r="M501" s="6">
        <f t="shared" si="203"/>
        <v>-3.6885593674996332E-4</v>
      </c>
      <c r="N501" s="6">
        <f t="shared" si="204"/>
        <v>-0.99999993158510436</v>
      </c>
      <c r="O501" s="6">
        <f t="shared" si="205"/>
        <v>0.99999993197264681</v>
      </c>
      <c r="Q501" s="6">
        <f t="shared" si="185"/>
        <v>15.648000000000012</v>
      </c>
      <c r="R501" s="9">
        <f t="shared" si="185"/>
        <v>-3.6937980103089399E-4</v>
      </c>
      <c r="S501" s="9">
        <f t="shared" si="186"/>
        <v>15.648000000000012</v>
      </c>
      <c r="T501" s="9">
        <f t="shared" si="184"/>
        <v>1.4201727580043109E-3</v>
      </c>
      <c r="U501" s="9">
        <f t="shared" si="187"/>
        <v>5.6100218981238563E-3</v>
      </c>
      <c r="V501" s="9">
        <f t="shared" si="187"/>
        <v>-8.6181178885772258E-2</v>
      </c>
      <c r="X501" s="9">
        <f t="shared" si="188"/>
        <v>-3.6937980103089399E-4</v>
      </c>
      <c r="Y501" s="9">
        <f t="shared" si="189"/>
        <v>1.4201727580043109E-3</v>
      </c>
      <c r="AA501" s="9">
        <f t="shared" si="190"/>
        <v>-3.6937980103089399E-4</v>
      </c>
      <c r="AB501" s="9">
        <f t="shared" si="191"/>
        <v>5.6100218981238563E-3</v>
      </c>
      <c r="AD501" s="9">
        <f t="shared" si="192"/>
        <v>1.4201727580043109E-3</v>
      </c>
      <c r="AE501" s="9">
        <f t="shared" si="193"/>
        <v>-8.6181178885772258E-2</v>
      </c>
    </row>
    <row r="502" spans="1:31" x14ac:dyDescent="0.55000000000000004">
      <c r="A502" s="6">
        <f t="shared" si="194"/>
        <v>490</v>
      </c>
      <c r="B502" s="6">
        <f t="shared" si="195"/>
        <v>15.680000000000012</v>
      </c>
      <c r="C502" s="9">
        <f t="shared" si="198"/>
        <v>-1.7492661862884883E-4</v>
      </c>
      <c r="D502" s="6">
        <f t="shared" si="198"/>
        <v>-1.4524484812427976E-3</v>
      </c>
      <c r="E502" s="6">
        <f t="shared" si="196"/>
        <v>1.0029070371683984</v>
      </c>
      <c r="F502" s="6">
        <f t="shared" si="197"/>
        <v>0.99709724324342686</v>
      </c>
      <c r="G502" s="6">
        <f t="shared" si="199"/>
        <v>6.0766619500639109E-3</v>
      </c>
      <c r="H502" s="7">
        <f t="shared" si="199"/>
        <v>-8.9769413726472139E-2</v>
      </c>
      <c r="I502" s="6">
        <f t="shared" si="201"/>
        <v>-6.9058116373990081E-3</v>
      </c>
      <c r="J502" s="9">
        <f t="shared" si="202"/>
        <v>-0.11468073362805242</v>
      </c>
      <c r="L502" s="6">
        <f t="shared" si="200"/>
        <v>-1.7467291255373552E-4</v>
      </c>
      <c r="M502" s="6">
        <f t="shared" si="203"/>
        <v>-1.7518105740551069E-4</v>
      </c>
      <c r="N502" s="6">
        <f t="shared" si="204"/>
        <v>-0.99999998474468677</v>
      </c>
      <c r="O502" s="6">
        <f t="shared" si="205"/>
        <v>0.99999998465579854</v>
      </c>
      <c r="Q502" s="6">
        <f t="shared" si="185"/>
        <v>15.680000000000012</v>
      </c>
      <c r="R502" s="9">
        <f t="shared" si="185"/>
        <v>-1.7492661862884883E-4</v>
      </c>
      <c r="S502" s="9">
        <f t="shared" si="186"/>
        <v>15.680000000000012</v>
      </c>
      <c r="T502" s="9">
        <f t="shared" si="184"/>
        <v>-1.4524484812427976E-3</v>
      </c>
      <c r="U502" s="9">
        <f t="shared" si="187"/>
        <v>6.0766619500639109E-3</v>
      </c>
      <c r="V502" s="9">
        <f t="shared" si="187"/>
        <v>-8.9769413726472139E-2</v>
      </c>
      <c r="X502" s="9">
        <f t="shared" si="188"/>
        <v>-1.7492661862884883E-4</v>
      </c>
      <c r="Y502" s="9">
        <f t="shared" si="189"/>
        <v>-1.4524484812427976E-3</v>
      </c>
      <c r="AA502" s="9">
        <f t="shared" si="190"/>
        <v>-1.7492661862884883E-4</v>
      </c>
      <c r="AB502" s="9">
        <f t="shared" si="191"/>
        <v>6.0766619500639109E-3</v>
      </c>
      <c r="AD502" s="9">
        <f t="shared" si="192"/>
        <v>-1.4524484812427976E-3</v>
      </c>
      <c r="AE502" s="9">
        <f t="shared" si="193"/>
        <v>-8.9769413726472139E-2</v>
      </c>
    </row>
    <row r="503" spans="1:31" x14ac:dyDescent="0.55000000000000004">
      <c r="A503" s="6">
        <f t="shared" si="194"/>
        <v>491</v>
      </c>
      <c r="B503" s="6">
        <f t="shared" si="195"/>
        <v>15.712000000000012</v>
      </c>
      <c r="C503" s="9">
        <f t="shared" si="198"/>
        <v>2.6598114889892913E-5</v>
      </c>
      <c r="D503" s="6">
        <f t="shared" si="198"/>
        <v>-4.2076366492547809E-3</v>
      </c>
      <c r="E503" s="6">
        <f t="shared" si="196"/>
        <v>1.0084329782121413</v>
      </c>
      <c r="F503" s="6">
        <f t="shared" si="197"/>
        <v>0.99160243161512229</v>
      </c>
      <c r="G503" s="6">
        <f t="shared" si="199"/>
        <v>6.297647922460679E-3</v>
      </c>
      <c r="H503" s="7">
        <f t="shared" si="199"/>
        <v>-8.6099630250374468E-2</v>
      </c>
      <c r="I503" s="6">
        <f t="shared" si="201"/>
        <v>1.0500328968261919E-3</v>
      </c>
      <c r="J503" s="9">
        <f t="shared" si="202"/>
        <v>-0.33222167341583797</v>
      </c>
      <c r="L503" s="6">
        <f t="shared" si="200"/>
        <v>2.648666860303226E-5</v>
      </c>
      <c r="M503" s="6">
        <f t="shared" si="203"/>
        <v>2.6710502971628139E-5</v>
      </c>
      <c r="N503" s="6">
        <f t="shared" si="204"/>
        <v>-0.99999999964922814</v>
      </c>
      <c r="O503" s="6">
        <f t="shared" si="205"/>
        <v>0.99999999964327446</v>
      </c>
      <c r="Q503" s="6">
        <f t="shared" si="185"/>
        <v>15.712000000000012</v>
      </c>
      <c r="R503" s="9">
        <f t="shared" si="185"/>
        <v>2.6598114889892913E-5</v>
      </c>
      <c r="S503" s="9">
        <f t="shared" si="186"/>
        <v>15.712000000000012</v>
      </c>
      <c r="T503" s="9">
        <f t="shared" si="184"/>
        <v>-4.2076366492547809E-3</v>
      </c>
      <c r="U503" s="9">
        <f t="shared" si="187"/>
        <v>6.297647922460679E-3</v>
      </c>
      <c r="V503" s="9">
        <f t="shared" si="187"/>
        <v>-8.6099630250374468E-2</v>
      </c>
      <c r="X503" s="9">
        <f t="shared" si="188"/>
        <v>2.6598114889892913E-5</v>
      </c>
      <c r="Y503" s="9">
        <f t="shared" si="189"/>
        <v>-4.2076366492547809E-3</v>
      </c>
      <c r="AA503" s="9">
        <f t="shared" si="190"/>
        <v>2.6598114889892913E-5</v>
      </c>
      <c r="AB503" s="9">
        <f t="shared" si="191"/>
        <v>6.297647922460679E-3</v>
      </c>
      <c r="AD503" s="9">
        <f t="shared" si="192"/>
        <v>-4.2076366492547809E-3</v>
      </c>
      <c r="AE503" s="9">
        <f t="shared" si="193"/>
        <v>-8.6099630250374468E-2</v>
      </c>
    </row>
    <row r="504" spans="1:31" x14ac:dyDescent="0.55000000000000004">
      <c r="A504" s="6">
        <f t="shared" si="194"/>
        <v>492</v>
      </c>
      <c r="B504" s="6">
        <f t="shared" si="195"/>
        <v>15.744000000000012</v>
      </c>
      <c r="C504" s="9">
        <f t="shared" si="198"/>
        <v>2.2704761472228463E-4</v>
      </c>
      <c r="D504" s="6">
        <f t="shared" si="198"/>
        <v>-6.6226298236889457E-3</v>
      </c>
      <c r="E504" s="6">
        <f t="shared" si="196"/>
        <v>1.0132891704237788</v>
      </c>
      <c r="F504" s="6">
        <f t="shared" si="197"/>
        <v>0.98679865112902299</v>
      </c>
      <c r="G504" s="6">
        <f t="shared" si="199"/>
        <v>6.2640468697622411E-3</v>
      </c>
      <c r="H504" s="7">
        <f t="shared" si="199"/>
        <v>-7.5468536701067651E-2</v>
      </c>
      <c r="I504" s="6">
        <f t="shared" si="201"/>
        <v>8.9630876326164625E-3</v>
      </c>
      <c r="J504" s="9">
        <f t="shared" si="202"/>
        <v>-0.52290187815818845</v>
      </c>
      <c r="L504" s="6">
        <f t="shared" si="200"/>
        <v>2.2555384929760704E-4</v>
      </c>
      <c r="M504" s="6">
        <f t="shared" si="203"/>
        <v>2.2856128557818196E-4</v>
      </c>
      <c r="N504" s="6">
        <f t="shared" si="204"/>
        <v>-0.99999997456273026</v>
      </c>
      <c r="O504" s="6">
        <f t="shared" si="205"/>
        <v>0.99999997387986905</v>
      </c>
      <c r="Q504" s="6">
        <f t="shared" si="185"/>
        <v>15.744000000000012</v>
      </c>
      <c r="R504" s="9">
        <f t="shared" si="185"/>
        <v>2.2704761472228463E-4</v>
      </c>
      <c r="S504" s="9">
        <f t="shared" si="186"/>
        <v>15.744000000000012</v>
      </c>
      <c r="T504" s="9">
        <f t="shared" si="184"/>
        <v>-6.6226298236889457E-3</v>
      </c>
      <c r="U504" s="9">
        <f t="shared" si="187"/>
        <v>6.2640468697622411E-3</v>
      </c>
      <c r="V504" s="9">
        <f t="shared" si="187"/>
        <v>-7.5468536701067651E-2</v>
      </c>
      <c r="X504" s="9">
        <f t="shared" si="188"/>
        <v>2.2704761472228463E-4</v>
      </c>
      <c r="Y504" s="9">
        <f t="shared" si="189"/>
        <v>-6.6226298236889457E-3</v>
      </c>
      <c r="AA504" s="9">
        <f t="shared" si="190"/>
        <v>2.2704761472228463E-4</v>
      </c>
      <c r="AB504" s="9">
        <f t="shared" si="191"/>
        <v>6.2640468697622411E-3</v>
      </c>
      <c r="AD504" s="9">
        <f t="shared" si="192"/>
        <v>-6.6226298236889457E-3</v>
      </c>
      <c r="AE504" s="9">
        <f t="shared" si="193"/>
        <v>-7.5468536701067651E-2</v>
      </c>
    </row>
    <row r="505" spans="1:31" x14ac:dyDescent="0.55000000000000004">
      <c r="A505" s="6">
        <f t="shared" si="194"/>
        <v>493</v>
      </c>
      <c r="B505" s="6">
        <f t="shared" si="195"/>
        <v>15.776000000000012</v>
      </c>
      <c r="C505" s="9">
        <f t="shared" si="198"/>
        <v>4.1831891281887706E-4</v>
      </c>
      <c r="D505" s="6">
        <f t="shared" si="198"/>
        <v>-8.5021714748891256E-3</v>
      </c>
      <c r="E505" s="6">
        <f t="shared" si="196"/>
        <v>1.0170768048602796</v>
      </c>
      <c r="F505" s="6">
        <f t="shared" si="197"/>
        <v>0.9830681189607231</v>
      </c>
      <c r="G505" s="6">
        <f t="shared" si="199"/>
        <v>5.9772280655185145E-3</v>
      </c>
      <c r="H505" s="7">
        <f t="shared" si="199"/>
        <v>-5.8735676600005615E-2</v>
      </c>
      <c r="I505" s="6">
        <f t="shared" si="201"/>
        <v>1.6513376304032407E-2</v>
      </c>
      <c r="J505" s="9">
        <f t="shared" si="202"/>
        <v>-0.67130449331455122</v>
      </c>
      <c r="L505" s="6">
        <f t="shared" si="200"/>
        <v>4.1479224206396477E-4</v>
      </c>
      <c r="M505" s="6">
        <f t="shared" si="203"/>
        <v>4.219059926835953E-4</v>
      </c>
      <c r="N505" s="6">
        <f t="shared" si="204"/>
        <v>-0.99999991397369414</v>
      </c>
      <c r="O505" s="6">
        <f t="shared" si="205"/>
        <v>0.99999991099766272</v>
      </c>
      <c r="Q505" s="6">
        <f t="shared" si="185"/>
        <v>15.776000000000012</v>
      </c>
      <c r="R505" s="9">
        <f t="shared" si="185"/>
        <v>4.1831891281887706E-4</v>
      </c>
      <c r="S505" s="9">
        <f t="shared" si="186"/>
        <v>15.776000000000012</v>
      </c>
      <c r="T505" s="9">
        <f t="shared" si="184"/>
        <v>-8.5021714748891256E-3</v>
      </c>
      <c r="U505" s="9">
        <f t="shared" si="187"/>
        <v>5.9772280655185145E-3</v>
      </c>
      <c r="V505" s="9">
        <f t="shared" si="187"/>
        <v>-5.8735676600005615E-2</v>
      </c>
      <c r="X505" s="9">
        <f t="shared" si="188"/>
        <v>4.1831891281887706E-4</v>
      </c>
      <c r="Y505" s="9">
        <f t="shared" si="189"/>
        <v>-8.5021714748891256E-3</v>
      </c>
      <c r="AA505" s="9">
        <f t="shared" si="190"/>
        <v>4.1831891281887706E-4</v>
      </c>
      <c r="AB505" s="9">
        <f t="shared" si="191"/>
        <v>5.9772280655185145E-3</v>
      </c>
      <c r="AD505" s="9">
        <f t="shared" si="192"/>
        <v>-8.5021714748891256E-3</v>
      </c>
      <c r="AE505" s="9">
        <f t="shared" si="193"/>
        <v>-5.8735676600005615E-2</v>
      </c>
    </row>
    <row r="506" spans="1:31" x14ac:dyDescent="0.55000000000000004">
      <c r="A506" s="6">
        <f t="shared" si="194"/>
        <v>494</v>
      </c>
      <c r="B506" s="6">
        <f t="shared" si="195"/>
        <v>15.808000000000012</v>
      </c>
      <c r="C506" s="9">
        <f t="shared" si="198"/>
        <v>5.9268051358014027E-4</v>
      </c>
      <c r="D506" s="6">
        <f t="shared" si="198"/>
        <v>-9.6942973249352048E-3</v>
      </c>
      <c r="E506" s="6">
        <f t="shared" si="196"/>
        <v>1.0194829253206859</v>
      </c>
      <c r="F506" s="6">
        <f t="shared" si="197"/>
        <v>0.98070573602094502</v>
      </c>
      <c r="G506" s="6">
        <f t="shared" si="199"/>
        <v>5.4488000237894775E-3</v>
      </c>
      <c r="H506" s="7">
        <f t="shared" si="199"/>
        <v>-3.7253932813939974E-2</v>
      </c>
      <c r="I506" s="6">
        <f t="shared" si="201"/>
        <v>2.3395893787886615E-2</v>
      </c>
      <c r="J506" s="9">
        <f t="shared" si="202"/>
        <v>-0.76543090188744034</v>
      </c>
      <c r="L506" s="6">
        <f t="shared" si="200"/>
        <v>5.8698995631073275E-4</v>
      </c>
      <c r="M506" s="6">
        <f t="shared" si="203"/>
        <v>5.9848227253028372E-4</v>
      </c>
      <c r="N506" s="6">
        <f t="shared" si="204"/>
        <v>-0.99999982772138074</v>
      </c>
      <c r="O506" s="6">
        <f t="shared" si="205"/>
        <v>0.99999982090946871</v>
      </c>
      <c r="Q506" s="6">
        <f t="shared" si="185"/>
        <v>15.808000000000012</v>
      </c>
      <c r="R506" s="9">
        <f t="shared" si="185"/>
        <v>5.9268051358014027E-4</v>
      </c>
      <c r="S506" s="9">
        <f t="shared" si="186"/>
        <v>15.808000000000012</v>
      </c>
      <c r="T506" s="9">
        <f t="shared" si="184"/>
        <v>-9.6942973249352048E-3</v>
      </c>
      <c r="U506" s="9">
        <f t="shared" si="187"/>
        <v>5.4488000237894775E-3</v>
      </c>
      <c r="V506" s="9">
        <f t="shared" si="187"/>
        <v>-3.7253932813939974E-2</v>
      </c>
      <c r="X506" s="9">
        <f t="shared" si="188"/>
        <v>5.9268051358014027E-4</v>
      </c>
      <c r="Y506" s="9">
        <f t="shared" si="189"/>
        <v>-9.6942973249352048E-3</v>
      </c>
      <c r="AA506" s="9">
        <f t="shared" si="190"/>
        <v>5.9268051358014027E-4</v>
      </c>
      <c r="AB506" s="9">
        <f t="shared" si="191"/>
        <v>5.4488000237894775E-3</v>
      </c>
      <c r="AD506" s="9">
        <f t="shared" si="192"/>
        <v>-9.6942973249352048E-3</v>
      </c>
      <c r="AE506" s="9">
        <f t="shared" si="193"/>
        <v>-3.7253932813939974E-2</v>
      </c>
    </row>
    <row r="507" spans="1:31" x14ac:dyDescent="0.55000000000000004">
      <c r="A507" s="6">
        <f t="shared" si="194"/>
        <v>495</v>
      </c>
      <c r="B507" s="6">
        <f t="shared" si="195"/>
        <v>15.840000000000012</v>
      </c>
      <c r="C507" s="9">
        <f t="shared" si="198"/>
        <v>7.4308471910260762E-4</v>
      </c>
      <c r="D507" s="6">
        <f t="shared" si="198"/>
        <v>-1.0102621931448546E-2</v>
      </c>
      <c r="E507" s="6">
        <f t="shared" si="196"/>
        <v>1.0203078590076868</v>
      </c>
      <c r="F507" s="6">
        <f t="shared" si="197"/>
        <v>0.97989737128189258</v>
      </c>
      <c r="G507" s="6">
        <f t="shared" si="199"/>
        <v>4.7001314225771059E-3</v>
      </c>
      <c r="H507" s="7">
        <f t="shared" si="199"/>
        <v>-1.2760143953541882E-2</v>
      </c>
      <c r="I507" s="6">
        <f t="shared" si="201"/>
        <v>2.9332822554961863E-2</v>
      </c>
      <c r="J507" s="9">
        <f t="shared" si="202"/>
        <v>-0.7976708347455862</v>
      </c>
      <c r="L507" s="6">
        <f t="shared" si="200"/>
        <v>7.3565249895966259E-4</v>
      </c>
      <c r="M507" s="6">
        <f t="shared" si="203"/>
        <v>7.5066822703106866E-4</v>
      </c>
      <c r="N507" s="6">
        <f t="shared" si="204"/>
        <v>-0.9999997294076638</v>
      </c>
      <c r="O507" s="6">
        <f t="shared" si="205"/>
        <v>0.99999971824856682</v>
      </c>
      <c r="Q507" s="6">
        <f t="shared" si="185"/>
        <v>15.840000000000012</v>
      </c>
      <c r="R507" s="9">
        <f t="shared" si="185"/>
        <v>7.4308471910260762E-4</v>
      </c>
      <c r="S507" s="9">
        <f t="shared" si="186"/>
        <v>15.840000000000012</v>
      </c>
      <c r="T507" s="9">
        <f t="shared" si="184"/>
        <v>-1.0102621931448546E-2</v>
      </c>
      <c r="U507" s="9">
        <f t="shared" si="187"/>
        <v>4.7001314225771059E-3</v>
      </c>
      <c r="V507" s="9">
        <f t="shared" si="187"/>
        <v>-1.2760143953541882E-2</v>
      </c>
      <c r="X507" s="9">
        <f t="shared" si="188"/>
        <v>7.4308471910260762E-4</v>
      </c>
      <c r="Y507" s="9">
        <f t="shared" si="189"/>
        <v>-1.0102621931448546E-2</v>
      </c>
      <c r="AA507" s="9">
        <f t="shared" si="190"/>
        <v>7.4308471910260762E-4</v>
      </c>
      <c r="AB507" s="9">
        <f t="shared" si="191"/>
        <v>4.7001314225771059E-3</v>
      </c>
      <c r="AD507" s="9">
        <f t="shared" si="192"/>
        <v>-1.0102621931448546E-2</v>
      </c>
      <c r="AE507" s="9">
        <f t="shared" si="193"/>
        <v>-1.2760143953541882E-2</v>
      </c>
    </row>
    <row r="508" spans="1:31" x14ac:dyDescent="0.55000000000000004">
      <c r="A508" s="6">
        <f t="shared" si="194"/>
        <v>496</v>
      </c>
      <c r="B508" s="6">
        <f t="shared" si="195"/>
        <v>15.872000000000012</v>
      </c>
      <c r="C508" s="9">
        <f t="shared" si="198"/>
        <v>8.6345211432879417E-4</v>
      </c>
      <c r="D508" s="6">
        <f t="shared" si="198"/>
        <v>-9.6941316031824067E-3</v>
      </c>
      <c r="E508" s="6">
        <f t="shared" si="196"/>
        <v>1.0194829849434583</v>
      </c>
      <c r="F508" s="6">
        <f t="shared" si="197"/>
        <v>0.98070645853072869</v>
      </c>
      <c r="G508" s="6">
        <f t="shared" si="199"/>
        <v>3.7614811008183265E-3</v>
      </c>
      <c r="H508" s="7">
        <f t="shared" si="199"/>
        <v>1.2765322758316877E-2</v>
      </c>
      <c r="I508" s="6">
        <f t="shared" si="201"/>
        <v>3.4084532129701965E-2</v>
      </c>
      <c r="J508" s="9">
        <f t="shared" si="202"/>
        <v>-0.76541766610224393</v>
      </c>
      <c r="L508" s="6">
        <f t="shared" si="200"/>
        <v>8.5516174807888921E-4</v>
      </c>
      <c r="M508" s="6">
        <f t="shared" si="203"/>
        <v>8.7190413959793971E-4</v>
      </c>
      <c r="N508" s="6">
        <f t="shared" si="204"/>
        <v>-0.99999963434912553</v>
      </c>
      <c r="O508" s="6">
        <f t="shared" si="205"/>
        <v>0.99999961989151342</v>
      </c>
      <c r="Q508" s="6">
        <f t="shared" si="185"/>
        <v>15.872000000000012</v>
      </c>
      <c r="R508" s="9">
        <f t="shared" si="185"/>
        <v>8.6345211432879417E-4</v>
      </c>
      <c r="S508" s="9">
        <f t="shared" si="186"/>
        <v>15.872000000000012</v>
      </c>
      <c r="T508" s="9">
        <f t="shared" si="184"/>
        <v>-9.6941316031824067E-3</v>
      </c>
      <c r="U508" s="9">
        <f t="shared" si="187"/>
        <v>3.7614811008183265E-3</v>
      </c>
      <c r="V508" s="9">
        <f t="shared" si="187"/>
        <v>1.2765322758316877E-2</v>
      </c>
      <c r="X508" s="9">
        <f t="shared" si="188"/>
        <v>8.6345211432879417E-4</v>
      </c>
      <c r="Y508" s="9">
        <f t="shared" si="189"/>
        <v>-9.6941316031824067E-3</v>
      </c>
      <c r="AA508" s="9">
        <f t="shared" si="190"/>
        <v>8.6345211432879417E-4</v>
      </c>
      <c r="AB508" s="9">
        <f t="shared" si="191"/>
        <v>3.7614811008183265E-3</v>
      </c>
      <c r="AD508" s="9">
        <f t="shared" si="192"/>
        <v>-9.6941316031824067E-3</v>
      </c>
      <c r="AE508" s="9">
        <f t="shared" si="193"/>
        <v>1.2765322758316877E-2</v>
      </c>
    </row>
    <row r="509" spans="1:31" x14ac:dyDescent="0.55000000000000004">
      <c r="A509" s="6">
        <f t="shared" si="194"/>
        <v>497</v>
      </c>
      <c r="B509" s="6">
        <f t="shared" si="195"/>
        <v>15.904000000000012</v>
      </c>
      <c r="C509" s="9">
        <f t="shared" si="198"/>
        <v>9.4891694865416581E-4</v>
      </c>
      <c r="D509" s="6">
        <f t="shared" si="198"/>
        <v>-8.5018535848275685E-3</v>
      </c>
      <c r="E509" s="6">
        <f t="shared" si="196"/>
        <v>1.0170768891274085</v>
      </c>
      <c r="F509" s="6">
        <f t="shared" si="197"/>
        <v>0.98306947478809814</v>
      </c>
      <c r="G509" s="6">
        <f t="shared" si="199"/>
        <v>2.6707760726678636E-3</v>
      </c>
      <c r="H509" s="7">
        <f t="shared" si="199"/>
        <v>3.7258688073588682E-2</v>
      </c>
      <c r="I509" s="6">
        <f t="shared" si="201"/>
        <v>3.745904845720912E-2</v>
      </c>
      <c r="J509" s="9">
        <f t="shared" si="202"/>
        <v>-0.67127915019800033</v>
      </c>
      <c r="L509" s="6">
        <f t="shared" si="200"/>
        <v>9.4091699011876093E-4</v>
      </c>
      <c r="M509" s="6">
        <f t="shared" si="203"/>
        <v>9.5705324059784484E-4</v>
      </c>
      <c r="N509" s="6">
        <f t="shared" si="204"/>
        <v>-0.99999955733751078</v>
      </c>
      <c r="O509" s="6">
        <f t="shared" si="205"/>
        <v>0.99999954202444252</v>
      </c>
      <c r="Q509" s="6">
        <f t="shared" si="185"/>
        <v>15.904000000000012</v>
      </c>
      <c r="R509" s="9">
        <f t="shared" si="185"/>
        <v>9.4891694865416581E-4</v>
      </c>
      <c r="S509" s="9">
        <f t="shared" si="186"/>
        <v>15.904000000000012</v>
      </c>
      <c r="T509" s="9">
        <f t="shared" si="184"/>
        <v>-8.5018535848275685E-3</v>
      </c>
      <c r="U509" s="9">
        <f t="shared" si="187"/>
        <v>2.6707760726678636E-3</v>
      </c>
      <c r="V509" s="9">
        <f t="shared" si="187"/>
        <v>3.7258688073588682E-2</v>
      </c>
      <c r="X509" s="9">
        <f t="shared" si="188"/>
        <v>9.4891694865416581E-4</v>
      </c>
      <c r="Y509" s="9">
        <f t="shared" si="189"/>
        <v>-8.5018535848275685E-3</v>
      </c>
      <c r="AA509" s="9">
        <f t="shared" si="190"/>
        <v>9.4891694865416581E-4</v>
      </c>
      <c r="AB509" s="9">
        <f t="shared" si="191"/>
        <v>2.6707760726678636E-3</v>
      </c>
      <c r="AD509" s="9">
        <f t="shared" si="192"/>
        <v>-8.5018535848275685E-3</v>
      </c>
      <c r="AE509" s="9">
        <f t="shared" si="193"/>
        <v>3.7258688073588682E-2</v>
      </c>
    </row>
    <row r="510" spans="1:31" x14ac:dyDescent="0.55000000000000004">
      <c r="A510" s="6">
        <f t="shared" si="194"/>
        <v>498</v>
      </c>
      <c r="B510" s="6">
        <f t="shared" si="195"/>
        <v>15.936000000000012</v>
      </c>
      <c r="C510" s="9">
        <f t="shared" si="198"/>
        <v>9.9602371735935547E-4</v>
      </c>
      <c r="D510" s="6">
        <f t="shared" si="198"/>
        <v>-6.6221857166699778E-3</v>
      </c>
      <c r="E510" s="6">
        <f t="shared" si="196"/>
        <v>1.0132892168402514</v>
      </c>
      <c r="F510" s="6">
        <f t="shared" si="197"/>
        <v>0.98680047397357173</v>
      </c>
      <c r="G510" s="6">
        <f t="shared" si="199"/>
        <v>1.4720865220371718E-3</v>
      </c>
      <c r="H510" s="7">
        <f t="shared" si="199"/>
        <v>5.8739620879924695E-2</v>
      </c>
      <c r="I510" s="6">
        <f t="shared" si="201"/>
        <v>3.9319735315296971E-2</v>
      </c>
      <c r="J510" s="9">
        <f t="shared" si="202"/>
        <v>-0.52286656697177403</v>
      </c>
      <c r="L510" s="6">
        <f t="shared" si="200"/>
        <v>9.8947077057555985E-4</v>
      </c>
      <c r="M510" s="6">
        <f t="shared" si="203"/>
        <v>1.0026630375372025E-3</v>
      </c>
      <c r="N510" s="6">
        <f t="shared" si="204"/>
        <v>-0.9999995104736773</v>
      </c>
      <c r="O510" s="6">
        <f t="shared" si="205"/>
        <v>0.9999994973332903</v>
      </c>
      <c r="Q510" s="6">
        <f t="shared" si="185"/>
        <v>15.936000000000012</v>
      </c>
      <c r="R510" s="9">
        <f t="shared" si="185"/>
        <v>9.9602371735935547E-4</v>
      </c>
      <c r="S510" s="9">
        <f t="shared" si="186"/>
        <v>15.936000000000012</v>
      </c>
      <c r="T510" s="9">
        <f t="shared" si="184"/>
        <v>-6.6221857166699778E-3</v>
      </c>
      <c r="U510" s="9">
        <f t="shared" si="187"/>
        <v>1.4720865220371718E-3</v>
      </c>
      <c r="V510" s="9">
        <f t="shared" si="187"/>
        <v>5.8739620879924695E-2</v>
      </c>
      <c r="X510" s="9">
        <f t="shared" si="188"/>
        <v>9.9602371735935547E-4</v>
      </c>
      <c r="Y510" s="9">
        <f t="shared" si="189"/>
        <v>-6.6221857166699778E-3</v>
      </c>
      <c r="AA510" s="9">
        <f t="shared" si="190"/>
        <v>9.9602371735935547E-4</v>
      </c>
      <c r="AB510" s="9">
        <f t="shared" si="191"/>
        <v>1.4720865220371718E-3</v>
      </c>
      <c r="AD510" s="9">
        <f t="shared" si="192"/>
        <v>-6.6221857166699778E-3</v>
      </c>
      <c r="AE510" s="9">
        <f t="shared" si="193"/>
        <v>5.8739620879924695E-2</v>
      </c>
    </row>
    <row r="511" spans="1:31" x14ac:dyDescent="0.55000000000000004">
      <c r="A511" s="6">
        <f t="shared" si="194"/>
        <v>499</v>
      </c>
      <c r="B511" s="6">
        <f t="shared" si="195"/>
        <v>15.968000000000012</v>
      </c>
      <c r="C511" s="9">
        <f t="shared" si="198"/>
        <v>1.0028670771016809E-3</v>
      </c>
      <c r="D511" s="6">
        <f t="shared" si="198"/>
        <v>-4.20710248393329E-3</v>
      </c>
      <c r="E511" s="6">
        <f t="shared" si="196"/>
        <v>1.008432910421551</v>
      </c>
      <c r="F511" s="6">
        <f t="shared" si="197"/>
        <v>0.99160450048581805</v>
      </c>
      <c r="G511" s="6">
        <f t="shared" si="199"/>
        <v>2.1385499194766862E-4</v>
      </c>
      <c r="H511" s="7">
        <f t="shared" si="199"/>
        <v>7.5471351023021466E-2</v>
      </c>
      <c r="I511" s="6">
        <f t="shared" si="201"/>
        <v>3.9590924410671365E-2</v>
      </c>
      <c r="J511" s="9">
        <f t="shared" si="202"/>
        <v>-0.33217933048093728</v>
      </c>
      <c r="L511" s="6">
        <f t="shared" si="200"/>
        <v>9.9866509062248557E-4</v>
      </c>
      <c r="M511" s="6">
        <f t="shared" si="203"/>
        <v>1.0071035563924647E-3</v>
      </c>
      <c r="N511" s="6">
        <f t="shared" si="204"/>
        <v>-0.99999950133389404</v>
      </c>
      <c r="O511" s="6">
        <f t="shared" si="205"/>
        <v>0.99999949287108481</v>
      </c>
      <c r="Q511" s="6">
        <f t="shared" si="185"/>
        <v>15.968000000000012</v>
      </c>
      <c r="R511" s="9">
        <f t="shared" si="185"/>
        <v>1.0028670771016809E-3</v>
      </c>
      <c r="S511" s="9">
        <f t="shared" si="186"/>
        <v>15.968000000000012</v>
      </c>
      <c r="T511" s="9">
        <f t="shared" si="184"/>
        <v>-4.20710248393329E-3</v>
      </c>
      <c r="U511" s="9">
        <f t="shared" si="187"/>
        <v>2.1385499194766862E-4</v>
      </c>
      <c r="V511" s="9">
        <f t="shared" si="187"/>
        <v>7.5471351023021466E-2</v>
      </c>
      <c r="X511" s="9">
        <f t="shared" si="188"/>
        <v>1.0028670771016809E-3</v>
      </c>
      <c r="Y511" s="9">
        <f t="shared" si="189"/>
        <v>-4.20710248393329E-3</v>
      </c>
      <c r="AA511" s="9">
        <f t="shared" si="190"/>
        <v>1.0028670771016809E-3</v>
      </c>
      <c r="AB511" s="9">
        <f t="shared" si="191"/>
        <v>2.1385499194766862E-4</v>
      </c>
      <c r="AD511" s="9">
        <f t="shared" si="192"/>
        <v>-4.20710248393329E-3</v>
      </c>
      <c r="AE511" s="9">
        <f t="shared" si="193"/>
        <v>7.5471351023021466E-2</v>
      </c>
    </row>
    <row r="512" spans="1:31" x14ac:dyDescent="0.55000000000000004">
      <c r="A512" s="6">
        <f t="shared" si="194"/>
        <v>500</v>
      </c>
      <c r="B512" s="6">
        <f t="shared" si="195"/>
        <v>16.000000000000011</v>
      </c>
      <c r="C512" s="9">
        <f t="shared" si="198"/>
        <v>9.6916933024747886E-4</v>
      </c>
      <c r="D512" s="6">
        <f t="shared" si="198"/>
        <v>-1.4518676167841235E-3</v>
      </c>
      <c r="E512" s="6">
        <f t="shared" si="196"/>
        <v>1.0029067824423354</v>
      </c>
      <c r="F512" s="6">
        <f t="shared" si="197"/>
        <v>0.99709931197519897</v>
      </c>
      <c r="G512" s="6">
        <f t="shared" si="199"/>
        <v>-1.0530545891938151E-3</v>
      </c>
      <c r="H512" s="7">
        <f t="shared" si="199"/>
        <v>8.6101089598411465E-2</v>
      </c>
      <c r="I512" s="6">
        <f t="shared" si="201"/>
        <v>3.8261208866406035E-2</v>
      </c>
      <c r="J512" s="9">
        <f t="shared" si="202"/>
        <v>-0.11463481832549567</v>
      </c>
      <c r="L512" s="6">
        <f t="shared" si="200"/>
        <v>9.6776381146290735E-4</v>
      </c>
      <c r="M512" s="6">
        <f t="shared" si="203"/>
        <v>9.7057802456152376E-4</v>
      </c>
      <c r="N512" s="6">
        <f t="shared" si="204"/>
        <v>-0.99999953171649292</v>
      </c>
      <c r="O512" s="6">
        <f t="shared" si="205"/>
        <v>0.99999952898903821</v>
      </c>
      <c r="Q512" s="6">
        <f t="shared" si="185"/>
        <v>16.000000000000011</v>
      </c>
      <c r="R512" s="9">
        <f t="shared" si="185"/>
        <v>9.6916933024747886E-4</v>
      </c>
      <c r="S512" s="9">
        <f t="shared" si="186"/>
        <v>16.000000000000011</v>
      </c>
      <c r="T512" s="9">
        <f t="shared" si="184"/>
        <v>-1.4518676167841235E-3</v>
      </c>
      <c r="U512" s="9">
        <f t="shared" si="187"/>
        <v>-1.0530545891938151E-3</v>
      </c>
      <c r="V512" s="9">
        <f t="shared" si="187"/>
        <v>8.6101089598411465E-2</v>
      </c>
      <c r="X512" s="9">
        <f t="shared" si="188"/>
        <v>9.6916933024747886E-4</v>
      </c>
      <c r="Y512" s="9">
        <f t="shared" si="189"/>
        <v>-1.4518676167841235E-3</v>
      </c>
      <c r="AA512" s="9">
        <f t="shared" si="190"/>
        <v>9.6916933024747886E-4</v>
      </c>
      <c r="AB512" s="9">
        <f t="shared" si="191"/>
        <v>-1.0530545891938151E-3</v>
      </c>
      <c r="AD512" s="9">
        <f t="shared" si="192"/>
        <v>-1.4518676167841235E-3</v>
      </c>
      <c r="AE512" s="9">
        <f t="shared" si="193"/>
        <v>8.6101089598411465E-2</v>
      </c>
    </row>
    <row r="513" spans="1:31" x14ac:dyDescent="0.55000000000000004">
      <c r="A513" s="6">
        <f t="shared" si="194"/>
        <v>501</v>
      </c>
      <c r="B513" s="6">
        <f t="shared" si="195"/>
        <v>16.032000000000011</v>
      </c>
      <c r="C513" s="9">
        <f t="shared" si="198"/>
        <v>8.96292105514077E-4</v>
      </c>
      <c r="D513" s="6">
        <f t="shared" si="198"/>
        <v>1.4207533043303509E-3</v>
      </c>
      <c r="E513" s="6">
        <f t="shared" si="196"/>
        <v>0.99716131527082952</v>
      </c>
      <c r="F513" s="6">
        <f t="shared" si="197"/>
        <v>1.0028443284881512</v>
      </c>
      <c r="G513" s="6">
        <f t="shared" si="199"/>
        <v>-2.277413272918808E-3</v>
      </c>
      <c r="H513" s="7">
        <f t="shared" si="199"/>
        <v>8.9769403784827326E-2</v>
      </c>
      <c r="I513" s="6">
        <f t="shared" si="201"/>
        <v>3.5384136825344657E-2</v>
      </c>
      <c r="J513" s="9">
        <f t="shared" si="202"/>
        <v>0.11217813946353641</v>
      </c>
      <c r="L513" s="6">
        <f t="shared" si="200"/>
        <v>8.9756696570807463E-4</v>
      </c>
      <c r="M513" s="6">
        <f t="shared" si="203"/>
        <v>8.95020143695057E-4</v>
      </c>
      <c r="N513" s="6">
        <f t="shared" si="204"/>
        <v>-0.99999959718668985</v>
      </c>
      <c r="O513" s="6">
        <f t="shared" si="205"/>
        <v>0.99999959946939088</v>
      </c>
      <c r="Q513" s="6">
        <f t="shared" si="185"/>
        <v>16.032000000000011</v>
      </c>
      <c r="R513" s="9">
        <f t="shared" si="185"/>
        <v>8.96292105514077E-4</v>
      </c>
      <c r="S513" s="9">
        <f t="shared" si="186"/>
        <v>16.032000000000011</v>
      </c>
      <c r="T513" s="9">
        <f t="shared" si="184"/>
        <v>1.4207533043303509E-3</v>
      </c>
      <c r="U513" s="9">
        <f t="shared" si="187"/>
        <v>-2.277413272918808E-3</v>
      </c>
      <c r="V513" s="9">
        <f t="shared" si="187"/>
        <v>8.9769403784827326E-2</v>
      </c>
      <c r="X513" s="9">
        <f t="shared" si="188"/>
        <v>8.96292105514077E-4</v>
      </c>
      <c r="Y513" s="9">
        <f t="shared" si="189"/>
        <v>1.4207533043303509E-3</v>
      </c>
      <c r="AA513" s="9">
        <f t="shared" si="190"/>
        <v>8.96292105514077E-4</v>
      </c>
      <c r="AB513" s="9">
        <f t="shared" si="191"/>
        <v>-2.277413272918808E-3</v>
      </c>
      <c r="AD513" s="9">
        <f t="shared" si="192"/>
        <v>1.4207533043303509E-3</v>
      </c>
      <c r="AE513" s="9">
        <f t="shared" si="193"/>
        <v>8.9769403784827326E-2</v>
      </c>
    </row>
    <row r="514" spans="1:31" x14ac:dyDescent="0.55000000000000004">
      <c r="A514" s="6">
        <f t="shared" si="194"/>
        <v>502</v>
      </c>
      <c r="B514" s="6">
        <f t="shared" si="195"/>
        <v>16.064000000000011</v>
      </c>
      <c r="C514" s="9">
        <f t="shared" si="198"/>
        <v>7.8718152467152224E-4</v>
      </c>
      <c r="D514" s="6">
        <f t="shared" si="198"/>
        <v>4.178503810634164E-3</v>
      </c>
      <c r="E514" s="6">
        <f t="shared" si="196"/>
        <v>0.99166107192758002</v>
      </c>
      <c r="F514" s="6">
        <f t="shared" si="197"/>
        <v>1.0083750871701165</v>
      </c>
      <c r="G514" s="6">
        <f t="shared" si="199"/>
        <v>-3.4097056513298371E-3</v>
      </c>
      <c r="H514" s="7">
        <f t="shared" si="199"/>
        <v>8.6179703321994164E-2</v>
      </c>
      <c r="I514" s="6">
        <f t="shared" si="201"/>
        <v>3.1076147985795655E-2</v>
      </c>
      <c r="J514" s="9">
        <f t="shared" si="202"/>
        <v>0.32992133457306094</v>
      </c>
      <c r="L514" s="6">
        <f t="shared" si="200"/>
        <v>7.9048432047556442E-4</v>
      </c>
      <c r="M514" s="6">
        <f t="shared" si="203"/>
        <v>7.8390572972789107E-4</v>
      </c>
      <c r="N514" s="6">
        <f t="shared" si="204"/>
        <v>-0.9999996875672208</v>
      </c>
      <c r="O514" s="6">
        <f t="shared" si="205"/>
        <v>0.99999969274585632</v>
      </c>
      <c r="Q514" s="6">
        <f t="shared" si="185"/>
        <v>16.064000000000011</v>
      </c>
      <c r="R514" s="9">
        <f t="shared" si="185"/>
        <v>7.8718152467152224E-4</v>
      </c>
      <c r="S514" s="9">
        <f t="shared" si="186"/>
        <v>16.064000000000011</v>
      </c>
      <c r="T514" s="9">
        <f t="shared" si="184"/>
        <v>4.178503810634164E-3</v>
      </c>
      <c r="U514" s="9">
        <f t="shared" si="187"/>
        <v>-3.4097056513298371E-3</v>
      </c>
      <c r="V514" s="9">
        <f t="shared" si="187"/>
        <v>8.6179703321994164E-2</v>
      </c>
      <c r="X514" s="9">
        <f t="shared" si="188"/>
        <v>7.8718152467152224E-4</v>
      </c>
      <c r="Y514" s="9">
        <f t="shared" si="189"/>
        <v>4.178503810634164E-3</v>
      </c>
      <c r="AA514" s="9">
        <f t="shared" si="190"/>
        <v>7.8718152467152224E-4</v>
      </c>
      <c r="AB514" s="9">
        <f t="shared" si="191"/>
        <v>-3.4097056513298371E-3</v>
      </c>
      <c r="AD514" s="9">
        <f t="shared" si="192"/>
        <v>4.178503810634164E-3</v>
      </c>
      <c r="AE514" s="9">
        <f t="shared" si="193"/>
        <v>8.6179703321994164E-2</v>
      </c>
    </row>
    <row r="515" spans="1:31" x14ac:dyDescent="0.55000000000000004">
      <c r="A515" s="6">
        <f t="shared" si="194"/>
        <v>503</v>
      </c>
      <c r="B515" s="6">
        <f t="shared" si="195"/>
        <v>16.096000000000011</v>
      </c>
      <c r="C515" s="9">
        <f t="shared" si="198"/>
        <v>6.4624896829151271E-4</v>
      </c>
      <c r="D515" s="6">
        <f t="shared" si="198"/>
        <v>6.5984148703351628E-3</v>
      </c>
      <c r="E515" s="6">
        <f t="shared" si="196"/>
        <v>0.98684712697585975</v>
      </c>
      <c r="F515" s="6">
        <f t="shared" si="197"/>
        <v>1.0132407864572004</v>
      </c>
      <c r="G515" s="6">
        <f t="shared" si="199"/>
        <v>-4.4041423868752981E-3</v>
      </c>
      <c r="H515" s="7">
        <f t="shared" si="199"/>
        <v>7.562222061565621E-2</v>
      </c>
      <c r="I515" s="6">
        <f t="shared" si="201"/>
        <v>2.5511781119611939E-2</v>
      </c>
      <c r="J515" s="9">
        <f t="shared" si="202"/>
        <v>0.52098984675385174</v>
      </c>
      <c r="L515" s="6">
        <f t="shared" si="200"/>
        <v>6.5054137341601515E-4</v>
      </c>
      <c r="M515" s="6">
        <f t="shared" si="203"/>
        <v>6.4201256981837236E-4</v>
      </c>
      <c r="N515" s="6">
        <f t="shared" si="204"/>
        <v>-0.99999978839793835</v>
      </c>
      <c r="O515" s="6">
        <f t="shared" si="205"/>
        <v>0.99999979390990879</v>
      </c>
      <c r="Q515" s="6">
        <f t="shared" si="185"/>
        <v>16.096000000000011</v>
      </c>
      <c r="R515" s="9">
        <f t="shared" si="185"/>
        <v>6.4624896829151271E-4</v>
      </c>
      <c r="S515" s="9">
        <f t="shared" si="186"/>
        <v>16.096000000000011</v>
      </c>
      <c r="T515" s="9">
        <f t="shared" si="184"/>
        <v>6.5984148703351628E-3</v>
      </c>
      <c r="U515" s="9">
        <f t="shared" si="187"/>
        <v>-4.4041423868752981E-3</v>
      </c>
      <c r="V515" s="9">
        <f t="shared" si="187"/>
        <v>7.562222061565621E-2</v>
      </c>
      <c r="X515" s="9">
        <f t="shared" si="188"/>
        <v>6.4624896829151271E-4</v>
      </c>
      <c r="Y515" s="9">
        <f t="shared" si="189"/>
        <v>6.5984148703351628E-3</v>
      </c>
      <c r="AA515" s="9">
        <f t="shared" si="190"/>
        <v>6.4624896829151271E-4</v>
      </c>
      <c r="AB515" s="9">
        <f t="shared" si="191"/>
        <v>-4.4041423868752981E-3</v>
      </c>
      <c r="AD515" s="9">
        <f t="shared" si="192"/>
        <v>6.5984148703351628E-3</v>
      </c>
      <c r="AE515" s="9">
        <f t="shared" si="193"/>
        <v>7.562222061565621E-2</v>
      </c>
    </row>
    <row r="516" spans="1:31" x14ac:dyDescent="0.55000000000000004">
      <c r="A516" s="6">
        <f t="shared" si="194"/>
        <v>504</v>
      </c>
      <c r="B516" s="6">
        <f t="shared" si="195"/>
        <v>16.128000000000011</v>
      </c>
      <c r="C516" s="9">
        <f t="shared" si="198"/>
        <v>4.7919234804502057E-4</v>
      </c>
      <c r="D516" s="6">
        <f t="shared" si="198"/>
        <v>8.484832326960217E-3</v>
      </c>
      <c r="E516" s="6">
        <f t="shared" si="196"/>
        <v>0.98310255735100271</v>
      </c>
      <c r="F516" s="6">
        <f t="shared" si="197"/>
        <v>1.0170418866588433</v>
      </c>
      <c r="G516" s="6">
        <f t="shared" si="199"/>
        <v>-5.2205193827028797E-3</v>
      </c>
      <c r="H516" s="7">
        <f t="shared" si="199"/>
        <v>5.8950545519532951E-2</v>
      </c>
      <c r="I516" s="6">
        <f t="shared" si="201"/>
        <v>1.8916395769568949E-2</v>
      </c>
      <c r="J516" s="9">
        <f t="shared" si="202"/>
        <v>0.66993543088525209</v>
      </c>
      <c r="L516" s="6">
        <f t="shared" si="200"/>
        <v>4.8329295174237699E-4</v>
      </c>
      <c r="M516" s="6">
        <f t="shared" si="203"/>
        <v>4.7516063562788683E-4</v>
      </c>
      <c r="N516" s="6">
        <f t="shared" si="204"/>
        <v>-0.99999988321395461</v>
      </c>
      <c r="O516" s="6">
        <f t="shared" si="205"/>
        <v>0.99999988711117882</v>
      </c>
      <c r="Q516" s="6">
        <f t="shared" si="185"/>
        <v>16.128000000000011</v>
      </c>
      <c r="R516" s="9">
        <f t="shared" si="185"/>
        <v>4.7919234804502057E-4</v>
      </c>
      <c r="S516" s="9">
        <f t="shared" si="186"/>
        <v>16.128000000000011</v>
      </c>
      <c r="T516" s="9">
        <f t="shared" si="184"/>
        <v>8.484832326960217E-3</v>
      </c>
      <c r="U516" s="9">
        <f t="shared" si="187"/>
        <v>-5.2205193827028797E-3</v>
      </c>
      <c r="V516" s="9">
        <f t="shared" si="187"/>
        <v>5.8950545519532951E-2</v>
      </c>
      <c r="X516" s="9">
        <f t="shared" si="188"/>
        <v>4.7919234804502057E-4</v>
      </c>
      <c r="Y516" s="9">
        <f t="shared" si="189"/>
        <v>8.484832326960217E-3</v>
      </c>
      <c r="AA516" s="9">
        <f t="shared" si="190"/>
        <v>4.7919234804502057E-4</v>
      </c>
      <c r="AB516" s="9">
        <f t="shared" si="191"/>
        <v>-5.2205193827028797E-3</v>
      </c>
      <c r="AD516" s="9">
        <f t="shared" si="192"/>
        <v>8.484832326960217E-3</v>
      </c>
      <c r="AE516" s="9">
        <f t="shared" si="193"/>
        <v>5.8950545519532951E-2</v>
      </c>
    </row>
    <row r="517" spans="1:31" x14ac:dyDescent="0.55000000000000004">
      <c r="A517" s="6">
        <f t="shared" si="194"/>
        <v>505</v>
      </c>
      <c r="B517" s="6">
        <f t="shared" si="195"/>
        <v>16.160000000000011</v>
      </c>
      <c r="C517" s="9">
        <f t="shared" si="198"/>
        <v>2.9276533853048983E-4</v>
      </c>
      <c r="D517" s="6">
        <f t="shared" si="198"/>
        <v>9.6852359023587749E-3</v>
      </c>
      <c r="E517" s="6">
        <f t="shared" si="196"/>
        <v>0.98072341770131011</v>
      </c>
      <c r="F517" s="6">
        <f t="shared" si="197"/>
        <v>1.0194643613107452</v>
      </c>
      <c r="G517" s="6">
        <f t="shared" si="199"/>
        <v>-5.8258440473290861E-3</v>
      </c>
      <c r="H517" s="7">
        <f t="shared" si="199"/>
        <v>3.7512611731204883E-2</v>
      </c>
      <c r="I517" s="6">
        <f t="shared" si="201"/>
        <v>1.1556828512450899E-2</v>
      </c>
      <c r="J517" s="9">
        <f t="shared" si="202"/>
        <v>0.76471554232144745</v>
      </c>
      <c r="L517" s="6">
        <f t="shared" si="200"/>
        <v>2.9562855806149381E-4</v>
      </c>
      <c r="M517" s="6">
        <f t="shared" si="203"/>
        <v>2.8995702404394411E-4</v>
      </c>
      <c r="N517" s="6">
        <f t="shared" si="204"/>
        <v>-0.99999995630187688</v>
      </c>
      <c r="O517" s="6">
        <f t="shared" si="205"/>
        <v>0.99999995796246133</v>
      </c>
      <c r="Q517" s="6">
        <f t="shared" si="185"/>
        <v>16.160000000000011</v>
      </c>
      <c r="R517" s="9">
        <f t="shared" si="185"/>
        <v>2.9276533853048983E-4</v>
      </c>
      <c r="S517" s="9">
        <f t="shared" si="186"/>
        <v>16.160000000000011</v>
      </c>
      <c r="T517" s="9">
        <f t="shared" si="184"/>
        <v>9.6852359023587749E-3</v>
      </c>
      <c r="U517" s="9">
        <f t="shared" si="187"/>
        <v>-5.8258440473290861E-3</v>
      </c>
      <c r="V517" s="9">
        <f t="shared" si="187"/>
        <v>3.7512611731204883E-2</v>
      </c>
      <c r="X517" s="9">
        <f t="shared" si="188"/>
        <v>2.9276533853048983E-4</v>
      </c>
      <c r="Y517" s="9">
        <f t="shared" si="189"/>
        <v>9.6852359023587749E-3</v>
      </c>
      <c r="AA517" s="9">
        <f t="shared" si="190"/>
        <v>2.9276533853048983E-4</v>
      </c>
      <c r="AB517" s="9">
        <f t="shared" si="191"/>
        <v>-5.8258440473290861E-3</v>
      </c>
      <c r="AD517" s="9">
        <f t="shared" si="192"/>
        <v>9.6852359023587749E-3</v>
      </c>
      <c r="AE517" s="9">
        <f t="shared" si="193"/>
        <v>3.7512611731204883E-2</v>
      </c>
    </row>
    <row r="518" spans="1:31" x14ac:dyDescent="0.55000000000000004">
      <c r="A518" s="6">
        <f t="shared" si="194"/>
        <v>506</v>
      </c>
      <c r="B518" s="6">
        <f t="shared" si="195"/>
        <v>16.192000000000011</v>
      </c>
      <c r="C518" s="9">
        <f t="shared" si="198"/>
        <v>9.4504136619209356E-5</v>
      </c>
      <c r="D518" s="6">
        <f t="shared" si="198"/>
        <v>1.0102570762420169E-2</v>
      </c>
      <c r="E518" s="6">
        <f t="shared" si="196"/>
        <v>0.97989692934220118</v>
      </c>
      <c r="F518" s="6">
        <f t="shared" si="197"/>
        <v>1.0203072123918822</v>
      </c>
      <c r="G518" s="6">
        <f t="shared" si="199"/>
        <v>-6.1956625597275146E-3</v>
      </c>
      <c r="H518" s="7">
        <f t="shared" si="199"/>
        <v>1.3041714376918565E-2</v>
      </c>
      <c r="I518" s="6">
        <f t="shared" si="201"/>
        <v>3.7304929683956889E-3</v>
      </c>
      <c r="J518" s="9">
        <f t="shared" si="202"/>
        <v>0.79766701131006779</v>
      </c>
      <c r="L518" s="6">
        <f t="shared" si="200"/>
        <v>9.5468614623364656E-5</v>
      </c>
      <c r="M518" s="6">
        <f t="shared" si="203"/>
        <v>9.3558950289838059E-5</v>
      </c>
      <c r="N518" s="6">
        <f t="shared" si="204"/>
        <v>-0.99999999544287177</v>
      </c>
      <c r="O518" s="6">
        <f t="shared" si="205"/>
        <v>0.99999999562336139</v>
      </c>
      <c r="Q518" s="6">
        <f t="shared" si="185"/>
        <v>16.192000000000011</v>
      </c>
      <c r="R518" s="9">
        <f t="shared" si="185"/>
        <v>9.4504136619209356E-5</v>
      </c>
      <c r="S518" s="9">
        <f t="shared" si="186"/>
        <v>16.192000000000011</v>
      </c>
      <c r="T518" s="9">
        <f t="shared" si="184"/>
        <v>1.0102570762420169E-2</v>
      </c>
      <c r="U518" s="9">
        <f t="shared" si="187"/>
        <v>-6.1956625597275146E-3</v>
      </c>
      <c r="V518" s="9">
        <f t="shared" si="187"/>
        <v>1.3041714376918565E-2</v>
      </c>
      <c r="X518" s="9">
        <f t="shared" si="188"/>
        <v>9.4504136619209356E-5</v>
      </c>
      <c r="Y518" s="9">
        <f t="shared" si="189"/>
        <v>1.0102570762420169E-2</v>
      </c>
      <c r="AA518" s="9">
        <f t="shared" si="190"/>
        <v>9.4504136619209356E-5</v>
      </c>
      <c r="AB518" s="9">
        <f t="shared" si="191"/>
        <v>-6.1956625597275146E-3</v>
      </c>
      <c r="AD518" s="9">
        <f t="shared" si="192"/>
        <v>1.0102570762420169E-2</v>
      </c>
      <c r="AE518" s="9">
        <f t="shared" si="193"/>
        <v>1.3041714376918565E-2</v>
      </c>
    </row>
    <row r="519" spans="1:31" x14ac:dyDescent="0.55000000000000004">
      <c r="A519" s="6">
        <f t="shared" si="194"/>
        <v>507</v>
      </c>
      <c r="B519" s="6">
        <f t="shared" si="195"/>
        <v>16.224000000000011</v>
      </c>
      <c r="C519" s="9">
        <f t="shared" si="198"/>
        <v>-1.0757709009170831E-4</v>
      </c>
      <c r="D519" s="6">
        <f t="shared" si="198"/>
        <v>9.7030946029000534E-3</v>
      </c>
      <c r="E519" s="6">
        <f t="shared" si="196"/>
        <v>0.98068797241190298</v>
      </c>
      <c r="F519" s="6">
        <f t="shared" si="197"/>
        <v>1.019500350823503</v>
      </c>
      <c r="G519" s="6">
        <f t="shared" si="199"/>
        <v>-6.3150383347161769E-3</v>
      </c>
      <c r="H519" s="7">
        <f t="shared" si="199"/>
        <v>-1.2483629985003606E-2</v>
      </c>
      <c r="I519" s="6">
        <f t="shared" si="201"/>
        <v>-4.2465734215154085E-3</v>
      </c>
      <c r="J519" s="9">
        <f t="shared" si="202"/>
        <v>0.76612563714179116</v>
      </c>
      <c r="L519" s="6">
        <f t="shared" si="200"/>
        <v>-1.0863114776050622E-4</v>
      </c>
      <c r="M519" s="6">
        <f t="shared" si="203"/>
        <v>-1.0654328986031033E-4</v>
      </c>
      <c r="N519" s="6">
        <f t="shared" si="204"/>
        <v>-0.9999999940996368</v>
      </c>
      <c r="O519" s="6">
        <f t="shared" si="205"/>
        <v>0.99999999432426379</v>
      </c>
      <c r="Q519" s="6">
        <f t="shared" si="185"/>
        <v>16.224000000000011</v>
      </c>
      <c r="R519" s="9">
        <f t="shared" si="185"/>
        <v>-1.0757709009170831E-4</v>
      </c>
      <c r="S519" s="9">
        <f t="shared" si="186"/>
        <v>16.224000000000011</v>
      </c>
      <c r="T519" s="9">
        <f t="shared" si="184"/>
        <v>9.7030946029000534E-3</v>
      </c>
      <c r="U519" s="9">
        <f t="shared" si="187"/>
        <v>-6.3150383347161769E-3</v>
      </c>
      <c r="V519" s="9">
        <f t="shared" si="187"/>
        <v>-1.2483629985003606E-2</v>
      </c>
      <c r="X519" s="9">
        <f t="shared" si="188"/>
        <v>-1.0757709009170831E-4</v>
      </c>
      <c r="Y519" s="9">
        <f t="shared" si="189"/>
        <v>9.7030946029000534E-3</v>
      </c>
      <c r="AA519" s="9">
        <f t="shared" si="190"/>
        <v>-1.0757709009170831E-4</v>
      </c>
      <c r="AB519" s="9">
        <f t="shared" si="191"/>
        <v>-6.3150383347161769E-3</v>
      </c>
      <c r="AD519" s="9">
        <f t="shared" si="192"/>
        <v>9.7030946029000534E-3</v>
      </c>
      <c r="AE519" s="9">
        <f t="shared" si="193"/>
        <v>-1.2483629985003606E-2</v>
      </c>
    </row>
    <row r="520" spans="1:31" x14ac:dyDescent="0.55000000000000004">
      <c r="A520" s="6">
        <f t="shared" si="194"/>
        <v>508</v>
      </c>
      <c r="B520" s="6">
        <f t="shared" si="195"/>
        <v>16.256000000000011</v>
      </c>
      <c r="C520" s="9">
        <f t="shared" si="198"/>
        <v>-3.0530982561899421E-4</v>
      </c>
      <c r="D520" s="6">
        <f t="shared" si="198"/>
        <v>8.5191057909467446E-3</v>
      </c>
      <c r="E520" s="6">
        <f t="shared" si="196"/>
        <v>0.98303445679567358</v>
      </c>
      <c r="F520" s="6">
        <f t="shared" si="197"/>
        <v>1.0171108799594606</v>
      </c>
      <c r="G520" s="6">
        <f t="shared" si="199"/>
        <v>-6.1791479852276836E-3</v>
      </c>
      <c r="H520" s="7">
        <f t="shared" si="199"/>
        <v>-3.6999650373540922E-2</v>
      </c>
      <c r="I520" s="6">
        <f t="shared" si="201"/>
        <v>-1.205227453377189E-2</v>
      </c>
      <c r="J520" s="9">
        <f t="shared" si="202"/>
        <v>0.67264160070700518</v>
      </c>
      <c r="L520" s="6">
        <f t="shared" si="200"/>
        <v>-3.0793312602093531E-4</v>
      </c>
      <c r="M520" s="6">
        <f t="shared" si="203"/>
        <v>-3.0273081578295521E-4</v>
      </c>
      <c r="N520" s="6">
        <f t="shared" si="204"/>
        <v>-0.99999995258859375</v>
      </c>
      <c r="O520" s="6">
        <f t="shared" si="205"/>
        <v>0.99999995417702547</v>
      </c>
      <c r="Q520" s="6">
        <f t="shared" si="185"/>
        <v>16.256000000000011</v>
      </c>
      <c r="R520" s="9">
        <f t="shared" si="185"/>
        <v>-3.0530982561899421E-4</v>
      </c>
      <c r="S520" s="9">
        <f t="shared" si="186"/>
        <v>16.256000000000011</v>
      </c>
      <c r="T520" s="9">
        <f t="shared" si="184"/>
        <v>8.5191057909467446E-3</v>
      </c>
      <c r="U520" s="9">
        <f t="shared" si="187"/>
        <v>-6.1791479852276836E-3</v>
      </c>
      <c r="V520" s="9">
        <f t="shared" si="187"/>
        <v>-3.6999650373540922E-2</v>
      </c>
      <c r="X520" s="9">
        <f t="shared" si="188"/>
        <v>-3.0530982561899421E-4</v>
      </c>
      <c r="Y520" s="9">
        <f t="shared" si="189"/>
        <v>8.5191057909467446E-3</v>
      </c>
      <c r="AA520" s="9">
        <f t="shared" si="190"/>
        <v>-3.0530982561899421E-4</v>
      </c>
      <c r="AB520" s="9">
        <f t="shared" si="191"/>
        <v>-6.1791479852276836E-3</v>
      </c>
      <c r="AD520" s="9">
        <f t="shared" si="192"/>
        <v>8.5191057909467446E-3</v>
      </c>
      <c r="AE520" s="9">
        <f t="shared" si="193"/>
        <v>-3.6999650373540922E-2</v>
      </c>
    </row>
    <row r="521" spans="1:31" x14ac:dyDescent="0.55000000000000004">
      <c r="A521" s="6">
        <f t="shared" si="194"/>
        <v>509</v>
      </c>
      <c r="B521" s="6">
        <f t="shared" si="195"/>
        <v>16.288000000000011</v>
      </c>
      <c r="C521" s="9">
        <f t="shared" si="198"/>
        <v>-4.9070103202369757E-4</v>
      </c>
      <c r="D521" s="6">
        <f t="shared" si="198"/>
        <v>6.6463319798694617E-3</v>
      </c>
      <c r="E521" s="6">
        <f t="shared" si="196"/>
        <v>0.98675175055655062</v>
      </c>
      <c r="F521" s="6">
        <f t="shared" si="197"/>
        <v>1.0133370784760285</v>
      </c>
      <c r="G521" s="6">
        <f t="shared" si="199"/>
        <v>-5.7934752001469834E-3</v>
      </c>
      <c r="H521" s="7">
        <f t="shared" si="199"/>
        <v>-5.8524181596165084E-2</v>
      </c>
      <c r="I521" s="6">
        <f t="shared" si="201"/>
        <v>-1.9371246818312562E-2</v>
      </c>
      <c r="J521" s="9">
        <f t="shared" si="202"/>
        <v>0.52477327569197385</v>
      </c>
      <c r="L521" s="6">
        <f t="shared" si="200"/>
        <v>-4.9398415483903173E-4</v>
      </c>
      <c r="M521" s="6">
        <f t="shared" si="203"/>
        <v>-4.8746114512610944E-4</v>
      </c>
      <c r="N521" s="6">
        <f t="shared" si="204"/>
        <v>-0.99999987798981993</v>
      </c>
      <c r="O521" s="6">
        <f t="shared" si="205"/>
        <v>0.99999988119080896</v>
      </c>
      <c r="Q521" s="6">
        <f t="shared" si="185"/>
        <v>16.288000000000011</v>
      </c>
      <c r="R521" s="9">
        <f t="shared" si="185"/>
        <v>-4.9070103202369757E-4</v>
      </c>
      <c r="S521" s="9">
        <f t="shared" si="186"/>
        <v>16.288000000000011</v>
      </c>
      <c r="T521" s="9">
        <f t="shared" si="184"/>
        <v>6.6463319798694617E-3</v>
      </c>
      <c r="U521" s="9">
        <f t="shared" si="187"/>
        <v>-5.7934752001469834E-3</v>
      </c>
      <c r="V521" s="9">
        <f t="shared" si="187"/>
        <v>-5.8524181596165084E-2</v>
      </c>
      <c r="X521" s="9">
        <f t="shared" si="188"/>
        <v>-4.9070103202369757E-4</v>
      </c>
      <c r="Y521" s="9">
        <f t="shared" si="189"/>
        <v>6.6463319798694617E-3</v>
      </c>
      <c r="AA521" s="9">
        <f t="shared" si="190"/>
        <v>-4.9070103202369757E-4</v>
      </c>
      <c r="AB521" s="9">
        <f t="shared" si="191"/>
        <v>-5.7934752001469834E-3</v>
      </c>
      <c r="AD521" s="9">
        <f t="shared" si="192"/>
        <v>6.6463319798694617E-3</v>
      </c>
      <c r="AE521" s="9">
        <f t="shared" si="193"/>
        <v>-5.8524181596165084E-2</v>
      </c>
    </row>
    <row r="522" spans="1:31" x14ac:dyDescent="0.55000000000000004">
      <c r="A522" s="6">
        <f t="shared" si="194"/>
        <v>510</v>
      </c>
      <c r="B522" s="6">
        <f t="shared" si="195"/>
        <v>16.320000000000011</v>
      </c>
      <c r="C522" s="9">
        <f t="shared" si="198"/>
        <v>-6.5625608168644897E-4</v>
      </c>
      <c r="D522" s="6">
        <f t="shared" si="198"/>
        <v>4.2361903344835979E-3</v>
      </c>
      <c r="E522" s="6">
        <f t="shared" si="196"/>
        <v>0.99154599531162746</v>
      </c>
      <c r="F522" s="6">
        <f t="shared" si="197"/>
        <v>1.008490756649562</v>
      </c>
      <c r="G522" s="6">
        <f t="shared" si="199"/>
        <v>-5.1735953019609818E-3</v>
      </c>
      <c r="H522" s="7">
        <f t="shared" si="199"/>
        <v>-7.5316926418308255E-2</v>
      </c>
      <c r="I522" s="6">
        <f t="shared" si="201"/>
        <v>-2.5907492293201492E-2</v>
      </c>
      <c r="J522" s="9">
        <f t="shared" si="202"/>
        <v>0.33447611012526007</v>
      </c>
      <c r="L522" s="6">
        <f t="shared" si="200"/>
        <v>-6.5904779104839265E-4</v>
      </c>
      <c r="M522" s="6">
        <f t="shared" si="203"/>
        <v>-6.5348764352144383E-4</v>
      </c>
      <c r="N522" s="6">
        <f t="shared" si="204"/>
        <v>-0.99999978282798097</v>
      </c>
      <c r="O522" s="6">
        <f t="shared" si="205"/>
        <v>0.99999978647692722</v>
      </c>
      <c r="Q522" s="6">
        <f t="shared" si="185"/>
        <v>16.320000000000011</v>
      </c>
      <c r="R522" s="9">
        <f t="shared" si="185"/>
        <v>-6.5625608168644897E-4</v>
      </c>
      <c r="S522" s="9">
        <f t="shared" si="186"/>
        <v>16.320000000000011</v>
      </c>
      <c r="T522" s="9">
        <f t="shared" si="184"/>
        <v>4.2361903344835979E-3</v>
      </c>
      <c r="U522" s="9">
        <f t="shared" si="187"/>
        <v>-5.1735953019609818E-3</v>
      </c>
      <c r="V522" s="9">
        <f t="shared" si="187"/>
        <v>-7.5316926418308255E-2</v>
      </c>
      <c r="X522" s="9">
        <f t="shared" si="188"/>
        <v>-6.5625608168644897E-4</v>
      </c>
      <c r="Y522" s="9">
        <f t="shared" si="189"/>
        <v>4.2361903344835979E-3</v>
      </c>
      <c r="AA522" s="9">
        <f t="shared" si="190"/>
        <v>-6.5625608168644897E-4</v>
      </c>
      <c r="AB522" s="9">
        <f t="shared" si="191"/>
        <v>-5.1735953019609818E-3</v>
      </c>
      <c r="AD522" s="9">
        <f t="shared" si="192"/>
        <v>4.2361903344835979E-3</v>
      </c>
      <c r="AE522" s="9">
        <f t="shared" si="193"/>
        <v>-7.5316926418308255E-2</v>
      </c>
    </row>
    <row r="523" spans="1:31" x14ac:dyDescent="0.55000000000000004">
      <c r="A523" s="6">
        <f t="shared" si="194"/>
        <v>511</v>
      </c>
      <c r="B523" s="6">
        <f t="shared" si="195"/>
        <v>16.352000000000011</v>
      </c>
      <c r="C523" s="9">
        <f t="shared" si="198"/>
        <v>-7.9528185924096202E-4</v>
      </c>
      <c r="D523" s="6">
        <f t="shared" si="198"/>
        <v>1.4835451523294674E-3</v>
      </c>
      <c r="E523" s="6">
        <f t="shared" si="196"/>
        <v>0.9970357430747957</v>
      </c>
      <c r="F523" s="6">
        <f t="shared" si="197"/>
        <v>1.0029699236841134</v>
      </c>
      <c r="G523" s="6">
        <f t="shared" si="199"/>
        <v>-4.3445555485785341E-3</v>
      </c>
      <c r="H523" s="7">
        <f t="shared" si="199"/>
        <v>-8.6020161942316584E-2</v>
      </c>
      <c r="I523" s="6">
        <f t="shared" si="201"/>
        <v>-3.1396410180287451E-2</v>
      </c>
      <c r="J523" s="9">
        <f t="shared" si="202"/>
        <v>0.11713599307433208</v>
      </c>
      <c r="L523" s="6">
        <f t="shared" si="200"/>
        <v>-7.9646319610955489E-4</v>
      </c>
      <c r="M523" s="6">
        <f t="shared" si="203"/>
        <v>-7.9410352006075921E-4</v>
      </c>
      <c r="N523" s="6">
        <f t="shared" si="204"/>
        <v>-0.99999968282313823</v>
      </c>
      <c r="O523" s="6">
        <f t="shared" si="205"/>
        <v>0.99999968469975009</v>
      </c>
      <c r="Q523" s="6">
        <f t="shared" si="185"/>
        <v>16.352000000000011</v>
      </c>
      <c r="R523" s="9">
        <f t="shared" si="185"/>
        <v>-7.9528185924096202E-4</v>
      </c>
      <c r="S523" s="9">
        <f t="shared" si="186"/>
        <v>16.352000000000011</v>
      </c>
      <c r="T523" s="9">
        <f t="shared" si="184"/>
        <v>1.4835451523294674E-3</v>
      </c>
      <c r="U523" s="9">
        <f t="shared" si="187"/>
        <v>-4.3445555485785341E-3</v>
      </c>
      <c r="V523" s="9">
        <f t="shared" si="187"/>
        <v>-8.6020161942316584E-2</v>
      </c>
      <c r="X523" s="9">
        <f t="shared" si="188"/>
        <v>-7.9528185924096202E-4</v>
      </c>
      <c r="Y523" s="9">
        <f t="shared" si="189"/>
        <v>1.4835451523294674E-3</v>
      </c>
      <c r="AA523" s="9">
        <f t="shared" si="190"/>
        <v>-7.9528185924096202E-4</v>
      </c>
      <c r="AB523" s="9">
        <f t="shared" si="191"/>
        <v>-4.3445555485785341E-3</v>
      </c>
      <c r="AD523" s="9">
        <f t="shared" si="192"/>
        <v>1.4835451523294674E-3</v>
      </c>
      <c r="AE523" s="9">
        <f t="shared" si="193"/>
        <v>-8.6020161942316584E-2</v>
      </c>
    </row>
    <row r="524" spans="1:31" x14ac:dyDescent="0.55000000000000004">
      <c r="A524" s="6">
        <f t="shared" si="194"/>
        <v>512</v>
      </c>
      <c r="B524" s="6">
        <f t="shared" si="195"/>
        <v>16.384000000000011</v>
      </c>
      <c r="C524" s="9">
        <f t="shared" si="198"/>
        <v>-9.0215771277086078E-4</v>
      </c>
      <c r="D524" s="6">
        <f t="shared" si="198"/>
        <v>-1.3890472867327797E-3</v>
      </c>
      <c r="E524" s="6">
        <f t="shared" si="196"/>
        <v>1.0027808379143692</v>
      </c>
      <c r="F524" s="6">
        <f t="shared" si="197"/>
        <v>0.99722464876743799</v>
      </c>
      <c r="G524" s="6">
        <f t="shared" si="199"/>
        <v>-3.3398704228093357E-3</v>
      </c>
      <c r="H524" s="7">
        <f t="shared" si="199"/>
        <v>-8.9768513720695206E-2</v>
      </c>
      <c r="I524" s="6">
        <f t="shared" si="201"/>
        <v>-3.5615704704505043E-2</v>
      </c>
      <c r="J524" s="9">
        <f t="shared" si="202"/>
        <v>-0.10967473308403183</v>
      </c>
      <c r="L524" s="6">
        <f t="shared" si="200"/>
        <v>-9.0090594570148925E-4</v>
      </c>
      <c r="M524" s="6">
        <f t="shared" si="203"/>
        <v>-9.0341222692373938E-4</v>
      </c>
      <c r="N524" s="6">
        <f t="shared" si="204"/>
        <v>-0.99999959418415618</v>
      </c>
      <c r="O524" s="6">
        <f t="shared" si="205"/>
        <v>0.99999959192309085</v>
      </c>
      <c r="Q524" s="6">
        <f t="shared" si="185"/>
        <v>16.384000000000011</v>
      </c>
      <c r="R524" s="9">
        <f t="shared" si="185"/>
        <v>-9.0215771277086078E-4</v>
      </c>
      <c r="S524" s="9">
        <f t="shared" si="186"/>
        <v>16.384000000000011</v>
      </c>
      <c r="T524" s="9">
        <f t="shared" ref="T524:T587" si="206">D524</f>
        <v>-1.3890472867327797E-3</v>
      </c>
      <c r="U524" s="9">
        <f t="shared" si="187"/>
        <v>-3.3398704228093357E-3</v>
      </c>
      <c r="V524" s="9">
        <f t="shared" si="187"/>
        <v>-8.9768513720695206E-2</v>
      </c>
      <c r="X524" s="9">
        <f t="shared" si="188"/>
        <v>-9.0215771277086078E-4</v>
      </c>
      <c r="Y524" s="9">
        <f t="shared" si="189"/>
        <v>-1.3890472867327797E-3</v>
      </c>
      <c r="AA524" s="9">
        <f t="shared" si="190"/>
        <v>-9.0215771277086078E-4</v>
      </c>
      <c r="AB524" s="9">
        <f t="shared" si="191"/>
        <v>-3.3398704228093357E-3</v>
      </c>
      <c r="AD524" s="9">
        <f t="shared" si="192"/>
        <v>-1.3890472867327797E-3</v>
      </c>
      <c r="AE524" s="9">
        <f t="shared" si="193"/>
        <v>-8.9768513720695206E-2</v>
      </c>
    </row>
    <row r="525" spans="1:31" x14ac:dyDescent="0.55000000000000004">
      <c r="A525" s="6">
        <f t="shared" si="194"/>
        <v>513</v>
      </c>
      <c r="B525" s="6">
        <f t="shared" si="195"/>
        <v>16.416000000000011</v>
      </c>
      <c r="C525" s="9">
        <f t="shared" si="198"/>
        <v>-9.7256308468334624E-4</v>
      </c>
      <c r="D525" s="6">
        <f t="shared" si="198"/>
        <v>-4.1493327991169778E-3</v>
      </c>
      <c r="E525" s="6">
        <f t="shared" si="196"/>
        <v>1.0083168284398651</v>
      </c>
      <c r="F525" s="6">
        <f t="shared" si="197"/>
        <v>0.99171949724339759</v>
      </c>
      <c r="G525" s="6">
        <f t="shared" si="199"/>
        <v>-2.2001678722651744E-3</v>
      </c>
      <c r="H525" s="7">
        <f t="shared" si="199"/>
        <v>-8.6258922262006182E-2</v>
      </c>
      <c r="I525" s="6">
        <f t="shared" si="201"/>
        <v>-3.8394608703209071E-2</v>
      </c>
      <c r="J525" s="9">
        <f t="shared" si="202"/>
        <v>-0.32761803109730631</v>
      </c>
      <c r="L525" s="6">
        <f t="shared" si="200"/>
        <v>-9.6854381788272432E-4</v>
      </c>
      <c r="M525" s="6">
        <f t="shared" si="203"/>
        <v>-9.7661492120388726E-4</v>
      </c>
      <c r="N525" s="6">
        <f t="shared" si="204"/>
        <v>-0.99999953096132643</v>
      </c>
      <c r="O525" s="6">
        <f t="shared" si="205"/>
        <v>0.99999952311153417</v>
      </c>
      <c r="Q525" s="6">
        <f t="shared" ref="Q525:R588" si="207">B525</f>
        <v>16.416000000000011</v>
      </c>
      <c r="R525" s="9">
        <f t="shared" si="207"/>
        <v>-9.7256308468334624E-4</v>
      </c>
      <c r="S525" s="9">
        <f t="shared" ref="S525:S588" si="208">Q525</f>
        <v>16.416000000000011</v>
      </c>
      <c r="T525" s="9">
        <f t="shared" si="206"/>
        <v>-4.1493327991169778E-3</v>
      </c>
      <c r="U525" s="9">
        <f t="shared" ref="U525:V588" si="209">G525</f>
        <v>-2.2001678722651744E-3</v>
      </c>
      <c r="V525" s="9">
        <f t="shared" si="209"/>
        <v>-8.6258922262006182E-2</v>
      </c>
      <c r="X525" s="9">
        <f t="shared" ref="X525:X588" si="210">R525</f>
        <v>-9.7256308468334624E-4</v>
      </c>
      <c r="Y525" s="9">
        <f t="shared" ref="Y525:Y588" si="211">T525</f>
        <v>-4.1493327991169778E-3</v>
      </c>
      <c r="AA525" s="9">
        <f t="shared" ref="AA525:AA588" si="212">R525</f>
        <v>-9.7256308468334624E-4</v>
      </c>
      <c r="AB525" s="9">
        <f t="shared" ref="AB525:AB588" si="213">U525</f>
        <v>-2.2001678722651744E-3</v>
      </c>
      <c r="AD525" s="9">
        <f t="shared" ref="AD525:AD588" si="214">T525</f>
        <v>-4.1493327991169778E-3</v>
      </c>
      <c r="AE525" s="9">
        <f t="shared" ref="AE525:AE588" si="215">V525</f>
        <v>-8.6258922262006182E-2</v>
      </c>
    </row>
    <row r="526" spans="1:31" x14ac:dyDescent="0.55000000000000004">
      <c r="A526" s="6">
        <f t="shared" ref="A526:A589" si="216">A525+1</f>
        <v>514</v>
      </c>
      <c r="B526" s="6">
        <f t="shared" ref="B526:B589" si="217">B525+$B$3</f>
        <v>16.448000000000011</v>
      </c>
      <c r="C526" s="9">
        <f t="shared" si="198"/>
        <v>-1.0036523772837458E-3</v>
      </c>
      <c r="D526" s="6">
        <f t="shared" si="198"/>
        <v>-6.5741374476575342E-3</v>
      </c>
      <c r="E526" s="6">
        <f t="shared" si="196"/>
        <v>1.0131925014965903</v>
      </c>
      <c r="F526" s="6">
        <f t="shared" si="197"/>
        <v>0.98689595170596001</v>
      </c>
      <c r="G526" s="6">
        <f t="shared" si="199"/>
        <v>-9.7154039376248411E-4</v>
      </c>
      <c r="H526" s="7">
        <f t="shared" si="199"/>
        <v>-7.5775145266892385E-2</v>
      </c>
      <c r="I526" s="6">
        <f t="shared" si="201"/>
        <v>-3.9620915106742899E-2</v>
      </c>
      <c r="J526" s="9">
        <f t="shared" si="202"/>
        <v>-0.51907282563607748</v>
      </c>
      <c r="L526" s="6">
        <f t="shared" si="200"/>
        <v>-9.9709682677911094E-4</v>
      </c>
      <c r="M526" s="6">
        <f t="shared" si="203"/>
        <v>-1.0102936745519859E-3</v>
      </c>
      <c r="N526" s="6">
        <f t="shared" si="204"/>
        <v>-0.99999950289883532</v>
      </c>
      <c r="O526" s="6">
        <f t="shared" si="205"/>
        <v>0.99999948965321528</v>
      </c>
      <c r="Q526" s="6">
        <f t="shared" si="207"/>
        <v>16.448000000000011</v>
      </c>
      <c r="R526" s="9">
        <f t="shared" si="207"/>
        <v>-1.0036523772837458E-3</v>
      </c>
      <c r="S526" s="9">
        <f t="shared" si="208"/>
        <v>16.448000000000011</v>
      </c>
      <c r="T526" s="9">
        <f t="shared" si="206"/>
        <v>-6.5741374476575342E-3</v>
      </c>
      <c r="U526" s="9">
        <f t="shared" si="209"/>
        <v>-9.7154039376248411E-4</v>
      </c>
      <c r="V526" s="9">
        <f t="shared" si="209"/>
        <v>-7.5775145266892385E-2</v>
      </c>
      <c r="X526" s="9">
        <f t="shared" si="210"/>
        <v>-1.0036523772837458E-3</v>
      </c>
      <c r="Y526" s="9">
        <f t="shared" si="211"/>
        <v>-6.5741374476575342E-3</v>
      </c>
      <c r="AA526" s="9">
        <f t="shared" si="212"/>
        <v>-1.0036523772837458E-3</v>
      </c>
      <c r="AB526" s="9">
        <f t="shared" si="213"/>
        <v>-9.7154039376248411E-4</v>
      </c>
      <c r="AD526" s="9">
        <f t="shared" si="214"/>
        <v>-6.5741374476575342E-3</v>
      </c>
      <c r="AE526" s="9">
        <f t="shared" si="215"/>
        <v>-7.5775145266892385E-2</v>
      </c>
    </row>
    <row r="527" spans="1:31" x14ac:dyDescent="0.55000000000000004">
      <c r="A527" s="6">
        <f t="shared" si="216"/>
        <v>515</v>
      </c>
      <c r="B527" s="6">
        <f t="shared" si="217"/>
        <v>16.480000000000011</v>
      </c>
      <c r="C527" s="9">
        <f t="shared" si="198"/>
        <v>-9.9416985281484049E-4</v>
      </c>
      <c r="D527" s="6">
        <f t="shared" si="198"/>
        <v>-8.467411522746748E-3</v>
      </c>
      <c r="E527" s="6">
        <f t="shared" ref="E527:E590" si="218">C527^2+((D527-1)^2)</f>
        <v>1.0170075084770853</v>
      </c>
      <c r="F527" s="6">
        <f t="shared" ref="F527:F590" si="219">C527^2+((D527+1)^2)</f>
        <v>0.98313786238609824</v>
      </c>
      <c r="G527" s="6">
        <f t="shared" si="199"/>
        <v>2.9632888965328875E-4</v>
      </c>
      <c r="H527" s="7">
        <f t="shared" si="199"/>
        <v>-5.9164814846537905E-2</v>
      </c>
      <c r="I527" s="6">
        <f t="shared" si="201"/>
        <v>-3.924545783737881E-2</v>
      </c>
      <c r="J527" s="9">
        <f t="shared" si="202"/>
        <v>-0.66855968580542868</v>
      </c>
      <c r="L527" s="6">
        <f t="shared" si="200"/>
        <v>-9.8582200908609334E-4</v>
      </c>
      <c r="M527" s="6">
        <f t="shared" si="203"/>
        <v>-1.0026592818389273E-3</v>
      </c>
      <c r="N527" s="6">
        <f t="shared" si="204"/>
        <v>-0.9999995140773652</v>
      </c>
      <c r="O527" s="6">
        <f t="shared" si="205"/>
        <v>0.99999949733705595</v>
      </c>
      <c r="Q527" s="6">
        <f t="shared" si="207"/>
        <v>16.480000000000011</v>
      </c>
      <c r="R527" s="9">
        <f t="shared" si="207"/>
        <v>-9.9416985281484049E-4</v>
      </c>
      <c r="S527" s="9">
        <f t="shared" si="208"/>
        <v>16.480000000000011</v>
      </c>
      <c r="T527" s="9">
        <f t="shared" si="206"/>
        <v>-8.467411522746748E-3</v>
      </c>
      <c r="U527" s="9">
        <f t="shared" si="209"/>
        <v>2.9632888965328875E-4</v>
      </c>
      <c r="V527" s="9">
        <f t="shared" si="209"/>
        <v>-5.9164814846537905E-2</v>
      </c>
      <c r="X527" s="9">
        <f t="shared" si="210"/>
        <v>-9.9416985281484049E-4</v>
      </c>
      <c r="Y527" s="9">
        <f t="shared" si="211"/>
        <v>-8.467411522746748E-3</v>
      </c>
      <c r="AA527" s="9">
        <f t="shared" si="212"/>
        <v>-9.9416985281484049E-4</v>
      </c>
      <c r="AB527" s="9">
        <f t="shared" si="213"/>
        <v>2.9632888965328875E-4</v>
      </c>
      <c r="AD527" s="9">
        <f t="shared" si="214"/>
        <v>-8.467411522746748E-3</v>
      </c>
      <c r="AE527" s="9">
        <f t="shared" si="215"/>
        <v>-5.9164814846537905E-2</v>
      </c>
    </row>
    <row r="528" spans="1:31" x14ac:dyDescent="0.55000000000000004">
      <c r="A528" s="6">
        <f t="shared" si="216"/>
        <v>516</v>
      </c>
      <c r="B528" s="6">
        <f t="shared" si="217"/>
        <v>16.512000000000011</v>
      </c>
      <c r="C528" s="9">
        <f t="shared" si="198"/>
        <v>-9.4449997952045933E-4</v>
      </c>
      <c r="D528" s="6">
        <f t="shared" si="198"/>
        <v>-9.6760804795712023E-3</v>
      </c>
      <c r="E528" s="6">
        <f t="shared" si="218"/>
        <v>1.019446679572801</v>
      </c>
      <c r="F528" s="6">
        <f t="shared" si="219"/>
        <v>0.98074235765451601</v>
      </c>
      <c r="G528" s="6">
        <f t="shared" si="199"/>
        <v>1.5521835404494106E-3</v>
      </c>
      <c r="H528" s="7">
        <f t="shared" si="199"/>
        <v>-3.7770904900764186E-2</v>
      </c>
      <c r="I528" s="6">
        <f t="shared" si="201"/>
        <v>-3.7283889846230232E-2</v>
      </c>
      <c r="J528" s="9">
        <f t="shared" si="202"/>
        <v>-0.76399235105702068</v>
      </c>
      <c r="L528" s="6">
        <f t="shared" si="200"/>
        <v>-9.3544809521801942E-4</v>
      </c>
      <c r="M528" s="6">
        <f t="shared" si="203"/>
        <v>-9.5372789785852475E-4</v>
      </c>
      <c r="N528" s="6">
        <f t="shared" si="204"/>
        <v>-0.99999956246833488</v>
      </c>
      <c r="O528" s="6">
        <f t="shared" si="205"/>
        <v>0.99999954520144496</v>
      </c>
      <c r="Q528" s="6">
        <f t="shared" si="207"/>
        <v>16.512000000000011</v>
      </c>
      <c r="R528" s="9">
        <f t="shared" si="207"/>
        <v>-9.4449997952045933E-4</v>
      </c>
      <c r="S528" s="9">
        <f t="shared" si="208"/>
        <v>16.512000000000011</v>
      </c>
      <c r="T528" s="9">
        <f t="shared" si="206"/>
        <v>-9.6760804795712023E-3</v>
      </c>
      <c r="U528" s="9">
        <f t="shared" si="209"/>
        <v>1.5521835404494106E-3</v>
      </c>
      <c r="V528" s="9">
        <f t="shared" si="209"/>
        <v>-3.7770904900764186E-2</v>
      </c>
      <c r="X528" s="9">
        <f t="shared" si="210"/>
        <v>-9.4449997952045933E-4</v>
      </c>
      <c r="Y528" s="9">
        <f t="shared" si="211"/>
        <v>-9.6760804795712023E-3</v>
      </c>
      <c r="AA528" s="9">
        <f t="shared" si="212"/>
        <v>-9.4449997952045933E-4</v>
      </c>
      <c r="AB528" s="9">
        <f t="shared" si="213"/>
        <v>1.5521835404494106E-3</v>
      </c>
      <c r="AD528" s="9">
        <f t="shared" si="214"/>
        <v>-9.6760804795712023E-3</v>
      </c>
      <c r="AE528" s="9">
        <f t="shared" si="215"/>
        <v>-3.7770904900764186E-2</v>
      </c>
    </row>
    <row r="529" spans="1:31" x14ac:dyDescent="0.55000000000000004">
      <c r="A529" s="6">
        <f t="shared" si="216"/>
        <v>517</v>
      </c>
      <c r="B529" s="6">
        <f t="shared" si="217"/>
        <v>16.544000000000011</v>
      </c>
      <c r="C529" s="9">
        <f t="shared" ref="C529:D592" si="220">C528+$B$3*G528-($B$3^2)*I528</f>
        <v>-8.5665140302353842E-4</v>
      </c>
      <c r="D529" s="6">
        <f t="shared" si="220"/>
        <v>-1.0102421268913267E-2</v>
      </c>
      <c r="E529" s="6">
        <f t="shared" si="218"/>
        <v>1.0203076353049476</v>
      </c>
      <c r="F529" s="6">
        <f t="shared" si="219"/>
        <v>0.97989795022929449</v>
      </c>
      <c r="G529" s="6">
        <f t="shared" ref="G529:H592" si="221">G528-$B$3*I528</f>
        <v>2.7452680155287783E-3</v>
      </c>
      <c r="H529" s="7">
        <f t="shared" si="221"/>
        <v>-1.3323149666939524E-2</v>
      </c>
      <c r="I529" s="6">
        <f t="shared" si="201"/>
        <v>-3.3815802339226708E-2</v>
      </c>
      <c r="J529" s="9">
        <f t="shared" si="202"/>
        <v>-0.79765491859888482</v>
      </c>
      <c r="L529" s="6">
        <f t="shared" si="200"/>
        <v>-8.4808339918245707E-4</v>
      </c>
      <c r="M529" s="6">
        <f t="shared" si="203"/>
        <v>-8.6539365349880422E-4</v>
      </c>
      <c r="N529" s="6">
        <f t="shared" si="204"/>
        <v>-0.99999964037720934</v>
      </c>
      <c r="O529" s="6">
        <f t="shared" si="205"/>
        <v>0.99999962554684207</v>
      </c>
      <c r="Q529" s="6">
        <f t="shared" si="207"/>
        <v>16.544000000000011</v>
      </c>
      <c r="R529" s="9">
        <f t="shared" si="207"/>
        <v>-8.5665140302353842E-4</v>
      </c>
      <c r="S529" s="9">
        <f t="shared" si="208"/>
        <v>16.544000000000011</v>
      </c>
      <c r="T529" s="9">
        <f t="shared" si="206"/>
        <v>-1.0102421268913267E-2</v>
      </c>
      <c r="U529" s="9">
        <f t="shared" si="209"/>
        <v>2.7452680155287783E-3</v>
      </c>
      <c r="V529" s="9">
        <f t="shared" si="209"/>
        <v>-1.3323149666939524E-2</v>
      </c>
      <c r="X529" s="9">
        <f t="shared" si="210"/>
        <v>-8.5665140302353842E-4</v>
      </c>
      <c r="Y529" s="9">
        <f t="shared" si="211"/>
        <v>-1.0102421268913267E-2</v>
      </c>
      <c r="AA529" s="9">
        <f t="shared" si="212"/>
        <v>-8.5665140302353842E-4</v>
      </c>
      <c r="AB529" s="9">
        <f t="shared" si="213"/>
        <v>2.7452680155287783E-3</v>
      </c>
      <c r="AD529" s="9">
        <f t="shared" si="214"/>
        <v>-1.0102421268913267E-2</v>
      </c>
      <c r="AE529" s="9">
        <f t="shared" si="215"/>
        <v>-1.3323149666939524E-2</v>
      </c>
    </row>
    <row r="530" spans="1:31" x14ac:dyDescent="0.55000000000000004">
      <c r="A530" s="6">
        <f t="shared" si="216"/>
        <v>518</v>
      </c>
      <c r="B530" s="6">
        <f t="shared" si="217"/>
        <v>16.576000000000011</v>
      </c>
      <c r="C530" s="9">
        <f t="shared" si="220"/>
        <v>-7.3417544493124939E-4</v>
      </c>
      <c r="D530" s="6">
        <f t="shared" si="220"/>
        <v>-9.7119634216100738E-3</v>
      </c>
      <c r="E530" s="6">
        <f t="shared" si="218"/>
        <v>1.0195187880903067</v>
      </c>
      <c r="F530" s="6">
        <f t="shared" si="219"/>
        <v>0.98067093440386655</v>
      </c>
      <c r="G530" s="6">
        <f t="shared" si="221"/>
        <v>3.8273736903840332E-3</v>
      </c>
      <c r="H530" s="7">
        <f t="shared" si="221"/>
        <v>1.2201807728224792E-2</v>
      </c>
      <c r="I530" s="6">
        <f t="shared" si="201"/>
        <v>-2.8981358524185263E-2</v>
      </c>
      <c r="J530" s="9">
        <f t="shared" si="202"/>
        <v>-0.76682568872951995</v>
      </c>
      <c r="L530" s="6">
        <f t="shared" si="200"/>
        <v>-7.271135506468656E-4</v>
      </c>
      <c r="M530" s="6">
        <f t="shared" si="203"/>
        <v>-7.4137545446142884E-4</v>
      </c>
      <c r="N530" s="6">
        <f t="shared" si="204"/>
        <v>-0.99999973565290734</v>
      </c>
      <c r="O530" s="6">
        <f t="shared" si="205"/>
        <v>0.99999972518117997</v>
      </c>
      <c r="Q530" s="6">
        <f t="shared" si="207"/>
        <v>16.576000000000011</v>
      </c>
      <c r="R530" s="9">
        <f t="shared" si="207"/>
        <v>-7.3417544493124939E-4</v>
      </c>
      <c r="S530" s="9">
        <f t="shared" si="208"/>
        <v>16.576000000000011</v>
      </c>
      <c r="T530" s="9">
        <f t="shared" si="206"/>
        <v>-9.7119634216100738E-3</v>
      </c>
      <c r="U530" s="9">
        <f t="shared" si="209"/>
        <v>3.8273736903840332E-3</v>
      </c>
      <c r="V530" s="9">
        <f t="shared" si="209"/>
        <v>1.2201807728224792E-2</v>
      </c>
      <c r="X530" s="9">
        <f t="shared" si="210"/>
        <v>-7.3417544493124939E-4</v>
      </c>
      <c r="Y530" s="9">
        <f t="shared" si="211"/>
        <v>-9.7119634216100738E-3</v>
      </c>
      <c r="AA530" s="9">
        <f t="shared" si="212"/>
        <v>-7.3417544493124939E-4</v>
      </c>
      <c r="AB530" s="9">
        <f t="shared" si="213"/>
        <v>3.8273736903840332E-3</v>
      </c>
      <c r="AD530" s="9">
        <f t="shared" si="214"/>
        <v>-9.7119634216100738E-3</v>
      </c>
      <c r="AE530" s="9">
        <f t="shared" si="215"/>
        <v>1.2201807728224792E-2</v>
      </c>
    </row>
    <row r="531" spans="1:31" x14ac:dyDescent="0.55000000000000004">
      <c r="A531" s="6">
        <f t="shared" si="216"/>
        <v>519</v>
      </c>
      <c r="B531" s="6">
        <f t="shared" si="217"/>
        <v>16.608000000000011</v>
      </c>
      <c r="C531" s="9">
        <f t="shared" si="220"/>
        <v>-5.8202257571019465E-4</v>
      </c>
      <c r="D531" s="6">
        <f t="shared" si="220"/>
        <v>-8.5362760690478514E-3</v>
      </c>
      <c r="E531" s="6">
        <f t="shared" si="218"/>
        <v>1.0171457588975017</v>
      </c>
      <c r="F531" s="6">
        <f t="shared" si="219"/>
        <v>0.98300065462130992</v>
      </c>
      <c r="G531" s="6">
        <f t="shared" si="221"/>
        <v>4.7547771631579619E-3</v>
      </c>
      <c r="H531" s="7">
        <f t="shared" si="221"/>
        <v>3.6740229767569431E-2</v>
      </c>
      <c r="I531" s="6">
        <f t="shared" si="201"/>
        <v>-2.2975659758213529E-2</v>
      </c>
      <c r="J531" s="9">
        <f t="shared" si="202"/>
        <v>-0.67399722870493239</v>
      </c>
      <c r="L531" s="6">
        <f t="shared" si="200"/>
        <v>-5.7709622608748297E-4</v>
      </c>
      <c r="M531" s="6">
        <f t="shared" si="203"/>
        <v>-5.870335559203842E-4</v>
      </c>
      <c r="N531" s="6">
        <f t="shared" si="204"/>
        <v>-0.99999983347995902</v>
      </c>
      <c r="O531" s="6">
        <f t="shared" si="205"/>
        <v>0.99999982769578721</v>
      </c>
      <c r="Q531" s="6">
        <f t="shared" si="207"/>
        <v>16.608000000000011</v>
      </c>
      <c r="R531" s="9">
        <f t="shared" si="207"/>
        <v>-5.8202257571019465E-4</v>
      </c>
      <c r="S531" s="9">
        <f t="shared" si="208"/>
        <v>16.608000000000011</v>
      </c>
      <c r="T531" s="9">
        <f t="shared" si="206"/>
        <v>-8.5362760690478514E-3</v>
      </c>
      <c r="U531" s="9">
        <f t="shared" si="209"/>
        <v>4.7547771631579619E-3</v>
      </c>
      <c r="V531" s="9">
        <f t="shared" si="209"/>
        <v>3.6740229767569431E-2</v>
      </c>
      <c r="X531" s="9">
        <f t="shared" si="210"/>
        <v>-5.8202257571019465E-4</v>
      </c>
      <c r="Y531" s="9">
        <f t="shared" si="211"/>
        <v>-8.5362760690478514E-3</v>
      </c>
      <c r="AA531" s="9">
        <f t="shared" si="212"/>
        <v>-5.8202257571019465E-4</v>
      </c>
      <c r="AB531" s="9">
        <f t="shared" si="213"/>
        <v>4.7547771631579619E-3</v>
      </c>
      <c r="AD531" s="9">
        <f t="shared" si="214"/>
        <v>-8.5362760690478514E-3</v>
      </c>
      <c r="AE531" s="9">
        <f t="shared" si="215"/>
        <v>3.6740229767569431E-2</v>
      </c>
    </row>
    <row r="532" spans="1:31" x14ac:dyDescent="0.55000000000000004">
      <c r="A532" s="6">
        <f t="shared" si="216"/>
        <v>520</v>
      </c>
      <c r="B532" s="6">
        <f t="shared" si="217"/>
        <v>16.640000000000011</v>
      </c>
      <c r="C532" s="9">
        <f t="shared" si="220"/>
        <v>-4.0634263089672919E-4</v>
      </c>
      <c r="D532" s="6">
        <f t="shared" si="220"/>
        <v>-6.670415554291779E-3</v>
      </c>
      <c r="E532" s="6">
        <f t="shared" si="218"/>
        <v>1.0133854906665842</v>
      </c>
      <c r="F532" s="6">
        <f t="shared" si="219"/>
        <v>0.98670382844941695</v>
      </c>
      <c r="G532" s="6">
        <f t="shared" si="221"/>
        <v>5.489998275420795E-3</v>
      </c>
      <c r="H532" s="7">
        <f t="shared" si="221"/>
        <v>5.8308141086127266E-2</v>
      </c>
      <c r="I532" s="6">
        <f t="shared" si="201"/>
        <v>-1.6041051596582329E-2</v>
      </c>
      <c r="J532" s="9">
        <f t="shared" si="202"/>
        <v>-0.52667485820921567</v>
      </c>
      <c r="L532" s="6">
        <f t="shared" si="200"/>
        <v>-4.0365008399456805E-4</v>
      </c>
      <c r="M532" s="6">
        <f t="shared" si="203"/>
        <v>-4.0907127227558186E-4</v>
      </c>
      <c r="N532" s="6">
        <f t="shared" si="204"/>
        <v>-0.99999991853330161</v>
      </c>
      <c r="O532" s="6">
        <f t="shared" si="205"/>
        <v>0.99999991633034357</v>
      </c>
      <c r="Q532" s="6">
        <f t="shared" si="207"/>
        <v>16.640000000000011</v>
      </c>
      <c r="R532" s="9">
        <f t="shared" si="207"/>
        <v>-4.0634263089672919E-4</v>
      </c>
      <c r="S532" s="9">
        <f t="shared" si="208"/>
        <v>16.640000000000011</v>
      </c>
      <c r="T532" s="9">
        <f t="shared" si="206"/>
        <v>-6.670415554291779E-3</v>
      </c>
      <c r="U532" s="9">
        <f t="shared" si="209"/>
        <v>5.489998275420795E-3</v>
      </c>
      <c r="V532" s="9">
        <f t="shared" si="209"/>
        <v>5.8308141086127266E-2</v>
      </c>
      <c r="X532" s="9">
        <f t="shared" si="210"/>
        <v>-4.0634263089672919E-4</v>
      </c>
      <c r="Y532" s="9">
        <f t="shared" si="211"/>
        <v>-6.670415554291779E-3</v>
      </c>
      <c r="AA532" s="9">
        <f t="shared" si="212"/>
        <v>-4.0634263089672919E-4</v>
      </c>
      <c r="AB532" s="9">
        <f t="shared" si="213"/>
        <v>5.489998275420795E-3</v>
      </c>
      <c r="AD532" s="9">
        <f t="shared" si="214"/>
        <v>-6.670415554291779E-3</v>
      </c>
      <c r="AE532" s="9">
        <f t="shared" si="215"/>
        <v>5.8308141086127266E-2</v>
      </c>
    </row>
    <row r="533" spans="1:31" x14ac:dyDescent="0.55000000000000004">
      <c r="A533" s="6">
        <f t="shared" si="216"/>
        <v>521</v>
      </c>
      <c r="B533" s="6">
        <f t="shared" si="217"/>
        <v>16.672000000000011</v>
      </c>
      <c r="C533" s="9">
        <f t="shared" si="220"/>
        <v>-2.1423664924836346E-4</v>
      </c>
      <c r="D533" s="6">
        <f t="shared" si="220"/>
        <v>-4.2652399847294695E-3</v>
      </c>
      <c r="E533" s="6">
        <f t="shared" si="218"/>
        <v>1.0085487181389281</v>
      </c>
      <c r="F533" s="6">
        <f t="shared" si="219"/>
        <v>0.99148775820001023</v>
      </c>
      <c r="G533" s="6">
        <f t="shared" si="221"/>
        <v>6.0033119265114291E-3</v>
      </c>
      <c r="H533" s="7">
        <f t="shared" si="221"/>
        <v>7.5161736548822161E-2</v>
      </c>
      <c r="I533" s="6">
        <f t="shared" si="201"/>
        <v>-8.4575702312857728E-3</v>
      </c>
      <c r="J533" s="9">
        <f t="shared" si="202"/>
        <v>-0.3367698428712072</v>
      </c>
      <c r="L533" s="6">
        <f t="shared" si="200"/>
        <v>-2.1332675457018477E-4</v>
      </c>
      <c r="M533" s="6">
        <f t="shared" si="203"/>
        <v>-2.1515432913723153E-4</v>
      </c>
      <c r="N533" s="6">
        <f t="shared" si="204"/>
        <v>-0.99999997724584755</v>
      </c>
      <c r="O533" s="6">
        <f t="shared" si="205"/>
        <v>0.99999997685430708</v>
      </c>
      <c r="Q533" s="6">
        <f t="shared" si="207"/>
        <v>16.672000000000011</v>
      </c>
      <c r="R533" s="9">
        <f t="shared" si="207"/>
        <v>-2.1423664924836346E-4</v>
      </c>
      <c r="S533" s="9">
        <f t="shared" si="208"/>
        <v>16.672000000000011</v>
      </c>
      <c r="T533" s="9">
        <f t="shared" si="206"/>
        <v>-4.2652399847294695E-3</v>
      </c>
      <c r="U533" s="9">
        <f t="shared" si="209"/>
        <v>6.0033119265114291E-3</v>
      </c>
      <c r="V533" s="9">
        <f t="shared" si="209"/>
        <v>7.5161736548822161E-2</v>
      </c>
      <c r="X533" s="9">
        <f t="shared" si="210"/>
        <v>-2.1423664924836346E-4</v>
      </c>
      <c r="Y533" s="9">
        <f t="shared" si="211"/>
        <v>-4.2652399847294695E-3</v>
      </c>
      <c r="AA533" s="9">
        <f t="shared" si="212"/>
        <v>-2.1423664924836346E-4</v>
      </c>
      <c r="AB533" s="9">
        <f t="shared" si="213"/>
        <v>6.0033119265114291E-3</v>
      </c>
      <c r="AD533" s="9">
        <f t="shared" si="214"/>
        <v>-4.2652399847294695E-3</v>
      </c>
      <c r="AE533" s="9">
        <f t="shared" si="215"/>
        <v>7.5161736548822161E-2</v>
      </c>
    </row>
    <row r="534" spans="1:31" x14ac:dyDescent="0.55000000000000004">
      <c r="A534" s="6">
        <f t="shared" si="216"/>
        <v>522</v>
      </c>
      <c r="B534" s="6">
        <f t="shared" si="217"/>
        <v>16.704000000000011</v>
      </c>
      <c r="C534" s="9">
        <f t="shared" si="220"/>
        <v>-1.3470115683161092E-5</v>
      </c>
      <c r="D534" s="6">
        <f t="shared" si="220"/>
        <v>-1.5152120960670442E-3</v>
      </c>
      <c r="E534" s="6">
        <f t="shared" si="218"/>
        <v>1.0030327202412743</v>
      </c>
      <c r="F534" s="6">
        <f t="shared" si="219"/>
        <v>0.99697187185700586</v>
      </c>
      <c r="G534" s="6">
        <f t="shared" si="221"/>
        <v>6.2739541739125736E-3</v>
      </c>
      <c r="H534" s="7">
        <f t="shared" si="221"/>
        <v>8.5938371520700788E-2</v>
      </c>
      <c r="I534" s="6">
        <f t="shared" si="201"/>
        <v>-5.3177763127039174E-4</v>
      </c>
      <c r="J534" s="9">
        <f t="shared" si="202"/>
        <v>-0.11963635176456697</v>
      </c>
      <c r="L534" s="6">
        <f t="shared" si="200"/>
        <v>-1.3449736478541549E-5</v>
      </c>
      <c r="M534" s="6">
        <f t="shared" si="203"/>
        <v>-1.3490556736685449E-5</v>
      </c>
      <c r="N534" s="6">
        <f t="shared" si="204"/>
        <v>-0.99999999990955213</v>
      </c>
      <c r="O534" s="6">
        <f t="shared" si="205"/>
        <v>0.99999999990900246</v>
      </c>
      <c r="Q534" s="6">
        <f t="shared" si="207"/>
        <v>16.704000000000011</v>
      </c>
      <c r="R534" s="9">
        <f t="shared" si="207"/>
        <v>-1.3470115683161092E-5</v>
      </c>
      <c r="S534" s="9">
        <f t="shared" si="208"/>
        <v>16.704000000000011</v>
      </c>
      <c r="T534" s="9">
        <f t="shared" si="206"/>
        <v>-1.5152120960670442E-3</v>
      </c>
      <c r="U534" s="9">
        <f t="shared" si="209"/>
        <v>6.2739541739125736E-3</v>
      </c>
      <c r="V534" s="9">
        <f t="shared" si="209"/>
        <v>8.5938371520700788E-2</v>
      </c>
      <c r="X534" s="9">
        <f t="shared" si="210"/>
        <v>-1.3470115683161092E-5</v>
      </c>
      <c r="Y534" s="9">
        <f t="shared" si="211"/>
        <v>-1.5152120960670442E-3</v>
      </c>
      <c r="AA534" s="9">
        <f t="shared" si="212"/>
        <v>-1.3470115683161092E-5</v>
      </c>
      <c r="AB534" s="9">
        <f t="shared" si="213"/>
        <v>6.2739541739125736E-3</v>
      </c>
      <c r="AD534" s="9">
        <f t="shared" si="214"/>
        <v>-1.5152120960670442E-3</v>
      </c>
      <c r="AE534" s="9">
        <f t="shared" si="215"/>
        <v>8.5938371520700788E-2</v>
      </c>
    </row>
    <row r="535" spans="1:31" x14ac:dyDescent="0.55000000000000004">
      <c r="A535" s="6">
        <f t="shared" si="216"/>
        <v>523</v>
      </c>
      <c r="B535" s="6">
        <f t="shared" si="217"/>
        <v>16.736000000000011</v>
      </c>
      <c r="C535" s="9">
        <f t="shared" si="220"/>
        <v>1.8784095817646215E-4</v>
      </c>
      <c r="D535" s="6">
        <f t="shared" si="220"/>
        <v>1.3573234168022977E-3</v>
      </c>
      <c r="E535" s="6">
        <f t="shared" si="218"/>
        <v>0.99728723077747883</v>
      </c>
      <c r="F535" s="6">
        <f t="shared" si="219"/>
        <v>1.0027165244446878</v>
      </c>
      <c r="G535" s="6">
        <f t="shared" si="221"/>
        <v>6.2909710581132263E-3</v>
      </c>
      <c r="H535" s="7">
        <f t="shared" si="221"/>
        <v>8.9766734777166929E-2</v>
      </c>
      <c r="I535" s="6">
        <f t="shared" si="201"/>
        <v>7.4156502588206925E-3</v>
      </c>
      <c r="J535" s="9">
        <f t="shared" si="202"/>
        <v>0.10716995945467436</v>
      </c>
      <c r="L535" s="6">
        <f t="shared" si="200"/>
        <v>1.8809626231498954E-4</v>
      </c>
      <c r="M535" s="6">
        <f t="shared" si="203"/>
        <v>1.8758633954019859E-4</v>
      </c>
      <c r="N535" s="6">
        <f t="shared" si="204"/>
        <v>-0.99999998230989784</v>
      </c>
      <c r="O535" s="6">
        <f t="shared" si="205"/>
        <v>0.99999998240568255</v>
      </c>
      <c r="Q535" s="6">
        <f t="shared" si="207"/>
        <v>16.736000000000011</v>
      </c>
      <c r="R535" s="9">
        <f t="shared" si="207"/>
        <v>1.8784095817646215E-4</v>
      </c>
      <c r="S535" s="9">
        <f t="shared" si="208"/>
        <v>16.736000000000011</v>
      </c>
      <c r="T535" s="9">
        <f t="shared" si="206"/>
        <v>1.3573234168022977E-3</v>
      </c>
      <c r="U535" s="9">
        <f t="shared" si="209"/>
        <v>6.2909710581132263E-3</v>
      </c>
      <c r="V535" s="9">
        <f t="shared" si="209"/>
        <v>8.9766734777166929E-2</v>
      </c>
      <c r="X535" s="9">
        <f t="shared" si="210"/>
        <v>1.8784095817646215E-4</v>
      </c>
      <c r="Y535" s="9">
        <f t="shared" si="211"/>
        <v>1.3573234168022977E-3</v>
      </c>
      <c r="AA535" s="9">
        <f t="shared" si="212"/>
        <v>1.8784095817646215E-4</v>
      </c>
      <c r="AB535" s="9">
        <f t="shared" si="213"/>
        <v>6.2909710581132263E-3</v>
      </c>
      <c r="AD535" s="9">
        <f t="shared" si="214"/>
        <v>1.3573234168022977E-3</v>
      </c>
      <c r="AE535" s="9">
        <f t="shared" si="215"/>
        <v>8.9766734777166929E-2</v>
      </c>
    </row>
    <row r="536" spans="1:31" x14ac:dyDescent="0.55000000000000004">
      <c r="A536" s="6">
        <f t="shared" si="216"/>
        <v>524</v>
      </c>
      <c r="B536" s="6">
        <f t="shared" si="217"/>
        <v>16.768000000000011</v>
      </c>
      <c r="C536" s="9">
        <f t="shared" si="220"/>
        <v>3.81558406171053E-4</v>
      </c>
      <c r="D536" s="6">
        <f t="shared" si="220"/>
        <v>4.1201168911900532E-3</v>
      </c>
      <c r="E536" s="6">
        <f t="shared" si="218"/>
        <v>0.99177688716763424</v>
      </c>
      <c r="F536" s="6">
        <f t="shared" si="219"/>
        <v>1.0082573547323943</v>
      </c>
      <c r="G536" s="6">
        <f t="shared" si="221"/>
        <v>6.0536702498309638E-3</v>
      </c>
      <c r="H536" s="7">
        <f t="shared" si="221"/>
        <v>8.6337296074617348E-2</v>
      </c>
      <c r="I536" s="6">
        <f t="shared" si="201"/>
        <v>1.5063067486191635E-2</v>
      </c>
      <c r="J536" s="9">
        <f t="shared" si="202"/>
        <v>0.32531136673701166</v>
      </c>
      <c r="L536" s="6">
        <f t="shared" si="200"/>
        <v>3.8313694717351341E-4</v>
      </c>
      <c r="M536" s="6">
        <f t="shared" si="203"/>
        <v>3.799927640180236E-4</v>
      </c>
      <c r="N536" s="6">
        <f t="shared" si="204"/>
        <v>-0.99999992660303716</v>
      </c>
      <c r="O536" s="6">
        <f t="shared" si="205"/>
        <v>0.99999992780274705</v>
      </c>
      <c r="Q536" s="6">
        <f t="shared" si="207"/>
        <v>16.768000000000011</v>
      </c>
      <c r="R536" s="9">
        <f t="shared" si="207"/>
        <v>3.81558406171053E-4</v>
      </c>
      <c r="S536" s="9">
        <f t="shared" si="208"/>
        <v>16.768000000000011</v>
      </c>
      <c r="T536" s="9">
        <f t="shared" si="206"/>
        <v>4.1201168911900532E-3</v>
      </c>
      <c r="U536" s="9">
        <f t="shared" si="209"/>
        <v>6.0536702498309638E-3</v>
      </c>
      <c r="V536" s="9">
        <f t="shared" si="209"/>
        <v>8.6337296074617348E-2</v>
      </c>
      <c r="X536" s="9">
        <f t="shared" si="210"/>
        <v>3.81558406171053E-4</v>
      </c>
      <c r="Y536" s="9">
        <f t="shared" si="211"/>
        <v>4.1201168911900532E-3</v>
      </c>
      <c r="AA536" s="9">
        <f t="shared" si="212"/>
        <v>3.81558406171053E-4</v>
      </c>
      <c r="AB536" s="9">
        <f t="shared" si="213"/>
        <v>6.0536702498309638E-3</v>
      </c>
      <c r="AD536" s="9">
        <f t="shared" si="214"/>
        <v>4.1201168911900532E-3</v>
      </c>
      <c r="AE536" s="9">
        <f t="shared" si="215"/>
        <v>8.6337296074617348E-2</v>
      </c>
    </row>
    <row r="537" spans="1:31" x14ac:dyDescent="0.55000000000000004">
      <c r="A537" s="6">
        <f t="shared" si="216"/>
        <v>525</v>
      </c>
      <c r="B537" s="6">
        <f t="shared" si="217"/>
        <v>16.800000000000011</v>
      </c>
      <c r="C537" s="9">
        <f t="shared" si="220"/>
        <v>5.5985127305978365E-4</v>
      </c>
      <c r="D537" s="6">
        <f t="shared" si="220"/>
        <v>6.5497915260391082E-3</v>
      </c>
      <c r="E537" s="6">
        <f t="shared" si="218"/>
        <v>0.98694363015040443</v>
      </c>
      <c r="F537" s="6">
        <f t="shared" si="219"/>
        <v>1.0131427962545605</v>
      </c>
      <c r="G537" s="6">
        <f t="shared" si="221"/>
        <v>5.5716520902728316E-3</v>
      </c>
      <c r="H537" s="7">
        <f t="shared" si="221"/>
        <v>7.5927332339032969E-2</v>
      </c>
      <c r="I537" s="6">
        <f t="shared" si="201"/>
        <v>2.2101097605645489E-2</v>
      </c>
      <c r="J537" s="9">
        <f t="shared" si="202"/>
        <v>0.51715072911980842</v>
      </c>
      <c r="L537" s="6">
        <f t="shared" si="200"/>
        <v>5.6354226853604637E-4</v>
      </c>
      <c r="M537" s="6">
        <f t="shared" si="203"/>
        <v>5.5620813910366911E-4</v>
      </c>
      <c r="N537" s="6">
        <f t="shared" si="204"/>
        <v>-0.99999984121004315</v>
      </c>
      <c r="O537" s="6">
        <f t="shared" si="205"/>
        <v>0.99999984531624109</v>
      </c>
      <c r="Q537" s="6">
        <f t="shared" si="207"/>
        <v>16.800000000000011</v>
      </c>
      <c r="R537" s="9">
        <f t="shared" si="207"/>
        <v>5.5985127305978365E-4</v>
      </c>
      <c r="S537" s="9">
        <f t="shared" si="208"/>
        <v>16.800000000000011</v>
      </c>
      <c r="T537" s="9">
        <f t="shared" si="206"/>
        <v>6.5497915260391082E-3</v>
      </c>
      <c r="U537" s="9">
        <f t="shared" si="209"/>
        <v>5.5716520902728316E-3</v>
      </c>
      <c r="V537" s="9">
        <f t="shared" si="209"/>
        <v>7.5927332339032969E-2</v>
      </c>
      <c r="X537" s="9">
        <f t="shared" si="210"/>
        <v>5.5985127305978365E-4</v>
      </c>
      <c r="Y537" s="9">
        <f t="shared" si="211"/>
        <v>6.5497915260391082E-3</v>
      </c>
      <c r="AA537" s="9">
        <f t="shared" si="212"/>
        <v>5.5985127305978365E-4</v>
      </c>
      <c r="AB537" s="9">
        <f t="shared" si="213"/>
        <v>5.5716520902728316E-3</v>
      </c>
      <c r="AD537" s="9">
        <f t="shared" si="214"/>
        <v>6.5497915260391082E-3</v>
      </c>
      <c r="AE537" s="9">
        <f t="shared" si="215"/>
        <v>7.5927332339032969E-2</v>
      </c>
    </row>
    <row r="538" spans="1:31" x14ac:dyDescent="0.55000000000000004">
      <c r="A538" s="6">
        <f t="shared" si="216"/>
        <v>526</v>
      </c>
      <c r="B538" s="6">
        <f t="shared" si="217"/>
        <v>16.832000000000011</v>
      </c>
      <c r="C538" s="9">
        <f t="shared" si="220"/>
        <v>7.1551261600033328E-4</v>
      </c>
      <c r="D538" s="6">
        <f t="shared" si="220"/>
        <v>8.4499038142694782E-3</v>
      </c>
      <c r="E538" s="6">
        <f t="shared" si="218"/>
        <v>0.98317210520423515</v>
      </c>
      <c r="F538" s="6">
        <f t="shared" si="219"/>
        <v>1.0169717204613133</v>
      </c>
      <c r="G538" s="6">
        <f t="shared" si="221"/>
        <v>4.8644169668921756E-3</v>
      </c>
      <c r="H538" s="7">
        <f t="shared" si="221"/>
        <v>5.9378509007199098E-2</v>
      </c>
      <c r="I538" s="6">
        <f t="shared" si="201"/>
        <v>2.8245296063107272E-2</v>
      </c>
      <c r="J538" s="9">
        <f t="shared" si="202"/>
        <v>0.66717749218493538</v>
      </c>
      <c r="L538" s="6">
        <f t="shared" si="200"/>
        <v>7.2160996450055582E-4</v>
      </c>
      <c r="M538" s="6">
        <f t="shared" si="203"/>
        <v>7.0951708477963113E-4</v>
      </c>
      <c r="N538" s="6">
        <f t="shared" si="204"/>
        <v>-0.99999973963949562</v>
      </c>
      <c r="O538" s="6">
        <f t="shared" si="205"/>
        <v>0.99999974829272142</v>
      </c>
      <c r="Q538" s="6">
        <f t="shared" si="207"/>
        <v>16.832000000000011</v>
      </c>
      <c r="R538" s="9">
        <f t="shared" si="207"/>
        <v>7.1551261600033328E-4</v>
      </c>
      <c r="S538" s="9">
        <f t="shared" si="208"/>
        <v>16.832000000000011</v>
      </c>
      <c r="T538" s="9">
        <f t="shared" si="206"/>
        <v>8.4499038142694782E-3</v>
      </c>
      <c r="U538" s="9">
        <f t="shared" si="209"/>
        <v>4.8644169668921756E-3</v>
      </c>
      <c r="V538" s="9">
        <f t="shared" si="209"/>
        <v>5.9378509007199098E-2</v>
      </c>
      <c r="X538" s="9">
        <f t="shared" si="210"/>
        <v>7.1551261600033328E-4</v>
      </c>
      <c r="Y538" s="9">
        <f t="shared" si="211"/>
        <v>8.4499038142694782E-3</v>
      </c>
      <c r="AA538" s="9">
        <f t="shared" si="212"/>
        <v>7.1551261600033328E-4</v>
      </c>
      <c r="AB538" s="9">
        <f t="shared" si="213"/>
        <v>4.8644169668921756E-3</v>
      </c>
      <c r="AD538" s="9">
        <f t="shared" si="214"/>
        <v>8.4499038142694782E-3</v>
      </c>
      <c r="AE538" s="9">
        <f t="shared" si="215"/>
        <v>5.9378509007199098E-2</v>
      </c>
    </row>
    <row r="539" spans="1:31" x14ac:dyDescent="0.55000000000000004">
      <c r="A539" s="6">
        <f t="shared" si="216"/>
        <v>527</v>
      </c>
      <c r="B539" s="6">
        <f t="shared" si="217"/>
        <v>16.864000000000011</v>
      </c>
      <c r="C539" s="9">
        <f t="shared" si="220"/>
        <v>8.4225077577226111E-4</v>
      </c>
      <c r="D539" s="6">
        <f t="shared" si="220"/>
        <v>9.6668263505024759E-3</v>
      </c>
      <c r="E539" s="6">
        <f t="shared" si="218"/>
        <v>0.98076050421705518</v>
      </c>
      <c r="F539" s="6">
        <f t="shared" si="219"/>
        <v>1.0194278096190648</v>
      </c>
      <c r="G539" s="6">
        <f t="shared" si="221"/>
        <v>3.9605674928727425E-3</v>
      </c>
      <c r="H539" s="7">
        <f t="shared" si="221"/>
        <v>3.8028829257281169E-2</v>
      </c>
      <c r="I539" s="6">
        <f t="shared" si="201"/>
        <v>3.3247632165113769E-2</v>
      </c>
      <c r="J539" s="9">
        <f t="shared" si="202"/>
        <v>0.76326174437373773</v>
      </c>
      <c r="L539" s="6">
        <f t="shared" si="200"/>
        <v>8.5047183471339443E-4</v>
      </c>
      <c r="M539" s="6">
        <f t="shared" si="203"/>
        <v>8.3418654623845562E-4</v>
      </c>
      <c r="N539" s="6">
        <f t="shared" si="204"/>
        <v>-0.99999963834876382</v>
      </c>
      <c r="O539" s="6">
        <f t="shared" si="205"/>
        <v>0.99999965206634245</v>
      </c>
      <c r="Q539" s="6">
        <f t="shared" si="207"/>
        <v>16.864000000000011</v>
      </c>
      <c r="R539" s="9">
        <f t="shared" si="207"/>
        <v>8.4225077577226111E-4</v>
      </c>
      <c r="S539" s="9">
        <f t="shared" si="208"/>
        <v>16.864000000000011</v>
      </c>
      <c r="T539" s="9">
        <f t="shared" si="206"/>
        <v>9.6668263505024759E-3</v>
      </c>
      <c r="U539" s="9">
        <f t="shared" si="209"/>
        <v>3.9605674928727425E-3</v>
      </c>
      <c r="V539" s="9">
        <f t="shared" si="209"/>
        <v>3.8028829257281169E-2</v>
      </c>
      <c r="X539" s="9">
        <f t="shared" si="210"/>
        <v>8.4225077577226111E-4</v>
      </c>
      <c r="Y539" s="9">
        <f t="shared" si="211"/>
        <v>9.6668263505024759E-3</v>
      </c>
      <c r="AA539" s="9">
        <f t="shared" si="212"/>
        <v>8.4225077577226111E-4</v>
      </c>
      <c r="AB539" s="9">
        <f t="shared" si="213"/>
        <v>3.9605674928727425E-3</v>
      </c>
      <c r="AD539" s="9">
        <f t="shared" si="214"/>
        <v>9.6668263505024759E-3</v>
      </c>
      <c r="AE539" s="9">
        <f t="shared" si="215"/>
        <v>3.8028829257281169E-2</v>
      </c>
    </row>
    <row r="540" spans="1:31" x14ac:dyDescent="0.55000000000000004">
      <c r="A540" s="6">
        <f t="shared" si="216"/>
        <v>528</v>
      </c>
      <c r="B540" s="6">
        <f t="shared" si="217"/>
        <v>16.896000000000011</v>
      </c>
      <c r="C540" s="9">
        <f t="shared" si="220"/>
        <v>9.3494336020711233E-4</v>
      </c>
      <c r="D540" s="6">
        <f t="shared" si="220"/>
        <v>1.0102168860496766E-2</v>
      </c>
      <c r="E540" s="6">
        <f t="shared" si="218"/>
        <v>0.97989859021377923</v>
      </c>
      <c r="F540" s="6">
        <f t="shared" si="219"/>
        <v>1.0203072656557663</v>
      </c>
      <c r="G540" s="6">
        <f t="shared" si="221"/>
        <v>2.8966432635891019E-3</v>
      </c>
      <c r="H540" s="7">
        <f t="shared" si="221"/>
        <v>1.360445343732156E-2</v>
      </c>
      <c r="I540" s="6">
        <f t="shared" si="201"/>
        <v>3.690633335304358E-2</v>
      </c>
      <c r="J540" s="9">
        <f t="shared" si="202"/>
        <v>0.79763493328403368</v>
      </c>
      <c r="L540" s="6">
        <f t="shared" si="200"/>
        <v>9.444842829106941E-4</v>
      </c>
      <c r="M540" s="6">
        <f t="shared" si="203"/>
        <v>9.2559246830322306E-4</v>
      </c>
      <c r="N540" s="6">
        <f t="shared" si="204"/>
        <v>-0.99999955397462026</v>
      </c>
      <c r="O540" s="6">
        <f t="shared" si="205"/>
        <v>0.99999957163919961</v>
      </c>
      <c r="Q540" s="6">
        <f t="shared" si="207"/>
        <v>16.896000000000011</v>
      </c>
      <c r="R540" s="9">
        <f t="shared" si="207"/>
        <v>9.3494336020711233E-4</v>
      </c>
      <c r="S540" s="9">
        <f t="shared" si="208"/>
        <v>16.896000000000011</v>
      </c>
      <c r="T540" s="9">
        <f t="shared" si="206"/>
        <v>1.0102168860496766E-2</v>
      </c>
      <c r="U540" s="9">
        <f t="shared" si="209"/>
        <v>2.8966432635891019E-3</v>
      </c>
      <c r="V540" s="9">
        <f t="shared" si="209"/>
        <v>1.360445343732156E-2</v>
      </c>
      <c r="X540" s="9">
        <f t="shared" si="210"/>
        <v>9.3494336020711233E-4</v>
      </c>
      <c r="Y540" s="9">
        <f t="shared" si="211"/>
        <v>1.0102168860496766E-2</v>
      </c>
      <c r="AA540" s="9">
        <f t="shared" si="212"/>
        <v>9.3494336020711233E-4</v>
      </c>
      <c r="AB540" s="9">
        <f t="shared" si="213"/>
        <v>2.8966432635891019E-3</v>
      </c>
      <c r="AD540" s="9">
        <f t="shared" si="214"/>
        <v>1.0102168860496766E-2</v>
      </c>
      <c r="AE540" s="9">
        <f t="shared" si="215"/>
        <v>1.360445343732156E-2</v>
      </c>
    </row>
    <row r="541" spans="1:31" x14ac:dyDescent="0.55000000000000004">
      <c r="A541" s="6">
        <f t="shared" si="216"/>
        <v>529</v>
      </c>
      <c r="B541" s="6">
        <f t="shared" si="217"/>
        <v>16.928000000000011</v>
      </c>
      <c r="C541" s="9">
        <f t="shared" si="220"/>
        <v>9.8984385928844705E-4</v>
      </c>
      <c r="D541" s="6">
        <f t="shared" si="220"/>
        <v>9.7207331988082048E-3</v>
      </c>
      <c r="E541" s="6">
        <f t="shared" si="218"/>
        <v>0.98065400604717179</v>
      </c>
      <c r="F541" s="6">
        <f t="shared" si="219"/>
        <v>1.0195369388424047</v>
      </c>
      <c r="G541" s="6">
        <f t="shared" si="221"/>
        <v>1.7156405962917072E-3</v>
      </c>
      <c r="H541" s="7">
        <f t="shared" si="221"/>
        <v>-1.1919864427767518E-2</v>
      </c>
      <c r="I541" s="6">
        <f t="shared" si="201"/>
        <v>3.9073795512086694E-2</v>
      </c>
      <c r="J541" s="9">
        <f t="shared" si="202"/>
        <v>0.76751795321194383</v>
      </c>
      <c r="L541" s="6">
        <f t="shared" si="200"/>
        <v>9.9955981911992197E-4</v>
      </c>
      <c r="M541" s="6">
        <f t="shared" si="203"/>
        <v>9.8031401269222133E-4</v>
      </c>
      <c r="N541" s="6">
        <f t="shared" si="204"/>
        <v>-0.99999950043995922</v>
      </c>
      <c r="O541" s="6">
        <f t="shared" si="205"/>
        <v>0.99999951949210275</v>
      </c>
      <c r="Q541" s="6">
        <f t="shared" si="207"/>
        <v>16.928000000000011</v>
      </c>
      <c r="R541" s="9">
        <f t="shared" si="207"/>
        <v>9.8984385928844705E-4</v>
      </c>
      <c r="S541" s="9">
        <f t="shared" si="208"/>
        <v>16.928000000000011</v>
      </c>
      <c r="T541" s="9">
        <f t="shared" si="206"/>
        <v>9.7207331988082048E-3</v>
      </c>
      <c r="U541" s="9">
        <f t="shared" si="209"/>
        <v>1.7156405962917072E-3</v>
      </c>
      <c r="V541" s="9">
        <f t="shared" si="209"/>
        <v>-1.1919864427767518E-2</v>
      </c>
      <c r="X541" s="9">
        <f t="shared" si="210"/>
        <v>9.8984385928844705E-4</v>
      </c>
      <c r="Y541" s="9">
        <f t="shared" si="211"/>
        <v>9.7207331988082048E-3</v>
      </c>
      <c r="AA541" s="9">
        <f t="shared" si="212"/>
        <v>9.8984385928844705E-4</v>
      </c>
      <c r="AB541" s="9">
        <f t="shared" si="213"/>
        <v>1.7156405962917072E-3</v>
      </c>
      <c r="AD541" s="9">
        <f t="shared" si="214"/>
        <v>9.7207331988082048E-3</v>
      </c>
      <c r="AE541" s="9">
        <f t="shared" si="215"/>
        <v>-1.1919864427767518E-2</v>
      </c>
    </row>
    <row r="542" spans="1:31" x14ac:dyDescent="0.55000000000000004">
      <c r="A542" s="6">
        <f t="shared" si="216"/>
        <v>530</v>
      </c>
      <c r="B542" s="6">
        <f t="shared" si="217"/>
        <v>16.960000000000012</v>
      </c>
      <c r="C542" s="9">
        <f t="shared" si="220"/>
        <v>1.0047327917654049E-3</v>
      </c>
      <c r="D542" s="6">
        <f t="shared" si="220"/>
        <v>8.5533591530306124E-3</v>
      </c>
      <c r="E542" s="6">
        <f t="shared" si="218"/>
        <v>0.9829674511347225</v>
      </c>
      <c r="F542" s="6">
        <f t="shared" si="219"/>
        <v>1.0171808877468449</v>
      </c>
      <c r="G542" s="6">
        <f t="shared" si="221"/>
        <v>4.6527913990493299E-4</v>
      </c>
      <c r="H542" s="7">
        <f t="shared" si="221"/>
        <v>-3.6480438930549725E-2</v>
      </c>
      <c r="I542" s="6">
        <f t="shared" si="201"/>
        <v>3.9662378642761169E-2</v>
      </c>
      <c r="J542" s="9">
        <f t="shared" si="202"/>
        <v>0.67534582820050248</v>
      </c>
      <c r="L542" s="6">
        <f t="shared" si="200"/>
        <v>1.0134002521675564E-3</v>
      </c>
      <c r="M542" s="6">
        <f t="shared" si="203"/>
        <v>9.9621133981649319E-4</v>
      </c>
      <c r="N542" s="6">
        <f t="shared" si="204"/>
        <v>-0.99999948650983261</v>
      </c>
      <c r="O542" s="6">
        <f t="shared" si="205"/>
        <v>0.99999950378136016</v>
      </c>
      <c r="Q542" s="6">
        <f t="shared" si="207"/>
        <v>16.960000000000012</v>
      </c>
      <c r="R542" s="9">
        <f t="shared" si="207"/>
        <v>1.0047327917654049E-3</v>
      </c>
      <c r="S542" s="9">
        <f t="shared" si="208"/>
        <v>16.960000000000012</v>
      </c>
      <c r="T542" s="9">
        <f t="shared" si="206"/>
        <v>8.5533591530306124E-3</v>
      </c>
      <c r="U542" s="9">
        <f t="shared" si="209"/>
        <v>4.6527913990493299E-4</v>
      </c>
      <c r="V542" s="9">
        <f t="shared" si="209"/>
        <v>-3.6480438930549725E-2</v>
      </c>
      <c r="X542" s="9">
        <f t="shared" si="210"/>
        <v>1.0047327917654049E-3</v>
      </c>
      <c r="Y542" s="9">
        <f t="shared" si="211"/>
        <v>8.5533591530306124E-3</v>
      </c>
      <c r="AA542" s="9">
        <f t="shared" si="212"/>
        <v>1.0047327917654049E-3</v>
      </c>
      <c r="AB542" s="9">
        <f t="shared" si="213"/>
        <v>4.6527913990493299E-4</v>
      </c>
      <c r="AD542" s="9">
        <f t="shared" si="214"/>
        <v>8.5533591530306124E-3</v>
      </c>
      <c r="AE542" s="9">
        <f t="shared" si="215"/>
        <v>-3.6480438930549725E-2</v>
      </c>
    </row>
    <row r="543" spans="1:31" x14ac:dyDescent="0.55000000000000004">
      <c r="A543" s="6">
        <f t="shared" si="216"/>
        <v>531</v>
      </c>
      <c r="B543" s="6">
        <f t="shared" si="217"/>
        <v>16.992000000000012</v>
      </c>
      <c r="C543" s="9">
        <f t="shared" si="220"/>
        <v>9.7900744851217537E-4</v>
      </c>
      <c r="D543" s="6">
        <f t="shared" si="220"/>
        <v>6.6944309791757061E-3</v>
      </c>
      <c r="E543" s="6">
        <f t="shared" si="218"/>
        <v>0.98665691190336791</v>
      </c>
      <c r="F543" s="6">
        <f t="shared" si="219"/>
        <v>1.0134346358200705</v>
      </c>
      <c r="G543" s="6">
        <f t="shared" si="221"/>
        <v>-8.039169766634244E-4</v>
      </c>
      <c r="H543" s="7">
        <f t="shared" si="221"/>
        <v>-5.8091505432965804E-2</v>
      </c>
      <c r="I543" s="6">
        <f t="shared" si="201"/>
        <v>3.8647951239044048E-2</v>
      </c>
      <c r="J543" s="9">
        <f t="shared" si="202"/>
        <v>0.52857083031059615</v>
      </c>
      <c r="L543" s="6">
        <f t="shared" si="200"/>
        <v>9.8560503789861835E-4</v>
      </c>
      <c r="M543" s="6">
        <f t="shared" si="203"/>
        <v>9.7249667370443403E-4</v>
      </c>
      <c r="N543" s="6">
        <f t="shared" si="204"/>
        <v>-0.99999951429123668</v>
      </c>
      <c r="O543" s="6">
        <f t="shared" si="205"/>
        <v>0.99999952712499807</v>
      </c>
      <c r="Q543" s="6">
        <f t="shared" si="207"/>
        <v>16.992000000000012</v>
      </c>
      <c r="R543" s="9">
        <f t="shared" si="207"/>
        <v>9.7900744851217537E-4</v>
      </c>
      <c r="S543" s="9">
        <f t="shared" si="208"/>
        <v>16.992000000000012</v>
      </c>
      <c r="T543" s="9">
        <f t="shared" si="206"/>
        <v>6.6944309791757061E-3</v>
      </c>
      <c r="U543" s="9">
        <f t="shared" si="209"/>
        <v>-8.039169766634244E-4</v>
      </c>
      <c r="V543" s="9">
        <f t="shared" si="209"/>
        <v>-5.8091505432965804E-2</v>
      </c>
      <c r="X543" s="9">
        <f t="shared" si="210"/>
        <v>9.7900744851217537E-4</v>
      </c>
      <c r="Y543" s="9">
        <f t="shared" si="211"/>
        <v>6.6944309791757061E-3</v>
      </c>
      <c r="AA543" s="9">
        <f t="shared" si="212"/>
        <v>9.7900744851217537E-4</v>
      </c>
      <c r="AB543" s="9">
        <f t="shared" si="213"/>
        <v>-8.039169766634244E-4</v>
      </c>
      <c r="AD543" s="9">
        <f t="shared" si="214"/>
        <v>6.6944309791757061E-3</v>
      </c>
      <c r="AE543" s="9">
        <f t="shared" si="215"/>
        <v>-5.8091505432965804E-2</v>
      </c>
    </row>
    <row r="544" spans="1:31" x14ac:dyDescent="0.55000000000000004">
      <c r="A544" s="6">
        <f t="shared" si="216"/>
        <v>532</v>
      </c>
      <c r="B544" s="6">
        <f t="shared" si="217"/>
        <v>17.024000000000012</v>
      </c>
      <c r="C544" s="9">
        <f t="shared" si="220"/>
        <v>9.1370660319016472E-4</v>
      </c>
      <c r="D544" s="6">
        <f t="shared" si="220"/>
        <v>4.2942462750827498E-3</v>
      </c>
      <c r="E544" s="6">
        <f t="shared" si="218"/>
        <v>0.99143078286066211</v>
      </c>
      <c r="F544" s="6">
        <f t="shared" si="219"/>
        <v>1.0086077679609933</v>
      </c>
      <c r="G544" s="6">
        <f t="shared" si="221"/>
        <v>-2.0406514163128341E-3</v>
      </c>
      <c r="H544" s="7">
        <f t="shared" si="221"/>
        <v>-7.5005772002904883E-2</v>
      </c>
      <c r="I544" s="6">
        <f t="shared" si="201"/>
        <v>3.6071040713534536E-2</v>
      </c>
      <c r="J544" s="9">
        <f t="shared" si="202"/>
        <v>0.33905995394848754</v>
      </c>
      <c r="L544" s="6">
        <f t="shared" si="200"/>
        <v>9.1764681992332372E-4</v>
      </c>
      <c r="M544" s="6">
        <f t="shared" si="203"/>
        <v>9.0979932268419738E-4</v>
      </c>
      <c r="N544" s="6">
        <f t="shared" si="204"/>
        <v>-0.99999957896206837</v>
      </c>
      <c r="O544" s="6">
        <f t="shared" si="205"/>
        <v>0.99999958613251072</v>
      </c>
      <c r="Q544" s="6">
        <f t="shared" si="207"/>
        <v>17.024000000000012</v>
      </c>
      <c r="R544" s="9">
        <f t="shared" si="207"/>
        <v>9.1370660319016472E-4</v>
      </c>
      <c r="S544" s="9">
        <f t="shared" si="208"/>
        <v>17.024000000000012</v>
      </c>
      <c r="T544" s="9">
        <f t="shared" si="206"/>
        <v>4.2942462750827498E-3</v>
      </c>
      <c r="U544" s="9">
        <f t="shared" si="209"/>
        <v>-2.0406514163128341E-3</v>
      </c>
      <c r="V544" s="9">
        <f t="shared" si="209"/>
        <v>-7.5005772002904883E-2</v>
      </c>
      <c r="X544" s="9">
        <f t="shared" si="210"/>
        <v>9.1370660319016472E-4</v>
      </c>
      <c r="Y544" s="9">
        <f t="shared" si="211"/>
        <v>4.2942462750827498E-3</v>
      </c>
      <c r="AA544" s="9">
        <f t="shared" si="212"/>
        <v>9.1370660319016472E-4</v>
      </c>
      <c r="AB544" s="9">
        <f t="shared" si="213"/>
        <v>-2.0406514163128341E-3</v>
      </c>
      <c r="AD544" s="9">
        <f t="shared" si="214"/>
        <v>4.2942462750827498E-3</v>
      </c>
      <c r="AE544" s="9">
        <f t="shared" si="215"/>
        <v>-7.5005772002904883E-2</v>
      </c>
    </row>
    <row r="545" spans="1:31" x14ac:dyDescent="0.55000000000000004">
      <c r="A545" s="6">
        <f t="shared" si="216"/>
        <v>533</v>
      </c>
      <c r="B545" s="6">
        <f t="shared" si="217"/>
        <v>17.056000000000012</v>
      </c>
      <c r="C545" s="9">
        <f t="shared" si="220"/>
        <v>8.1146901217749468E-4</v>
      </c>
      <c r="D545" s="6">
        <f t="shared" si="220"/>
        <v>1.5468641781465422E-3</v>
      </c>
      <c r="E545" s="6">
        <f t="shared" si="218"/>
        <v>0.99690932291445034</v>
      </c>
      <c r="F545" s="6">
        <f t="shared" si="219"/>
        <v>1.0030967796270365</v>
      </c>
      <c r="G545" s="6">
        <f t="shared" si="221"/>
        <v>-3.194924719145939E-3</v>
      </c>
      <c r="H545" s="7">
        <f t="shared" si="221"/>
        <v>-8.5855690529256484E-2</v>
      </c>
      <c r="I545" s="6">
        <f t="shared" si="201"/>
        <v>3.2035446428889718E-2</v>
      </c>
      <c r="J545" s="9">
        <f t="shared" si="202"/>
        <v>0.12213545979201529</v>
      </c>
      <c r="L545" s="6">
        <f t="shared" si="200"/>
        <v>8.1272592079383304E-4</v>
      </c>
      <c r="M545" s="6">
        <f t="shared" si="203"/>
        <v>8.1021545257324145E-4</v>
      </c>
      <c r="N545" s="6">
        <f t="shared" si="204"/>
        <v>-0.99999966973823429</v>
      </c>
      <c r="O545" s="6">
        <f t="shared" si="205"/>
        <v>0.99999967177540638</v>
      </c>
      <c r="Q545" s="6">
        <f t="shared" si="207"/>
        <v>17.056000000000012</v>
      </c>
      <c r="R545" s="9">
        <f t="shared" si="207"/>
        <v>8.1146901217749468E-4</v>
      </c>
      <c r="S545" s="9">
        <f t="shared" si="208"/>
        <v>17.056000000000012</v>
      </c>
      <c r="T545" s="9">
        <f t="shared" si="206"/>
        <v>1.5468641781465422E-3</v>
      </c>
      <c r="U545" s="9">
        <f t="shared" si="209"/>
        <v>-3.194924719145939E-3</v>
      </c>
      <c r="V545" s="9">
        <f t="shared" si="209"/>
        <v>-8.5855690529256484E-2</v>
      </c>
      <c r="X545" s="9">
        <f t="shared" si="210"/>
        <v>8.1146901217749468E-4</v>
      </c>
      <c r="Y545" s="9">
        <f t="shared" si="211"/>
        <v>1.5468641781465422E-3</v>
      </c>
      <c r="AA545" s="9">
        <f t="shared" si="212"/>
        <v>8.1146901217749468E-4</v>
      </c>
      <c r="AB545" s="9">
        <f t="shared" si="213"/>
        <v>-3.194924719145939E-3</v>
      </c>
      <c r="AD545" s="9">
        <f t="shared" si="214"/>
        <v>1.5468641781465422E-3</v>
      </c>
      <c r="AE545" s="9">
        <f t="shared" si="215"/>
        <v>-8.5855690529256484E-2</v>
      </c>
    </row>
    <row r="546" spans="1:31" x14ac:dyDescent="0.55000000000000004">
      <c r="A546" s="6">
        <f t="shared" si="216"/>
        <v>534</v>
      </c>
      <c r="B546" s="6">
        <f t="shared" si="217"/>
        <v>17.088000000000012</v>
      </c>
      <c r="C546" s="9">
        <f t="shared" si="220"/>
        <v>6.7642712402164154E-4</v>
      </c>
      <c r="D546" s="6">
        <f t="shared" si="220"/>
        <v>-1.3255846296166887E-3</v>
      </c>
      <c r="E546" s="6">
        <f t="shared" si="218"/>
        <v>1.0026533839874978</v>
      </c>
      <c r="F546" s="6">
        <f t="shared" si="219"/>
        <v>0.99735104546903086</v>
      </c>
      <c r="G546" s="6">
        <f t="shared" si="221"/>
        <v>-4.2200590048704096E-3</v>
      </c>
      <c r="H546" s="7">
        <f t="shared" si="221"/>
        <v>-8.9764025242600978E-2</v>
      </c>
      <c r="I546" s="6">
        <f t="shared" si="201"/>
        <v>2.670423166626984E-2</v>
      </c>
      <c r="J546" s="9">
        <f t="shared" si="202"/>
        <v>-0.10466394321108916</v>
      </c>
      <c r="L546" s="6">
        <f t="shared" si="200"/>
        <v>6.7553149551302552E-4</v>
      </c>
      <c r="M546" s="6">
        <f t="shared" si="203"/>
        <v>6.7732482023071157E-4</v>
      </c>
      <c r="N546" s="6">
        <f t="shared" si="204"/>
        <v>-0.99999977182857336</v>
      </c>
      <c r="O546" s="6">
        <f t="shared" si="205"/>
        <v>0.99999977061551759</v>
      </c>
      <c r="Q546" s="6">
        <f t="shared" si="207"/>
        <v>17.088000000000012</v>
      </c>
      <c r="R546" s="9">
        <f t="shared" si="207"/>
        <v>6.7642712402164154E-4</v>
      </c>
      <c r="S546" s="9">
        <f t="shared" si="208"/>
        <v>17.088000000000012</v>
      </c>
      <c r="T546" s="9">
        <f t="shared" si="206"/>
        <v>-1.3255846296166887E-3</v>
      </c>
      <c r="U546" s="9">
        <f t="shared" si="209"/>
        <v>-4.2200590048704096E-3</v>
      </c>
      <c r="V546" s="9">
        <f t="shared" si="209"/>
        <v>-8.9764025242600978E-2</v>
      </c>
      <c r="X546" s="9">
        <f t="shared" si="210"/>
        <v>6.7642712402164154E-4</v>
      </c>
      <c r="Y546" s="9">
        <f t="shared" si="211"/>
        <v>-1.3255846296166887E-3</v>
      </c>
      <c r="AA546" s="9">
        <f t="shared" si="212"/>
        <v>6.7642712402164154E-4</v>
      </c>
      <c r="AB546" s="9">
        <f t="shared" si="213"/>
        <v>-4.2200590048704096E-3</v>
      </c>
      <c r="AD546" s="9">
        <f t="shared" si="214"/>
        <v>-1.3255846296166887E-3</v>
      </c>
      <c r="AE546" s="9">
        <f t="shared" si="215"/>
        <v>-8.9764025242600978E-2</v>
      </c>
    </row>
    <row r="547" spans="1:31" x14ac:dyDescent="0.55000000000000004">
      <c r="A547" s="6">
        <f t="shared" si="216"/>
        <v>535</v>
      </c>
      <c r="B547" s="6">
        <f t="shared" si="217"/>
        <v>17.120000000000012</v>
      </c>
      <c r="C547" s="9">
        <f t="shared" si="220"/>
        <v>5.1404010263952807E-4</v>
      </c>
      <c r="D547" s="6">
        <f t="shared" si="220"/>
        <v>-4.0908575595317645E-3</v>
      </c>
      <c r="E547" s="6">
        <f t="shared" si="218"/>
        <v>1.0081987144718632</v>
      </c>
      <c r="F547" s="6">
        <f t="shared" si="219"/>
        <v>0.99183528423373601</v>
      </c>
      <c r="G547" s="6">
        <f t="shared" si="221"/>
        <v>-5.0745944181910443E-3</v>
      </c>
      <c r="H547" s="7">
        <f t="shared" si="221"/>
        <v>-8.6414779059846125E-2</v>
      </c>
      <c r="I547" s="6">
        <f t="shared" si="201"/>
        <v>2.0293152899225116E-2</v>
      </c>
      <c r="J547" s="9">
        <f t="shared" si="202"/>
        <v>-0.32300112351439875</v>
      </c>
      <c r="L547" s="6">
        <f t="shared" si="200"/>
        <v>5.1194573818441776E-4</v>
      </c>
      <c r="M547" s="6">
        <f t="shared" si="203"/>
        <v>5.1615153658148081E-4</v>
      </c>
      <c r="N547" s="6">
        <f t="shared" si="204"/>
        <v>-0.99999986895577186</v>
      </c>
      <c r="O547" s="6">
        <f t="shared" si="205"/>
        <v>0.99999986679378672</v>
      </c>
      <c r="Q547" s="6">
        <f t="shared" si="207"/>
        <v>17.120000000000012</v>
      </c>
      <c r="R547" s="9">
        <f t="shared" si="207"/>
        <v>5.1404010263952807E-4</v>
      </c>
      <c r="S547" s="9">
        <f t="shared" si="208"/>
        <v>17.120000000000012</v>
      </c>
      <c r="T547" s="9">
        <f t="shared" si="206"/>
        <v>-4.0908575595317645E-3</v>
      </c>
      <c r="U547" s="9">
        <f t="shared" si="209"/>
        <v>-5.0745944181910443E-3</v>
      </c>
      <c r="V547" s="9">
        <f t="shared" si="209"/>
        <v>-8.6414779059846125E-2</v>
      </c>
      <c r="X547" s="9">
        <f t="shared" si="210"/>
        <v>5.1404010263952807E-4</v>
      </c>
      <c r="Y547" s="9">
        <f t="shared" si="211"/>
        <v>-4.0908575595317645E-3</v>
      </c>
      <c r="AA547" s="9">
        <f t="shared" si="212"/>
        <v>5.1404010263952807E-4</v>
      </c>
      <c r="AB547" s="9">
        <f t="shared" si="213"/>
        <v>-5.0745944181910443E-3</v>
      </c>
      <c r="AD547" s="9">
        <f t="shared" si="214"/>
        <v>-4.0908575595317645E-3</v>
      </c>
      <c r="AE547" s="9">
        <f t="shared" si="215"/>
        <v>-8.6414779059846125E-2</v>
      </c>
    </row>
    <row r="548" spans="1:31" x14ac:dyDescent="0.55000000000000004">
      <c r="A548" s="6">
        <f t="shared" si="216"/>
        <v>536</v>
      </c>
      <c r="B548" s="6">
        <f t="shared" si="217"/>
        <v>17.152000000000012</v>
      </c>
      <c r="C548" s="9">
        <f t="shared" si="220"/>
        <v>3.3087289268860811E-4</v>
      </c>
      <c r="D548" s="6">
        <f t="shared" si="220"/>
        <v>-6.5253773389680964E-3</v>
      </c>
      <c r="E548" s="6">
        <f t="shared" si="218"/>
        <v>1.0130934447042235</v>
      </c>
      <c r="F548" s="6">
        <f t="shared" si="219"/>
        <v>0.98699193534835095</v>
      </c>
      <c r="G548" s="6">
        <f t="shared" si="221"/>
        <v>-5.7239753109662485E-3</v>
      </c>
      <c r="H548" s="7">
        <f t="shared" si="221"/>
        <v>-7.6078743107385369E-2</v>
      </c>
      <c r="I548" s="6">
        <f t="shared" si="201"/>
        <v>1.3061782721494277E-2</v>
      </c>
      <c r="J548" s="9">
        <f t="shared" si="202"/>
        <v>-0.51522311502267792</v>
      </c>
      <c r="L548" s="6">
        <f t="shared" si="200"/>
        <v>3.287278018622589E-4</v>
      </c>
      <c r="M548" s="6">
        <f t="shared" si="203"/>
        <v>3.3304612598175539E-4</v>
      </c>
      <c r="N548" s="6">
        <f t="shared" si="204"/>
        <v>-0.99999994596901476</v>
      </c>
      <c r="O548" s="6">
        <f t="shared" si="205"/>
        <v>0.99999994454013741</v>
      </c>
      <c r="Q548" s="6">
        <f t="shared" si="207"/>
        <v>17.152000000000012</v>
      </c>
      <c r="R548" s="9">
        <f t="shared" si="207"/>
        <v>3.3087289268860811E-4</v>
      </c>
      <c r="S548" s="9">
        <f t="shared" si="208"/>
        <v>17.152000000000012</v>
      </c>
      <c r="T548" s="9">
        <f t="shared" si="206"/>
        <v>-6.5253773389680964E-3</v>
      </c>
      <c r="U548" s="9">
        <f t="shared" si="209"/>
        <v>-5.7239753109662485E-3</v>
      </c>
      <c r="V548" s="9">
        <f t="shared" si="209"/>
        <v>-7.6078743107385369E-2</v>
      </c>
      <c r="X548" s="9">
        <f t="shared" si="210"/>
        <v>3.3087289268860811E-4</v>
      </c>
      <c r="Y548" s="9">
        <f t="shared" si="211"/>
        <v>-6.5253773389680964E-3</v>
      </c>
      <c r="AA548" s="9">
        <f t="shared" si="212"/>
        <v>3.3087289268860811E-4</v>
      </c>
      <c r="AB548" s="9">
        <f t="shared" si="213"/>
        <v>-5.7239753109662485E-3</v>
      </c>
      <c r="AD548" s="9">
        <f t="shared" si="214"/>
        <v>-6.5253773389680964E-3</v>
      </c>
      <c r="AE548" s="9">
        <f t="shared" si="215"/>
        <v>-7.6078743107385369E-2</v>
      </c>
    </row>
    <row r="549" spans="1:31" x14ac:dyDescent="0.55000000000000004">
      <c r="A549" s="6">
        <f t="shared" si="216"/>
        <v>537</v>
      </c>
      <c r="B549" s="6">
        <f t="shared" si="217"/>
        <v>17.184000000000012</v>
      </c>
      <c r="C549" s="9">
        <f t="shared" si="220"/>
        <v>1.3433041723087802E-4</v>
      </c>
      <c r="D549" s="6">
        <f t="shared" si="220"/>
        <v>-8.4323086486212066E-3</v>
      </c>
      <c r="E549" s="6">
        <f t="shared" si="218"/>
        <v>1.016935739171049</v>
      </c>
      <c r="F549" s="6">
        <f t="shared" si="219"/>
        <v>0.98320650457656422</v>
      </c>
      <c r="G549" s="6">
        <f t="shared" si="221"/>
        <v>-6.1419523580540656E-3</v>
      </c>
      <c r="H549" s="7">
        <f t="shared" si="221"/>
        <v>-5.9591603426659673E-2</v>
      </c>
      <c r="I549" s="6">
        <f t="shared" si="201"/>
        <v>5.302775255026369E-3</v>
      </c>
      <c r="J549" s="9">
        <f t="shared" si="202"/>
        <v>-0.6657883983903915</v>
      </c>
      <c r="L549" s="6">
        <f t="shared" si="200"/>
        <v>1.3320717205015156E-4</v>
      </c>
      <c r="M549" s="6">
        <f t="shared" si="203"/>
        <v>1.3547276415907486E-4</v>
      </c>
      <c r="N549" s="6">
        <f t="shared" si="204"/>
        <v>-0.99999999112792448</v>
      </c>
      <c r="O549" s="6">
        <f t="shared" si="205"/>
        <v>0.99999999082356505</v>
      </c>
      <c r="Q549" s="6">
        <f t="shared" si="207"/>
        <v>17.184000000000012</v>
      </c>
      <c r="R549" s="9">
        <f t="shared" si="207"/>
        <v>1.3433041723087802E-4</v>
      </c>
      <c r="S549" s="9">
        <f t="shared" si="208"/>
        <v>17.184000000000012</v>
      </c>
      <c r="T549" s="9">
        <f t="shared" si="206"/>
        <v>-8.4323086486212066E-3</v>
      </c>
      <c r="U549" s="9">
        <f t="shared" si="209"/>
        <v>-6.1419523580540656E-3</v>
      </c>
      <c r="V549" s="9">
        <f t="shared" si="209"/>
        <v>-5.9591603426659673E-2</v>
      </c>
      <c r="X549" s="9">
        <f t="shared" si="210"/>
        <v>1.3433041723087802E-4</v>
      </c>
      <c r="Y549" s="9">
        <f t="shared" si="211"/>
        <v>-8.4323086486212066E-3</v>
      </c>
      <c r="AA549" s="9">
        <f t="shared" si="212"/>
        <v>1.3433041723087802E-4</v>
      </c>
      <c r="AB549" s="9">
        <f t="shared" si="213"/>
        <v>-6.1419523580540656E-3</v>
      </c>
      <c r="AD549" s="9">
        <f t="shared" si="214"/>
        <v>-8.4323086486212066E-3</v>
      </c>
      <c r="AE549" s="9">
        <f t="shared" si="215"/>
        <v>-5.9591603426659673E-2</v>
      </c>
    </row>
    <row r="550" spans="1:31" x14ac:dyDescent="0.55000000000000004">
      <c r="A550" s="6">
        <f t="shared" si="216"/>
        <v>538</v>
      </c>
      <c r="B550" s="6">
        <f t="shared" si="217"/>
        <v>17.216000000000012</v>
      </c>
      <c r="C550" s="9">
        <f t="shared" si="220"/>
        <v>-6.7642100087999101E-5</v>
      </c>
      <c r="D550" s="6">
        <f t="shared" si="220"/>
        <v>-9.6574726383225548E-3</v>
      </c>
      <c r="E550" s="6">
        <f t="shared" si="218"/>
        <v>1.0194082166298588</v>
      </c>
      <c r="F550" s="6">
        <f t="shared" si="219"/>
        <v>0.98077832607656856</v>
      </c>
      <c r="G550" s="6">
        <f t="shared" si="221"/>
        <v>-6.3116411662149097E-3</v>
      </c>
      <c r="H550" s="7">
        <f t="shared" si="221"/>
        <v>-3.8286374678167145E-2</v>
      </c>
      <c r="I550" s="6">
        <f t="shared" si="201"/>
        <v>-2.6701539979010463E-3</v>
      </c>
      <c r="J550" s="9">
        <f t="shared" si="202"/>
        <v>-0.76252347389193909</v>
      </c>
      <c r="L550" s="6">
        <f t="shared" si="200"/>
        <v>-6.6995096623653907E-5</v>
      </c>
      <c r="M550" s="6">
        <f t="shared" si="203"/>
        <v>-6.8301721941015333E-5</v>
      </c>
      <c r="N550" s="6">
        <f t="shared" si="204"/>
        <v>-0.99999999775582837</v>
      </c>
      <c r="O550" s="6">
        <f t="shared" si="205"/>
        <v>0.99999999766743741</v>
      </c>
      <c r="Q550" s="6">
        <f t="shared" si="207"/>
        <v>17.216000000000012</v>
      </c>
      <c r="R550" s="9">
        <f t="shared" si="207"/>
        <v>-6.7642100087999101E-5</v>
      </c>
      <c r="S550" s="9">
        <f t="shared" si="208"/>
        <v>17.216000000000012</v>
      </c>
      <c r="T550" s="9">
        <f t="shared" si="206"/>
        <v>-9.6574726383225548E-3</v>
      </c>
      <c r="U550" s="9">
        <f t="shared" si="209"/>
        <v>-6.3116411662149097E-3</v>
      </c>
      <c r="V550" s="9">
        <f t="shared" si="209"/>
        <v>-3.8286374678167145E-2</v>
      </c>
      <c r="X550" s="9">
        <f t="shared" si="210"/>
        <v>-6.7642100087999101E-5</v>
      </c>
      <c r="Y550" s="9">
        <f t="shared" si="211"/>
        <v>-9.6574726383225548E-3</v>
      </c>
      <c r="AA550" s="9">
        <f t="shared" si="212"/>
        <v>-6.7642100087999101E-5</v>
      </c>
      <c r="AB550" s="9">
        <f t="shared" si="213"/>
        <v>-6.3116411662149097E-3</v>
      </c>
      <c r="AD550" s="9">
        <f t="shared" si="214"/>
        <v>-9.6574726383225548E-3</v>
      </c>
      <c r="AE550" s="9">
        <f t="shared" si="215"/>
        <v>-3.8286374678167145E-2</v>
      </c>
    </row>
    <row r="551" spans="1:31" x14ac:dyDescent="0.55000000000000004">
      <c r="A551" s="6">
        <f t="shared" si="216"/>
        <v>539</v>
      </c>
      <c r="B551" s="6">
        <f t="shared" si="217"/>
        <v>17.248000000000012</v>
      </c>
      <c r="C551" s="9">
        <f t="shared" si="220"/>
        <v>-2.6688037971302555E-4</v>
      </c>
      <c r="D551" s="6">
        <f t="shared" si="220"/>
        <v>-1.0101812590758558E-2</v>
      </c>
      <c r="E551" s="6">
        <f t="shared" si="218"/>
        <v>1.020305743024273</v>
      </c>
      <c r="F551" s="6">
        <f t="shared" si="219"/>
        <v>0.97989849266123874</v>
      </c>
      <c r="G551" s="6">
        <f t="shared" si="221"/>
        <v>-6.2261962382820762E-3</v>
      </c>
      <c r="H551" s="7">
        <f t="shared" si="221"/>
        <v>-1.3885623513625094E-2</v>
      </c>
      <c r="I551" s="6">
        <f t="shared" si="201"/>
        <v>-1.0534940181734351E-2</v>
      </c>
      <c r="J551" s="9">
        <f t="shared" si="202"/>
        <v>-0.79760712362720976</v>
      </c>
      <c r="L551" s="6">
        <f t="shared" si="200"/>
        <v>-2.6421135678726551E-4</v>
      </c>
      <c r="M551" s="6">
        <f t="shared" si="203"/>
        <v>-2.6960385765756193E-4</v>
      </c>
      <c r="N551" s="6">
        <f t="shared" si="204"/>
        <v>-0.99999996509617883</v>
      </c>
      <c r="O551" s="6">
        <f t="shared" si="205"/>
        <v>0.99999996365687926</v>
      </c>
      <c r="Q551" s="6">
        <f t="shared" si="207"/>
        <v>17.248000000000012</v>
      </c>
      <c r="R551" s="9">
        <f t="shared" si="207"/>
        <v>-2.6688037971302555E-4</v>
      </c>
      <c r="S551" s="9">
        <f t="shared" si="208"/>
        <v>17.248000000000012</v>
      </c>
      <c r="T551" s="9">
        <f t="shared" si="206"/>
        <v>-1.0101812590758558E-2</v>
      </c>
      <c r="U551" s="9">
        <f t="shared" si="209"/>
        <v>-6.2261962382820762E-3</v>
      </c>
      <c r="V551" s="9">
        <f t="shared" si="209"/>
        <v>-1.3885623513625094E-2</v>
      </c>
      <c r="X551" s="9">
        <f t="shared" si="210"/>
        <v>-2.6688037971302555E-4</v>
      </c>
      <c r="Y551" s="9">
        <f t="shared" si="211"/>
        <v>-1.0101812590758558E-2</v>
      </c>
      <c r="AA551" s="9">
        <f t="shared" si="212"/>
        <v>-2.6688037971302555E-4</v>
      </c>
      <c r="AB551" s="9">
        <f t="shared" si="213"/>
        <v>-6.2261962382820762E-3</v>
      </c>
      <c r="AD551" s="9">
        <f t="shared" si="214"/>
        <v>-1.0101812590758558E-2</v>
      </c>
      <c r="AE551" s="9">
        <f t="shared" si="215"/>
        <v>-1.3885623513625094E-2</v>
      </c>
    </row>
    <row r="552" spans="1:31" x14ac:dyDescent="0.55000000000000004">
      <c r="A552" s="6">
        <f t="shared" si="216"/>
        <v>540</v>
      </c>
      <c r="B552" s="6">
        <f t="shared" si="217"/>
        <v>17.280000000000012</v>
      </c>
      <c r="C552" s="9">
        <f t="shared" si="220"/>
        <v>-4.5533088059195601E-4</v>
      </c>
      <c r="D552" s="6">
        <f t="shared" si="220"/>
        <v>-9.7294028486002992E-3</v>
      </c>
      <c r="E552" s="6">
        <f t="shared" si="218"/>
        <v>1.0195536743032019</v>
      </c>
      <c r="F552" s="6">
        <f t="shared" si="219"/>
        <v>0.98063606290880045</v>
      </c>
      <c r="G552" s="6">
        <f t="shared" si="221"/>
        <v>-5.8890781524665765E-3</v>
      </c>
      <c r="H552" s="7">
        <f t="shared" si="221"/>
        <v>1.163780444244562E-2</v>
      </c>
      <c r="I552" s="6">
        <f t="shared" si="201"/>
        <v>-1.7974042748752514E-2</v>
      </c>
      <c r="J552" s="9">
        <f t="shared" si="202"/>
        <v>-0.76820277774678802</v>
      </c>
      <c r="L552" s="6">
        <f t="shared" si="200"/>
        <v>-4.5094342406157056E-4</v>
      </c>
      <c r="M552" s="6">
        <f t="shared" si="203"/>
        <v>-4.5980445523546192E-4</v>
      </c>
      <c r="N552" s="6">
        <f t="shared" si="204"/>
        <v>-0.99999989832500891</v>
      </c>
      <c r="O552" s="6">
        <f t="shared" si="205"/>
        <v>0.99999989428992586</v>
      </c>
      <c r="Q552" s="6">
        <f t="shared" si="207"/>
        <v>17.280000000000012</v>
      </c>
      <c r="R552" s="9">
        <f t="shared" si="207"/>
        <v>-4.5533088059195601E-4</v>
      </c>
      <c r="S552" s="9">
        <f t="shared" si="208"/>
        <v>17.280000000000012</v>
      </c>
      <c r="T552" s="9">
        <f t="shared" si="206"/>
        <v>-9.7294028486002992E-3</v>
      </c>
      <c r="U552" s="9">
        <f t="shared" si="209"/>
        <v>-5.8890781524665765E-3</v>
      </c>
      <c r="V552" s="9">
        <f t="shared" si="209"/>
        <v>1.163780444244562E-2</v>
      </c>
      <c r="X552" s="9">
        <f t="shared" si="210"/>
        <v>-4.5533088059195601E-4</v>
      </c>
      <c r="Y552" s="9">
        <f t="shared" si="211"/>
        <v>-9.7294028486002992E-3</v>
      </c>
      <c r="AA552" s="9">
        <f t="shared" si="212"/>
        <v>-4.5533088059195601E-4</v>
      </c>
      <c r="AB552" s="9">
        <f t="shared" si="213"/>
        <v>-5.8890781524665765E-3</v>
      </c>
      <c r="AD552" s="9">
        <f t="shared" si="214"/>
        <v>-9.7294028486002992E-3</v>
      </c>
      <c r="AE552" s="9">
        <f t="shared" si="215"/>
        <v>1.163780444244562E-2</v>
      </c>
    </row>
    <row r="553" spans="1:31" x14ac:dyDescent="0.55000000000000004">
      <c r="A553" s="6">
        <f t="shared" si="216"/>
        <v>541</v>
      </c>
      <c r="B553" s="6">
        <f t="shared" si="217"/>
        <v>17.312000000000012</v>
      </c>
      <c r="C553" s="9">
        <f t="shared" si="220"/>
        <v>-6.2537596169616396E-4</v>
      </c>
      <c r="D553" s="6">
        <f t="shared" si="220"/>
        <v>-8.570353462029329E-3</v>
      </c>
      <c r="E553" s="6">
        <f t="shared" si="218"/>
        <v>1.0172145489776163</v>
      </c>
      <c r="F553" s="6">
        <f t="shared" si="219"/>
        <v>0.98293313512949898</v>
      </c>
      <c r="G553" s="6">
        <f t="shared" si="221"/>
        <v>-5.3139087845064962E-3</v>
      </c>
      <c r="H553" s="7">
        <f t="shared" si="221"/>
        <v>3.6220293330342837E-2</v>
      </c>
      <c r="I553" s="6">
        <f t="shared" si="201"/>
        <v>-2.4687044652388107E-2</v>
      </c>
      <c r="J553" s="9">
        <f t="shared" si="202"/>
        <v>-0.67668785363785044</v>
      </c>
      <c r="L553" s="6">
        <f t="shared" si="200"/>
        <v>-6.2006169359261746E-4</v>
      </c>
      <c r="M553" s="6">
        <f t="shared" si="203"/>
        <v>-6.3078186078643428E-4</v>
      </c>
      <c r="N553" s="6">
        <f t="shared" si="204"/>
        <v>-0.99999980776172959</v>
      </c>
      <c r="O553" s="6">
        <f t="shared" si="205"/>
        <v>0.99999980105710229</v>
      </c>
      <c r="Q553" s="6">
        <f t="shared" si="207"/>
        <v>17.312000000000012</v>
      </c>
      <c r="R553" s="9">
        <f t="shared" si="207"/>
        <v>-6.2537596169616396E-4</v>
      </c>
      <c r="S553" s="9">
        <f t="shared" si="208"/>
        <v>17.312000000000012</v>
      </c>
      <c r="T553" s="9">
        <f t="shared" si="206"/>
        <v>-8.570353462029329E-3</v>
      </c>
      <c r="U553" s="9">
        <f t="shared" si="209"/>
        <v>-5.3139087845064962E-3</v>
      </c>
      <c r="V553" s="9">
        <f t="shared" si="209"/>
        <v>3.6220293330342837E-2</v>
      </c>
      <c r="X553" s="9">
        <f t="shared" si="210"/>
        <v>-6.2537596169616396E-4</v>
      </c>
      <c r="Y553" s="9">
        <f t="shared" si="211"/>
        <v>-8.570353462029329E-3</v>
      </c>
      <c r="AA553" s="9">
        <f t="shared" si="212"/>
        <v>-6.2537596169616396E-4</v>
      </c>
      <c r="AB553" s="9">
        <f t="shared" si="213"/>
        <v>-5.3139087845064962E-3</v>
      </c>
      <c r="AD553" s="9">
        <f t="shared" si="214"/>
        <v>-8.570353462029329E-3</v>
      </c>
      <c r="AE553" s="9">
        <f t="shared" si="215"/>
        <v>3.6220293330342837E-2</v>
      </c>
    </row>
    <row r="554" spans="1:31" x14ac:dyDescent="0.55000000000000004">
      <c r="A554" s="6">
        <f t="shared" si="216"/>
        <v>542</v>
      </c>
      <c r="B554" s="6">
        <f t="shared" si="217"/>
        <v>17.344000000000012</v>
      </c>
      <c r="C554" s="9">
        <f t="shared" si="220"/>
        <v>-7.7014150907632646E-4</v>
      </c>
      <c r="D554" s="6">
        <f t="shared" si="220"/>
        <v>-6.7183757133331993E-3</v>
      </c>
      <c r="E554" s="6">
        <f t="shared" si="218"/>
        <v>1.0134824811168359</v>
      </c>
      <c r="F554" s="6">
        <f t="shared" si="219"/>
        <v>0.98660897826350302</v>
      </c>
      <c r="G554" s="6">
        <f t="shared" si="221"/>
        <v>-4.5239233556300766E-3</v>
      </c>
      <c r="H554" s="7">
        <f t="shared" si="221"/>
        <v>5.7874304646754055E-2</v>
      </c>
      <c r="I554" s="6">
        <f t="shared" si="201"/>
        <v>-3.0402604735925258E-2</v>
      </c>
      <c r="J554" s="9">
        <f t="shared" si="202"/>
        <v>-0.53046152674065028</v>
      </c>
      <c r="L554" s="6">
        <f t="shared" si="200"/>
        <v>-7.6500171478100789E-4</v>
      </c>
      <c r="M554" s="6">
        <f t="shared" si="203"/>
        <v>-7.7535037269725225E-4</v>
      </c>
      <c r="N554" s="6">
        <f t="shared" si="204"/>
        <v>-0.9999997073861453</v>
      </c>
      <c r="O554" s="6">
        <f t="shared" si="205"/>
        <v>0.99999969941585465</v>
      </c>
      <c r="Q554" s="6">
        <f t="shared" si="207"/>
        <v>17.344000000000012</v>
      </c>
      <c r="R554" s="9">
        <f t="shared" si="207"/>
        <v>-7.7014150907632646E-4</v>
      </c>
      <c r="S554" s="9">
        <f t="shared" si="208"/>
        <v>17.344000000000012</v>
      </c>
      <c r="T554" s="9">
        <f t="shared" si="206"/>
        <v>-6.7183757133331993E-3</v>
      </c>
      <c r="U554" s="9">
        <f t="shared" si="209"/>
        <v>-4.5239233556300766E-3</v>
      </c>
      <c r="V554" s="9">
        <f t="shared" si="209"/>
        <v>5.7874304646754055E-2</v>
      </c>
      <c r="X554" s="9">
        <f t="shared" si="210"/>
        <v>-7.7014150907632646E-4</v>
      </c>
      <c r="Y554" s="9">
        <f t="shared" si="211"/>
        <v>-6.7183757133331993E-3</v>
      </c>
      <c r="AA554" s="9">
        <f t="shared" si="212"/>
        <v>-7.7014150907632646E-4</v>
      </c>
      <c r="AB554" s="9">
        <f t="shared" si="213"/>
        <v>-4.5239233556300766E-3</v>
      </c>
      <c r="AD554" s="9">
        <f t="shared" si="214"/>
        <v>-6.7183757133331993E-3</v>
      </c>
      <c r="AE554" s="9">
        <f t="shared" si="215"/>
        <v>5.7874304646754055E-2</v>
      </c>
    </row>
    <row r="555" spans="1:31" x14ac:dyDescent="0.55000000000000004">
      <c r="A555" s="6">
        <f t="shared" si="216"/>
        <v>543</v>
      </c>
      <c r="B555" s="6">
        <f t="shared" si="217"/>
        <v>17.376000000000012</v>
      </c>
      <c r="C555" s="9">
        <f t="shared" si="220"/>
        <v>-8.8377478920690148E-4</v>
      </c>
      <c r="D555" s="6">
        <f t="shared" si="220"/>
        <v>-4.3232053612546435E-3</v>
      </c>
      <c r="E555" s="6">
        <f t="shared" si="218"/>
        <v>1.008665881884983</v>
      </c>
      <c r="F555" s="6">
        <f t="shared" si="219"/>
        <v>0.99137306043996432</v>
      </c>
      <c r="G555" s="6">
        <f t="shared" si="221"/>
        <v>-3.5510400040804683E-3</v>
      </c>
      <c r="H555" s="7">
        <f t="shared" si="221"/>
        <v>7.4849073502454871E-2</v>
      </c>
      <c r="I555" s="6">
        <f t="shared" si="201"/>
        <v>-3.488939171309783E-2</v>
      </c>
      <c r="J555" s="9">
        <f t="shared" si="202"/>
        <v>-0.34134647997145684</v>
      </c>
      <c r="L555" s="6">
        <f t="shared" si="200"/>
        <v>-8.7997015533914107E-4</v>
      </c>
      <c r="M555" s="6">
        <f t="shared" si="203"/>
        <v>-8.8761176902234327E-4</v>
      </c>
      <c r="N555" s="6">
        <f t="shared" si="204"/>
        <v>-0.99999961282618799</v>
      </c>
      <c r="O555" s="6">
        <f t="shared" si="205"/>
        <v>0.99999960607259619</v>
      </c>
      <c r="Q555" s="6">
        <f t="shared" si="207"/>
        <v>17.376000000000012</v>
      </c>
      <c r="R555" s="9">
        <f t="shared" si="207"/>
        <v>-8.8377478920690148E-4</v>
      </c>
      <c r="S555" s="9">
        <f t="shared" si="208"/>
        <v>17.376000000000012</v>
      </c>
      <c r="T555" s="9">
        <f t="shared" si="206"/>
        <v>-4.3232053612546435E-3</v>
      </c>
      <c r="U555" s="9">
        <f t="shared" si="209"/>
        <v>-3.5510400040804683E-3</v>
      </c>
      <c r="V555" s="9">
        <f t="shared" si="209"/>
        <v>7.4849073502454871E-2</v>
      </c>
      <c r="X555" s="9">
        <f t="shared" si="210"/>
        <v>-8.8377478920690148E-4</v>
      </c>
      <c r="Y555" s="9">
        <f t="shared" si="211"/>
        <v>-4.3232053612546435E-3</v>
      </c>
      <c r="AA555" s="9">
        <f t="shared" si="212"/>
        <v>-8.8377478920690148E-4</v>
      </c>
      <c r="AB555" s="9">
        <f t="shared" si="213"/>
        <v>-3.5510400040804683E-3</v>
      </c>
      <c r="AD555" s="9">
        <f t="shared" si="214"/>
        <v>-4.3232053612546435E-3</v>
      </c>
      <c r="AE555" s="9">
        <f t="shared" si="215"/>
        <v>7.4849073502454871E-2</v>
      </c>
    </row>
    <row r="556" spans="1:31" x14ac:dyDescent="0.55000000000000004">
      <c r="A556" s="6">
        <f t="shared" si="216"/>
        <v>544</v>
      </c>
      <c r="B556" s="6">
        <f t="shared" si="217"/>
        <v>17.408000000000012</v>
      </c>
      <c r="C556" s="9">
        <f t="shared" si="220"/>
        <v>-9.6168133222326434E-4</v>
      </c>
      <c r="D556" s="6">
        <f t="shared" si="220"/>
        <v>-1.5784962136853159E-3</v>
      </c>
      <c r="E556" s="6">
        <f t="shared" si="218"/>
        <v>1.0031604089086519</v>
      </c>
      <c r="F556" s="6">
        <f t="shared" si="219"/>
        <v>0.99684642405391077</v>
      </c>
      <c r="G556" s="6">
        <f t="shared" si="221"/>
        <v>-2.4345794692613378E-3</v>
      </c>
      <c r="H556" s="7">
        <f t="shared" si="221"/>
        <v>8.5772160861541491E-2</v>
      </c>
      <c r="I556" s="6">
        <f t="shared" si="201"/>
        <v>-3.7965580194606371E-2</v>
      </c>
      <c r="J556" s="9">
        <f t="shared" si="202"/>
        <v>-0.12463300778906398</v>
      </c>
      <c r="L556" s="6">
        <f t="shared" si="200"/>
        <v>-9.6016527168194801E-4</v>
      </c>
      <c r="M556" s="6">
        <f t="shared" si="203"/>
        <v>-9.6320129571830207E-4</v>
      </c>
      <c r="N556" s="6">
        <f t="shared" si="204"/>
        <v>-0.9999995390412193</v>
      </c>
      <c r="O556" s="6">
        <f t="shared" si="205"/>
        <v>0.99999953612152437</v>
      </c>
      <c r="Q556" s="6">
        <f t="shared" si="207"/>
        <v>17.408000000000012</v>
      </c>
      <c r="R556" s="9">
        <f t="shared" si="207"/>
        <v>-9.6168133222326434E-4</v>
      </c>
      <c r="S556" s="9">
        <f t="shared" si="208"/>
        <v>17.408000000000012</v>
      </c>
      <c r="T556" s="9">
        <f t="shared" si="206"/>
        <v>-1.5784962136853159E-3</v>
      </c>
      <c r="U556" s="9">
        <f t="shared" si="209"/>
        <v>-2.4345794692613378E-3</v>
      </c>
      <c r="V556" s="9">
        <f t="shared" si="209"/>
        <v>8.5772160861541491E-2</v>
      </c>
      <c r="X556" s="9">
        <f t="shared" si="210"/>
        <v>-9.6168133222326434E-4</v>
      </c>
      <c r="Y556" s="9">
        <f t="shared" si="211"/>
        <v>-1.5784962136853159E-3</v>
      </c>
      <c r="AA556" s="9">
        <f t="shared" si="212"/>
        <v>-9.6168133222326434E-4</v>
      </c>
      <c r="AB556" s="9">
        <f t="shared" si="213"/>
        <v>-2.4345794692613378E-3</v>
      </c>
      <c r="AD556" s="9">
        <f t="shared" si="214"/>
        <v>-1.5784962136853159E-3</v>
      </c>
      <c r="AE556" s="9">
        <f t="shared" si="215"/>
        <v>8.5772160861541491E-2</v>
      </c>
    </row>
    <row r="557" spans="1:31" x14ac:dyDescent="0.55000000000000004">
      <c r="A557" s="6">
        <f t="shared" si="216"/>
        <v>545</v>
      </c>
      <c r="B557" s="6">
        <f t="shared" si="217"/>
        <v>17.440000000000012</v>
      </c>
      <c r="C557" s="9">
        <f t="shared" si="220"/>
        <v>-1.0007111211203501E-3</v>
      </c>
      <c r="D557" s="6">
        <f t="shared" si="220"/>
        <v>1.2938371338600135E-3</v>
      </c>
      <c r="E557" s="6">
        <f t="shared" si="218"/>
        <v>0.99741500116955695</v>
      </c>
      <c r="F557" s="6">
        <f t="shared" si="219"/>
        <v>1.0025903497049968</v>
      </c>
      <c r="G557" s="6">
        <f t="shared" si="221"/>
        <v>-1.2196809030339338E-3</v>
      </c>
      <c r="H557" s="7">
        <f t="shared" si="221"/>
        <v>8.9760417110791538E-2</v>
      </c>
      <c r="I557" s="6">
        <f t="shared" si="201"/>
        <v>-3.9506445187895846E-2</v>
      </c>
      <c r="J557" s="9">
        <f t="shared" si="202"/>
        <v>0.10215723421369147</v>
      </c>
      <c r="L557" s="6">
        <f t="shared" si="200"/>
        <v>-1.0020070526873244E-3</v>
      </c>
      <c r="M557" s="6">
        <f t="shared" si="203"/>
        <v>-9.9941753782470302E-4</v>
      </c>
      <c r="N557" s="6">
        <f t="shared" si="204"/>
        <v>-0.99999949799080723</v>
      </c>
      <c r="O557" s="6">
        <f t="shared" si="205"/>
        <v>0.99999950058216791</v>
      </c>
      <c r="Q557" s="6">
        <f t="shared" si="207"/>
        <v>17.440000000000012</v>
      </c>
      <c r="R557" s="9">
        <f t="shared" si="207"/>
        <v>-1.0007111211203501E-3</v>
      </c>
      <c r="S557" s="9">
        <f t="shared" si="208"/>
        <v>17.440000000000012</v>
      </c>
      <c r="T557" s="9">
        <f t="shared" si="206"/>
        <v>1.2938371338600135E-3</v>
      </c>
      <c r="U557" s="9">
        <f t="shared" si="209"/>
        <v>-1.2196809030339338E-3</v>
      </c>
      <c r="V557" s="9">
        <f t="shared" si="209"/>
        <v>8.9760417110791538E-2</v>
      </c>
      <c r="X557" s="9">
        <f t="shared" si="210"/>
        <v>-1.0007111211203501E-3</v>
      </c>
      <c r="Y557" s="9">
        <f t="shared" si="211"/>
        <v>1.2938371338600135E-3</v>
      </c>
      <c r="AA557" s="9">
        <f t="shared" si="212"/>
        <v>-1.0007111211203501E-3</v>
      </c>
      <c r="AB557" s="9">
        <f t="shared" si="213"/>
        <v>-1.2196809030339338E-3</v>
      </c>
      <c r="AD557" s="9">
        <f t="shared" si="214"/>
        <v>1.2938371338600135E-3</v>
      </c>
      <c r="AE557" s="9">
        <f t="shared" si="215"/>
        <v>8.9760417110791538E-2</v>
      </c>
    </row>
    <row r="558" spans="1:31" x14ac:dyDescent="0.55000000000000004">
      <c r="A558" s="6">
        <f t="shared" si="216"/>
        <v>546</v>
      </c>
      <c r="B558" s="6">
        <f t="shared" si="217"/>
        <v>17.472000000000012</v>
      </c>
      <c r="C558" s="9">
        <f t="shared" si="220"/>
        <v>-9.9928631014503059E-4</v>
      </c>
      <c r="D558" s="6">
        <f t="shared" si="220"/>
        <v>4.0615614735705231E-3</v>
      </c>
      <c r="E558" s="6">
        <f t="shared" si="218"/>
        <v>0.99189437190759222</v>
      </c>
      <c r="F558" s="6">
        <f t="shared" si="219"/>
        <v>1.0081406178018746</v>
      </c>
      <c r="G558" s="6">
        <f t="shared" si="221"/>
        <v>4.4525342978733425E-5</v>
      </c>
      <c r="H558" s="7">
        <f t="shared" si="221"/>
        <v>8.6491385615953417E-2</v>
      </c>
      <c r="I558" s="6">
        <f t="shared" si="201"/>
        <v>-3.9449611164092499E-2</v>
      </c>
      <c r="J558" s="9">
        <f t="shared" si="202"/>
        <v>0.32068787983850422</v>
      </c>
      <c r="L558" s="6">
        <f t="shared" ref="L558:L621" si="222">C558/SQRT(E558)</f>
        <v>-1.0033610195987687E-3</v>
      </c>
      <c r="M558" s="6">
        <f t="shared" si="203"/>
        <v>-9.9524357229343642E-4</v>
      </c>
      <c r="N558" s="6">
        <f t="shared" si="204"/>
        <v>-0.99999949663320553</v>
      </c>
      <c r="O558" s="6">
        <f t="shared" si="205"/>
        <v>0.99999950474499311</v>
      </c>
      <c r="Q558" s="6">
        <f t="shared" si="207"/>
        <v>17.472000000000012</v>
      </c>
      <c r="R558" s="9">
        <f t="shared" si="207"/>
        <v>-9.9928631014503059E-4</v>
      </c>
      <c r="S558" s="9">
        <f t="shared" si="208"/>
        <v>17.472000000000012</v>
      </c>
      <c r="T558" s="9">
        <f t="shared" si="206"/>
        <v>4.0615614735705231E-3</v>
      </c>
      <c r="U558" s="9">
        <f t="shared" si="209"/>
        <v>4.4525342978733425E-5</v>
      </c>
      <c r="V558" s="9">
        <f t="shared" si="209"/>
        <v>8.6491385615953417E-2</v>
      </c>
      <c r="X558" s="9">
        <f t="shared" si="210"/>
        <v>-9.9928631014503059E-4</v>
      </c>
      <c r="Y558" s="9">
        <f t="shared" si="211"/>
        <v>4.0615614735705231E-3</v>
      </c>
      <c r="AA558" s="9">
        <f t="shared" si="212"/>
        <v>-9.9928631014503059E-4</v>
      </c>
      <c r="AB558" s="9">
        <f t="shared" si="213"/>
        <v>4.4525342978733425E-5</v>
      </c>
      <c r="AD558" s="9">
        <f t="shared" si="214"/>
        <v>4.0615614735705231E-3</v>
      </c>
      <c r="AE558" s="9">
        <f t="shared" si="215"/>
        <v>8.6491385615953417E-2</v>
      </c>
    </row>
    <row r="559" spans="1:31" x14ac:dyDescent="0.55000000000000004">
      <c r="A559" s="6">
        <f t="shared" si="216"/>
        <v>547</v>
      </c>
      <c r="B559" s="6">
        <f t="shared" si="217"/>
        <v>17.504000000000012</v>
      </c>
      <c r="C559" s="9">
        <f t="shared" si="220"/>
        <v>-9.5746509733768035E-4</v>
      </c>
      <c r="D559" s="6">
        <f t="shared" si="220"/>
        <v>6.5009014243264038E-3</v>
      </c>
      <c r="E559" s="6">
        <f t="shared" si="218"/>
        <v>0.98704137561008876</v>
      </c>
      <c r="F559" s="6">
        <f t="shared" si="219"/>
        <v>1.0130449813073943</v>
      </c>
      <c r="G559" s="6">
        <f t="shared" si="221"/>
        <v>1.3069129002296934E-3</v>
      </c>
      <c r="H559" s="7">
        <f t="shared" si="221"/>
        <v>7.6229373461121283E-2</v>
      </c>
      <c r="I559" s="6">
        <f t="shared" si="201"/>
        <v>-3.7797626757697586E-2</v>
      </c>
      <c r="J559" s="9">
        <f t="shared" si="202"/>
        <v>0.51329036717221077</v>
      </c>
      <c r="L559" s="6">
        <f t="shared" si="222"/>
        <v>-9.6372976490405608E-4</v>
      </c>
      <c r="M559" s="6">
        <f t="shared" si="203"/>
        <v>-9.5128048346605645E-4</v>
      </c>
      <c r="N559" s="6">
        <f t="shared" si="204"/>
        <v>-0.99999953561236221</v>
      </c>
      <c r="O559" s="6">
        <f t="shared" si="205"/>
        <v>0.99999954753261855</v>
      </c>
      <c r="Q559" s="6">
        <f t="shared" si="207"/>
        <v>17.504000000000012</v>
      </c>
      <c r="R559" s="9">
        <f t="shared" si="207"/>
        <v>-9.5746509733768035E-4</v>
      </c>
      <c r="S559" s="9">
        <f t="shared" si="208"/>
        <v>17.504000000000012</v>
      </c>
      <c r="T559" s="9">
        <f t="shared" si="206"/>
        <v>6.5009014243264038E-3</v>
      </c>
      <c r="U559" s="9">
        <f t="shared" si="209"/>
        <v>1.3069129002296934E-3</v>
      </c>
      <c r="V559" s="9">
        <f t="shared" si="209"/>
        <v>7.6229373461121283E-2</v>
      </c>
      <c r="X559" s="9">
        <f t="shared" si="210"/>
        <v>-9.5746509733768035E-4</v>
      </c>
      <c r="Y559" s="9">
        <f t="shared" si="211"/>
        <v>6.5009014243264038E-3</v>
      </c>
      <c r="AA559" s="9">
        <f t="shared" si="212"/>
        <v>-9.5746509733768035E-4</v>
      </c>
      <c r="AB559" s="9">
        <f t="shared" si="213"/>
        <v>1.3069129002296934E-3</v>
      </c>
      <c r="AD559" s="9">
        <f t="shared" si="214"/>
        <v>6.5009014243264038E-3</v>
      </c>
      <c r="AE559" s="9">
        <f t="shared" si="215"/>
        <v>7.6229373461121283E-2</v>
      </c>
    </row>
    <row r="560" spans="1:31" x14ac:dyDescent="0.55000000000000004">
      <c r="A560" s="6">
        <f t="shared" si="216"/>
        <v>548</v>
      </c>
      <c r="B560" s="6">
        <f t="shared" si="217"/>
        <v>17.536000000000012</v>
      </c>
      <c r="C560" s="9">
        <f t="shared" si="220"/>
        <v>-8.7693911473044777E-4</v>
      </c>
      <c r="D560" s="6">
        <f t="shared" si="220"/>
        <v>8.4146320390979402E-3</v>
      </c>
      <c r="E560" s="6">
        <f t="shared" si="218"/>
        <v>0.98324231097636838</v>
      </c>
      <c r="F560" s="6">
        <f t="shared" si="219"/>
        <v>1.0169008391327601</v>
      </c>
      <c r="G560" s="6">
        <f t="shared" si="221"/>
        <v>2.5164369564760159E-3</v>
      </c>
      <c r="H560" s="7">
        <f t="shared" si="221"/>
        <v>5.9804081711610536E-2</v>
      </c>
      <c r="I560" s="6">
        <f t="shared" ref="I560:I623" si="223">$E$3*(C560-($B$5/2)*((L560)+(M560)))</f>
        <v>-3.4617730412054876E-2</v>
      </c>
      <c r="J560" s="9">
        <f t="shared" ref="J560:J623" si="224">$E$3*(D560-($B$5/2)*(N560+O560))</f>
        <v>0.66439245975076344</v>
      </c>
      <c r="L560" s="6">
        <f t="shared" si="222"/>
        <v>-8.8438050835099936E-4</v>
      </c>
      <c r="M560" s="6">
        <f t="shared" si="203"/>
        <v>-8.6962124039041471E-4</v>
      </c>
      <c r="N560" s="6">
        <f t="shared" si="204"/>
        <v>-0.99999960893548168</v>
      </c>
      <c r="O560" s="6">
        <f t="shared" si="205"/>
        <v>0.99999962187937763</v>
      </c>
      <c r="Q560" s="6">
        <f t="shared" si="207"/>
        <v>17.536000000000012</v>
      </c>
      <c r="R560" s="9">
        <f t="shared" si="207"/>
        <v>-8.7693911473044777E-4</v>
      </c>
      <c r="S560" s="9">
        <f t="shared" si="208"/>
        <v>17.536000000000012</v>
      </c>
      <c r="T560" s="9">
        <f t="shared" si="206"/>
        <v>8.4146320390979402E-3</v>
      </c>
      <c r="U560" s="9">
        <f t="shared" si="209"/>
        <v>2.5164369564760159E-3</v>
      </c>
      <c r="V560" s="9">
        <f t="shared" si="209"/>
        <v>5.9804081711610536E-2</v>
      </c>
      <c r="X560" s="9">
        <f t="shared" si="210"/>
        <v>-8.7693911473044777E-4</v>
      </c>
      <c r="Y560" s="9">
        <f t="shared" si="211"/>
        <v>8.4146320390979402E-3</v>
      </c>
      <c r="AA560" s="9">
        <f t="shared" si="212"/>
        <v>-8.7693911473044777E-4</v>
      </c>
      <c r="AB560" s="9">
        <f t="shared" si="213"/>
        <v>2.5164369564760159E-3</v>
      </c>
      <c r="AD560" s="9">
        <f t="shared" si="214"/>
        <v>8.4146320390979402E-3</v>
      </c>
      <c r="AE560" s="9">
        <f t="shared" si="215"/>
        <v>5.9804081711610536E-2</v>
      </c>
    </row>
    <row r="561" spans="1:31" x14ac:dyDescent="0.55000000000000004">
      <c r="A561" s="6">
        <f t="shared" si="216"/>
        <v>549</v>
      </c>
      <c r="B561" s="6">
        <f t="shared" si="217"/>
        <v>17.568000000000012</v>
      </c>
      <c r="C561" s="9">
        <f t="shared" si="220"/>
        <v>-7.6096457618127114E-4</v>
      </c>
      <c r="D561" s="6">
        <f t="shared" si="220"/>
        <v>9.6480247750846942E-3</v>
      </c>
      <c r="E561" s="6">
        <f t="shared" si="218"/>
        <v>0.98079761389897757</v>
      </c>
      <c r="F561" s="6">
        <f t="shared" si="219"/>
        <v>1.0193897129993164</v>
      </c>
      <c r="G561" s="6">
        <f t="shared" si="221"/>
        <v>3.6242043296617721E-3</v>
      </c>
      <c r="H561" s="7">
        <f t="shared" si="221"/>
        <v>3.8543522999586105E-2</v>
      </c>
      <c r="I561" s="6">
        <f t="shared" si="223"/>
        <v>-3.0038889352239768E-2</v>
      </c>
      <c r="J561" s="9">
        <f t="shared" si="224"/>
        <v>0.76177728165494341</v>
      </c>
      <c r="L561" s="6">
        <f t="shared" si="222"/>
        <v>-7.6837767842090235E-4</v>
      </c>
      <c r="M561" s="6">
        <f t="shared" si="203"/>
        <v>-7.5369271406910705E-4</v>
      </c>
      <c r="N561" s="6">
        <f t="shared" si="204"/>
        <v>-0.99999970479782807</v>
      </c>
      <c r="O561" s="6">
        <f t="shared" si="205"/>
        <v>0.99999971597360615</v>
      </c>
      <c r="Q561" s="6">
        <f t="shared" si="207"/>
        <v>17.568000000000012</v>
      </c>
      <c r="R561" s="9">
        <f t="shared" si="207"/>
        <v>-7.6096457618127114E-4</v>
      </c>
      <c r="S561" s="9">
        <f t="shared" si="208"/>
        <v>17.568000000000012</v>
      </c>
      <c r="T561" s="9">
        <f t="shared" si="206"/>
        <v>9.6480247750846942E-3</v>
      </c>
      <c r="U561" s="9">
        <f t="shared" si="209"/>
        <v>3.6242043296617721E-3</v>
      </c>
      <c r="V561" s="9">
        <f t="shared" si="209"/>
        <v>3.8543522999586105E-2</v>
      </c>
      <c r="X561" s="9">
        <f t="shared" si="210"/>
        <v>-7.6096457618127114E-4</v>
      </c>
      <c r="Y561" s="9">
        <f t="shared" si="211"/>
        <v>9.6480247750846942E-3</v>
      </c>
      <c r="AA561" s="9">
        <f t="shared" si="212"/>
        <v>-7.6096457618127114E-4</v>
      </c>
      <c r="AB561" s="9">
        <f t="shared" si="213"/>
        <v>3.6242043296617721E-3</v>
      </c>
      <c r="AD561" s="9">
        <f t="shared" si="214"/>
        <v>9.6480247750846942E-3</v>
      </c>
      <c r="AE561" s="9">
        <f t="shared" si="215"/>
        <v>3.8543522999586105E-2</v>
      </c>
    </row>
    <row r="562" spans="1:31" x14ac:dyDescent="0.55000000000000004">
      <c r="A562" s="6">
        <f t="shared" si="216"/>
        <v>550</v>
      </c>
      <c r="B562" s="6">
        <f t="shared" si="217"/>
        <v>17.600000000000012</v>
      </c>
      <c r="C562" s="9">
        <f t="shared" si="220"/>
        <v>-6.1423021493540086E-4</v>
      </c>
      <c r="D562" s="6">
        <f t="shared" si="220"/>
        <v>1.0101357574656787E-2</v>
      </c>
      <c r="E562" s="6">
        <f t="shared" si="218"/>
        <v>0.97989969955429435</v>
      </c>
      <c r="F562" s="6">
        <f t="shared" si="219"/>
        <v>1.0203051298529213</v>
      </c>
      <c r="G562" s="6">
        <f t="shared" si="221"/>
        <v>4.5854487889334444E-3</v>
      </c>
      <c r="H562" s="7">
        <f t="shared" si="221"/>
        <v>1.4166649986627915E-2</v>
      </c>
      <c r="I562" s="6">
        <f t="shared" si="223"/>
        <v>-2.424636696614757E-2</v>
      </c>
      <c r="J562" s="9">
        <f t="shared" si="224"/>
        <v>0.79757107492251644</v>
      </c>
      <c r="L562" s="6">
        <f t="shared" si="222"/>
        <v>-6.2049796854525205E-4</v>
      </c>
      <c r="M562" s="6">
        <f t="shared" si="203"/>
        <v>-6.0808759117807643E-4</v>
      </c>
      <c r="N562" s="6">
        <f t="shared" si="204"/>
        <v>-0.99999980749111705</v>
      </c>
      <c r="O562" s="6">
        <f t="shared" si="205"/>
        <v>0.99999981511472369</v>
      </c>
      <c r="Q562" s="6">
        <f t="shared" si="207"/>
        <v>17.600000000000012</v>
      </c>
      <c r="R562" s="9">
        <f t="shared" si="207"/>
        <v>-6.1423021493540086E-4</v>
      </c>
      <c r="S562" s="9">
        <f t="shared" si="208"/>
        <v>17.600000000000012</v>
      </c>
      <c r="T562" s="9">
        <f t="shared" si="206"/>
        <v>1.0101357574656787E-2</v>
      </c>
      <c r="U562" s="9">
        <f t="shared" si="209"/>
        <v>4.5854487889334444E-3</v>
      </c>
      <c r="V562" s="9">
        <f t="shared" si="209"/>
        <v>1.4166649986627915E-2</v>
      </c>
      <c r="X562" s="9">
        <f t="shared" si="210"/>
        <v>-6.1423021493540086E-4</v>
      </c>
      <c r="Y562" s="9">
        <f t="shared" si="211"/>
        <v>1.0101357574656787E-2</v>
      </c>
      <c r="AA562" s="9">
        <f t="shared" si="212"/>
        <v>-6.1423021493540086E-4</v>
      </c>
      <c r="AB562" s="9">
        <f t="shared" si="213"/>
        <v>4.5854487889334444E-3</v>
      </c>
      <c r="AD562" s="9">
        <f t="shared" si="214"/>
        <v>1.0101357574656787E-2</v>
      </c>
      <c r="AE562" s="9">
        <f t="shared" si="215"/>
        <v>1.4166649986627915E-2</v>
      </c>
    </row>
    <row r="563" spans="1:31" x14ac:dyDescent="0.55000000000000004">
      <c r="A563" s="6">
        <f t="shared" si="216"/>
        <v>551</v>
      </c>
      <c r="B563" s="6">
        <f t="shared" si="217"/>
        <v>17.632000000000012</v>
      </c>
      <c r="C563" s="9">
        <f t="shared" si="220"/>
        <v>-4.4266757391619554E-4</v>
      </c>
      <c r="D563" s="6">
        <f t="shared" si="220"/>
        <v>9.7379775935082236E-3</v>
      </c>
      <c r="E563" s="6">
        <f t="shared" si="218"/>
        <v>0.98061906897517614</v>
      </c>
      <c r="F563" s="6">
        <f t="shared" si="219"/>
        <v>1.0195709793492091</v>
      </c>
      <c r="G563" s="6">
        <f t="shared" si="221"/>
        <v>5.3613325318501662E-3</v>
      </c>
      <c r="H563" s="7">
        <f t="shared" si="221"/>
        <v>-1.1355624410892613E-2</v>
      </c>
      <c r="I563" s="6">
        <f t="shared" si="223"/>
        <v>-1.7474159698768792E-2</v>
      </c>
      <c r="J563" s="9">
        <f t="shared" si="224"/>
        <v>0.76887981676975137</v>
      </c>
      <c r="L563" s="6">
        <f t="shared" si="222"/>
        <v>-4.4702060633596935E-4</v>
      </c>
      <c r="M563" s="6">
        <f t="shared" ref="M563:M626" si="225">C563/SQRT(F563)</f>
        <v>-4.383984174115675E-4</v>
      </c>
      <c r="N563" s="6">
        <f t="shared" ref="N563:N626" si="226">(D563-1)/SQRT(E563)</f>
        <v>-0.99999990008628381</v>
      </c>
      <c r="O563" s="6">
        <f t="shared" ref="O563:O626" si="227">(D563+1)/SQRT(F563)</f>
        <v>0.9999999039034092</v>
      </c>
      <c r="Q563" s="6">
        <f t="shared" si="207"/>
        <v>17.632000000000012</v>
      </c>
      <c r="R563" s="9">
        <f t="shared" si="207"/>
        <v>-4.4266757391619554E-4</v>
      </c>
      <c r="S563" s="9">
        <f t="shared" si="208"/>
        <v>17.632000000000012</v>
      </c>
      <c r="T563" s="9">
        <f t="shared" si="206"/>
        <v>9.7379775935082236E-3</v>
      </c>
      <c r="U563" s="9">
        <f t="shared" si="209"/>
        <v>5.3613325318501662E-3</v>
      </c>
      <c r="V563" s="9">
        <f t="shared" si="209"/>
        <v>-1.1355624410892613E-2</v>
      </c>
      <c r="X563" s="9">
        <f t="shared" si="210"/>
        <v>-4.4266757391619554E-4</v>
      </c>
      <c r="Y563" s="9">
        <f t="shared" si="211"/>
        <v>9.7379775935082236E-3</v>
      </c>
      <c r="AA563" s="9">
        <f t="shared" si="212"/>
        <v>-4.4266757391619554E-4</v>
      </c>
      <c r="AB563" s="9">
        <f t="shared" si="213"/>
        <v>5.3613325318501662E-3</v>
      </c>
      <c r="AD563" s="9">
        <f t="shared" si="214"/>
        <v>9.7379775935082236E-3</v>
      </c>
      <c r="AE563" s="9">
        <f t="shared" si="215"/>
        <v>-1.1355624410892613E-2</v>
      </c>
    </row>
    <row r="564" spans="1:31" x14ac:dyDescent="0.55000000000000004">
      <c r="A564" s="6">
        <f t="shared" si="216"/>
        <v>552</v>
      </c>
      <c r="B564" s="6">
        <f t="shared" si="217"/>
        <v>17.664000000000012</v>
      </c>
      <c r="C564" s="9">
        <f t="shared" si="220"/>
        <v>-2.5321139336545098E-4</v>
      </c>
      <c r="D564" s="6">
        <f t="shared" si="220"/>
        <v>8.5872646799874351E-3</v>
      </c>
      <c r="E564" s="6">
        <f t="shared" si="218"/>
        <v>0.98289927587071912</v>
      </c>
      <c r="F564" s="6">
        <f t="shared" si="219"/>
        <v>1.0172483345906687</v>
      </c>
      <c r="G564" s="6">
        <f t="shared" si="221"/>
        <v>5.9205056422107676E-3</v>
      </c>
      <c r="H564" s="7">
        <f t="shared" si="221"/>
        <v>-3.5959778547524662E-2</v>
      </c>
      <c r="I564" s="6">
        <f t="shared" si="223"/>
        <v>-9.9956482511243255E-3</v>
      </c>
      <c r="J564" s="9">
        <f t="shared" si="224"/>
        <v>0.67802322049211172</v>
      </c>
      <c r="L564" s="6">
        <f t="shared" si="222"/>
        <v>-2.5540461211145997E-4</v>
      </c>
      <c r="M564" s="6">
        <f t="shared" si="225"/>
        <v>-2.510555053121538E-4</v>
      </c>
      <c r="N564" s="6">
        <f t="shared" si="226"/>
        <v>-0.99999996738424157</v>
      </c>
      <c r="O564" s="6">
        <f t="shared" si="227"/>
        <v>0.99999996848556605</v>
      </c>
      <c r="Q564" s="6">
        <f t="shared" si="207"/>
        <v>17.664000000000012</v>
      </c>
      <c r="R564" s="9">
        <f t="shared" si="207"/>
        <v>-2.5321139336545098E-4</v>
      </c>
      <c r="S564" s="9">
        <f t="shared" si="208"/>
        <v>17.664000000000012</v>
      </c>
      <c r="T564" s="9">
        <f t="shared" si="206"/>
        <v>8.5872646799874351E-3</v>
      </c>
      <c r="U564" s="9">
        <f t="shared" si="209"/>
        <v>5.9205056422107676E-3</v>
      </c>
      <c r="V564" s="9">
        <f t="shared" si="209"/>
        <v>-3.5959778547524662E-2</v>
      </c>
      <c r="X564" s="9">
        <f t="shared" si="210"/>
        <v>-2.5321139336545098E-4</v>
      </c>
      <c r="Y564" s="9">
        <f t="shared" si="211"/>
        <v>8.5872646799874351E-3</v>
      </c>
      <c r="AA564" s="9">
        <f t="shared" si="212"/>
        <v>-2.5321139336545098E-4</v>
      </c>
      <c r="AB564" s="9">
        <f t="shared" si="213"/>
        <v>5.9205056422107676E-3</v>
      </c>
      <c r="AD564" s="9">
        <f t="shared" si="214"/>
        <v>8.5872646799874351E-3</v>
      </c>
      <c r="AE564" s="9">
        <f t="shared" si="215"/>
        <v>-3.5959778547524662E-2</v>
      </c>
    </row>
    <row r="565" spans="1:31" x14ac:dyDescent="0.55000000000000004">
      <c r="A565" s="6">
        <f t="shared" si="216"/>
        <v>553</v>
      </c>
      <c r="B565" s="6">
        <f t="shared" si="217"/>
        <v>17.696000000000012</v>
      </c>
      <c r="C565" s="9">
        <f t="shared" si="220"/>
        <v>-5.3519669005555117E-5</v>
      </c>
      <c r="D565" s="6">
        <f t="shared" si="220"/>
        <v>6.7422559886827233E-3</v>
      </c>
      <c r="E565" s="6">
        <f t="shared" si="218"/>
        <v>0.98656094890280643</v>
      </c>
      <c r="F565" s="6">
        <f t="shared" si="219"/>
        <v>1.0135299728575373</v>
      </c>
      <c r="G565" s="6">
        <f t="shared" si="221"/>
        <v>6.2403663862467462E-3</v>
      </c>
      <c r="H565" s="7">
        <f t="shared" si="221"/>
        <v>-5.765652160327224E-2</v>
      </c>
      <c r="I565" s="6">
        <f t="shared" si="223"/>
        <v>-2.1127757947471599E-3</v>
      </c>
      <c r="J565" s="9">
        <f t="shared" si="224"/>
        <v>0.53234719427090893</v>
      </c>
      <c r="L565" s="6">
        <f t="shared" si="222"/>
        <v>-5.3882961648725403E-5</v>
      </c>
      <c r="M565" s="6">
        <f t="shared" si="225"/>
        <v>-5.3161242226163513E-5</v>
      </c>
      <c r="N565" s="6">
        <f t="shared" si="226"/>
        <v>-0.99999999854831323</v>
      </c>
      <c r="O565" s="6">
        <f t="shared" si="227"/>
        <v>0.99999999858694111</v>
      </c>
      <c r="Q565" s="6">
        <f t="shared" si="207"/>
        <v>17.696000000000012</v>
      </c>
      <c r="R565" s="9">
        <f t="shared" si="207"/>
        <v>-5.3519669005555117E-5</v>
      </c>
      <c r="S565" s="9">
        <f t="shared" si="208"/>
        <v>17.696000000000012</v>
      </c>
      <c r="T565" s="9">
        <f t="shared" si="206"/>
        <v>6.7422559886827233E-3</v>
      </c>
      <c r="U565" s="9">
        <f t="shared" si="209"/>
        <v>6.2403663862467462E-3</v>
      </c>
      <c r="V565" s="9">
        <f t="shared" si="209"/>
        <v>-5.765652160327224E-2</v>
      </c>
      <c r="X565" s="9">
        <f t="shared" si="210"/>
        <v>-5.3519669005555117E-5</v>
      </c>
      <c r="Y565" s="9">
        <f t="shared" si="211"/>
        <v>6.7422559886827233E-3</v>
      </c>
      <c r="AA565" s="9">
        <f t="shared" si="212"/>
        <v>-5.3519669005555117E-5</v>
      </c>
      <c r="AB565" s="9">
        <f t="shared" si="213"/>
        <v>6.2403663862467462E-3</v>
      </c>
      <c r="AD565" s="9">
        <f t="shared" si="214"/>
        <v>6.7422559886827233E-3</v>
      </c>
      <c r="AE565" s="9">
        <f t="shared" si="215"/>
        <v>-5.765652160327224E-2</v>
      </c>
    </row>
    <row r="566" spans="1:31" x14ac:dyDescent="0.55000000000000004">
      <c r="A566" s="6">
        <f t="shared" si="216"/>
        <v>554</v>
      </c>
      <c r="B566" s="6">
        <f t="shared" si="217"/>
        <v>17.728000000000012</v>
      </c>
      <c r="C566" s="9">
        <f t="shared" si="220"/>
        <v>1.4833553776816185E-4</v>
      </c>
      <c r="D566" s="6">
        <f t="shared" si="220"/>
        <v>4.3521237704446008E-3</v>
      </c>
      <c r="E566" s="6">
        <f t="shared" si="218"/>
        <v>0.99131471544385585</v>
      </c>
      <c r="F566" s="6">
        <f t="shared" si="219"/>
        <v>1.0087232105256343</v>
      </c>
      <c r="G566" s="6">
        <f t="shared" si="221"/>
        <v>6.307975211678655E-3</v>
      </c>
      <c r="H566" s="7">
        <f t="shared" si="221"/>
        <v>-7.4691631819941318E-2</v>
      </c>
      <c r="I566" s="6">
        <f t="shared" si="223"/>
        <v>5.8559414485341204E-3</v>
      </c>
      <c r="J566" s="9">
        <f t="shared" si="224"/>
        <v>0.34362991557025885</v>
      </c>
      <c r="L566" s="6">
        <f t="shared" si="222"/>
        <v>1.489839326365602E-4</v>
      </c>
      <c r="M566" s="6">
        <f t="shared" si="225"/>
        <v>1.4769275898323563E-4</v>
      </c>
      <c r="N566" s="6">
        <f t="shared" si="226"/>
        <v>-0.99999998890189379</v>
      </c>
      <c r="O566" s="6">
        <f t="shared" si="227"/>
        <v>0.99999998909342458</v>
      </c>
      <c r="Q566" s="6">
        <f t="shared" si="207"/>
        <v>17.728000000000012</v>
      </c>
      <c r="R566" s="9">
        <f t="shared" si="207"/>
        <v>1.4833553776816185E-4</v>
      </c>
      <c r="S566" s="9">
        <f t="shared" si="208"/>
        <v>17.728000000000012</v>
      </c>
      <c r="T566" s="9">
        <f t="shared" si="206"/>
        <v>4.3521237704446008E-3</v>
      </c>
      <c r="U566" s="9">
        <f t="shared" si="209"/>
        <v>6.307975211678655E-3</v>
      </c>
      <c r="V566" s="9">
        <f t="shared" si="209"/>
        <v>-7.4691631819941318E-2</v>
      </c>
      <c r="X566" s="9">
        <f t="shared" si="210"/>
        <v>1.4833553776816185E-4</v>
      </c>
      <c r="Y566" s="9">
        <f t="shared" si="211"/>
        <v>4.3521237704446008E-3</v>
      </c>
      <c r="AA566" s="9">
        <f t="shared" si="212"/>
        <v>1.4833553776816185E-4</v>
      </c>
      <c r="AB566" s="9">
        <f t="shared" si="213"/>
        <v>6.307975211678655E-3</v>
      </c>
      <c r="AD566" s="9">
        <f t="shared" si="214"/>
        <v>4.3521237704446008E-3</v>
      </c>
      <c r="AE566" s="9">
        <f t="shared" si="215"/>
        <v>-7.4691631819941318E-2</v>
      </c>
    </row>
    <row r="567" spans="1:31" x14ac:dyDescent="0.55000000000000004">
      <c r="A567" s="6">
        <f t="shared" si="216"/>
        <v>555</v>
      </c>
      <c r="B567" s="6">
        <f t="shared" si="217"/>
        <v>17.760000000000012</v>
      </c>
      <c r="C567" s="9">
        <f t="shared" si="220"/>
        <v>3.4419426049857982E-4</v>
      </c>
      <c r="D567" s="6">
        <f t="shared" si="220"/>
        <v>1.6101145186625337E-3</v>
      </c>
      <c r="E567" s="6">
        <f t="shared" si="218"/>
        <v>0.99678248190112706</v>
      </c>
      <c r="F567" s="6">
        <f t="shared" si="219"/>
        <v>1.0032229399757771</v>
      </c>
      <c r="G567" s="6">
        <f t="shared" si="221"/>
        <v>6.120585085325563E-3</v>
      </c>
      <c r="H567" s="7">
        <f t="shared" si="221"/>
        <v>-8.5687789118189597E-2</v>
      </c>
      <c r="I567" s="6">
        <f t="shared" si="223"/>
        <v>1.358821033070454E-2</v>
      </c>
      <c r="J567" s="9">
        <f t="shared" si="224"/>
        <v>0.12712953918666139</v>
      </c>
      <c r="L567" s="6">
        <f t="shared" si="222"/>
        <v>3.4474932593946855E-4</v>
      </c>
      <c r="M567" s="6">
        <f t="shared" si="225"/>
        <v>3.4364093891083773E-4</v>
      </c>
      <c r="N567" s="6">
        <f t="shared" si="226"/>
        <v>-0.99999994057394936</v>
      </c>
      <c r="O567" s="6">
        <f t="shared" si="227"/>
        <v>0.99999994095545075</v>
      </c>
      <c r="Q567" s="6">
        <f t="shared" si="207"/>
        <v>17.760000000000012</v>
      </c>
      <c r="R567" s="9">
        <f t="shared" si="207"/>
        <v>3.4419426049857982E-4</v>
      </c>
      <c r="S567" s="9">
        <f t="shared" si="208"/>
        <v>17.760000000000012</v>
      </c>
      <c r="T567" s="9">
        <f t="shared" si="206"/>
        <v>1.6101145186625337E-3</v>
      </c>
      <c r="U567" s="9">
        <f t="shared" si="209"/>
        <v>6.120585085325563E-3</v>
      </c>
      <c r="V567" s="9">
        <f t="shared" si="209"/>
        <v>-8.5687789118189597E-2</v>
      </c>
      <c r="X567" s="9">
        <f t="shared" si="210"/>
        <v>3.4419426049857982E-4</v>
      </c>
      <c r="Y567" s="9">
        <f t="shared" si="211"/>
        <v>1.6101145186625337E-3</v>
      </c>
      <c r="AA567" s="9">
        <f t="shared" si="212"/>
        <v>3.4419426049857982E-4</v>
      </c>
      <c r="AB567" s="9">
        <f t="shared" si="213"/>
        <v>6.120585085325563E-3</v>
      </c>
      <c r="AD567" s="9">
        <f t="shared" si="214"/>
        <v>1.6101145186625337E-3</v>
      </c>
      <c r="AE567" s="9">
        <f t="shared" si="215"/>
        <v>-8.5687789118189597E-2</v>
      </c>
    </row>
    <row r="568" spans="1:31" x14ac:dyDescent="0.55000000000000004">
      <c r="A568" s="6">
        <f t="shared" si="216"/>
        <v>556</v>
      </c>
      <c r="B568" s="6">
        <f t="shared" si="217"/>
        <v>17.792000000000012</v>
      </c>
      <c r="C568" s="9">
        <f t="shared" si="220"/>
        <v>5.2613865585035644E-4</v>
      </c>
      <c r="D568" s="6">
        <f t="shared" si="220"/>
        <v>-1.2620753812466747E-3</v>
      </c>
      <c r="E568" s="6">
        <f t="shared" si="218"/>
        <v>1.0025260204186466</v>
      </c>
      <c r="F568" s="6">
        <f t="shared" si="219"/>
        <v>0.99747771889365977</v>
      </c>
      <c r="G568" s="6">
        <f t="shared" si="221"/>
        <v>5.6857623547430175E-3</v>
      </c>
      <c r="H568" s="7">
        <f t="shared" si="221"/>
        <v>-8.9755934372162768E-2</v>
      </c>
      <c r="I568" s="6">
        <f t="shared" si="223"/>
        <v>2.0771091363426142E-2</v>
      </c>
      <c r="J568" s="9">
        <f t="shared" si="224"/>
        <v>-9.9649464105451988E-2</v>
      </c>
      <c r="L568" s="6">
        <f t="shared" si="222"/>
        <v>5.2547539365271391E-4</v>
      </c>
      <c r="M568" s="6">
        <f t="shared" si="225"/>
        <v>5.2680344850597385E-4</v>
      </c>
      <c r="N568" s="6">
        <f t="shared" si="226"/>
        <v>-0.99999986193779578</v>
      </c>
      <c r="O568" s="6">
        <f t="shared" si="227"/>
        <v>0.9999998612390536</v>
      </c>
      <c r="Q568" s="6">
        <f t="shared" si="207"/>
        <v>17.792000000000012</v>
      </c>
      <c r="R568" s="9">
        <f t="shared" si="207"/>
        <v>5.2613865585035644E-4</v>
      </c>
      <c r="S568" s="9">
        <f t="shared" si="208"/>
        <v>17.792000000000012</v>
      </c>
      <c r="T568" s="9">
        <f t="shared" si="206"/>
        <v>-1.2620753812466747E-3</v>
      </c>
      <c r="U568" s="9">
        <f t="shared" si="209"/>
        <v>5.6857623547430175E-3</v>
      </c>
      <c r="V568" s="9">
        <f t="shared" si="209"/>
        <v>-8.9755934372162768E-2</v>
      </c>
      <c r="X568" s="9">
        <f t="shared" si="210"/>
        <v>5.2613865585035644E-4</v>
      </c>
      <c r="Y568" s="9">
        <f t="shared" si="211"/>
        <v>-1.2620753812466747E-3</v>
      </c>
      <c r="AA568" s="9">
        <f t="shared" si="212"/>
        <v>5.2613865585035644E-4</v>
      </c>
      <c r="AB568" s="9">
        <f t="shared" si="213"/>
        <v>5.6857623547430175E-3</v>
      </c>
      <c r="AD568" s="9">
        <f t="shared" si="214"/>
        <v>-1.2620753812466747E-3</v>
      </c>
      <c r="AE568" s="9">
        <f t="shared" si="215"/>
        <v>-8.9755934372162768E-2</v>
      </c>
    </row>
    <row r="569" spans="1:31" x14ac:dyDescent="0.55000000000000004">
      <c r="A569" s="6">
        <f t="shared" si="216"/>
        <v>557</v>
      </c>
      <c r="B569" s="6">
        <f t="shared" si="217"/>
        <v>17.824000000000012</v>
      </c>
      <c r="C569" s="9">
        <f t="shared" si="220"/>
        <v>6.8681345364598459E-4</v>
      </c>
      <c r="D569" s="6">
        <f t="shared" si="220"/>
        <v>-4.0322242299119003E-3</v>
      </c>
      <c r="E569" s="6">
        <f t="shared" si="218"/>
        <v>1.0080811790047846</v>
      </c>
      <c r="F569" s="6">
        <f t="shared" si="219"/>
        <v>0.99195228208513664</v>
      </c>
      <c r="G569" s="6">
        <f t="shared" si="221"/>
        <v>5.0210874311133807E-3</v>
      </c>
      <c r="H569" s="7">
        <f t="shared" si="221"/>
        <v>-8.656715152078831E-2</v>
      </c>
      <c r="I569" s="6">
        <f t="shared" si="223"/>
        <v>2.7113873880872483E-2</v>
      </c>
      <c r="J569" s="9">
        <f t="shared" si="224"/>
        <v>-0.3183715889533727</v>
      </c>
      <c r="L569" s="6">
        <f t="shared" si="222"/>
        <v>6.8405502968990639E-4</v>
      </c>
      <c r="M569" s="6">
        <f t="shared" si="225"/>
        <v>6.8959388752449851E-4</v>
      </c>
      <c r="N569" s="6">
        <f t="shared" si="226"/>
        <v>-0.99999976603433061</v>
      </c>
      <c r="O569" s="6">
        <f t="shared" si="227"/>
        <v>0.99999976223010678</v>
      </c>
      <c r="Q569" s="6">
        <f t="shared" si="207"/>
        <v>17.824000000000012</v>
      </c>
      <c r="R569" s="9">
        <f t="shared" si="207"/>
        <v>6.8681345364598459E-4</v>
      </c>
      <c r="S569" s="9">
        <f t="shared" si="208"/>
        <v>17.824000000000012</v>
      </c>
      <c r="T569" s="9">
        <f t="shared" si="206"/>
        <v>-4.0322242299119003E-3</v>
      </c>
      <c r="U569" s="9">
        <f t="shared" si="209"/>
        <v>5.0210874311133807E-3</v>
      </c>
      <c r="V569" s="9">
        <f t="shared" si="209"/>
        <v>-8.656715152078831E-2</v>
      </c>
      <c r="X569" s="9">
        <f t="shared" si="210"/>
        <v>6.8681345364598459E-4</v>
      </c>
      <c r="Y569" s="9">
        <f t="shared" si="211"/>
        <v>-4.0322242299119003E-3</v>
      </c>
      <c r="AA569" s="9">
        <f t="shared" si="212"/>
        <v>6.8681345364598459E-4</v>
      </c>
      <c r="AB569" s="9">
        <f t="shared" si="213"/>
        <v>5.0210874311133807E-3</v>
      </c>
      <c r="AD569" s="9">
        <f t="shared" si="214"/>
        <v>-4.0322242299119003E-3</v>
      </c>
      <c r="AE569" s="9">
        <f t="shared" si="215"/>
        <v>-8.656715152078831E-2</v>
      </c>
    </row>
    <row r="570" spans="1:31" x14ac:dyDescent="0.55000000000000004">
      <c r="A570" s="6">
        <f t="shared" si="216"/>
        <v>558</v>
      </c>
      <c r="B570" s="6">
        <f t="shared" si="217"/>
        <v>17.856000000000012</v>
      </c>
      <c r="C570" s="9">
        <f t="shared" si="220"/>
        <v>8.1972364458759929E-4</v>
      </c>
      <c r="D570" s="6">
        <f t="shared" si="220"/>
        <v>-6.4763605714888723E-3</v>
      </c>
      <c r="E570" s="6">
        <f t="shared" si="218"/>
        <v>1.0129953363360831</v>
      </c>
      <c r="F570" s="6">
        <f t="shared" si="219"/>
        <v>0.98708989405012759</v>
      </c>
      <c r="G570" s="6">
        <f t="shared" si="221"/>
        <v>4.1534434669254616E-3</v>
      </c>
      <c r="H570" s="7">
        <f t="shared" si="221"/>
        <v>-7.6379260674280386E-2</v>
      </c>
      <c r="I570" s="6">
        <f t="shared" si="223"/>
        <v>3.2360045837711418E-2</v>
      </c>
      <c r="J570" s="9">
        <f t="shared" si="224"/>
        <v>-0.51135276258002937</v>
      </c>
      <c r="L570" s="6">
        <f t="shared" si="222"/>
        <v>8.1444870920745302E-4</v>
      </c>
      <c r="M570" s="6">
        <f t="shared" si="225"/>
        <v>8.2506679564433086E-4</v>
      </c>
      <c r="N570" s="6">
        <f t="shared" si="226"/>
        <v>-0.99999966833659493</v>
      </c>
      <c r="O570" s="6">
        <f t="shared" si="227"/>
        <v>0.99999965963233339</v>
      </c>
      <c r="Q570" s="6">
        <f t="shared" si="207"/>
        <v>17.856000000000012</v>
      </c>
      <c r="R570" s="9">
        <f t="shared" si="207"/>
        <v>8.1972364458759929E-4</v>
      </c>
      <c r="S570" s="9">
        <f t="shared" si="208"/>
        <v>17.856000000000012</v>
      </c>
      <c r="T570" s="9">
        <f t="shared" si="206"/>
        <v>-6.4763605714888723E-3</v>
      </c>
      <c r="U570" s="9">
        <f t="shared" si="209"/>
        <v>4.1534434669254616E-3</v>
      </c>
      <c r="V570" s="9">
        <f t="shared" si="209"/>
        <v>-7.6379260674280386E-2</v>
      </c>
      <c r="X570" s="9">
        <f t="shared" si="210"/>
        <v>8.1972364458759929E-4</v>
      </c>
      <c r="Y570" s="9">
        <f t="shared" si="211"/>
        <v>-6.4763605714888723E-3</v>
      </c>
      <c r="AA570" s="9">
        <f t="shared" si="212"/>
        <v>8.1972364458759929E-4</v>
      </c>
      <c r="AB570" s="9">
        <f t="shared" si="213"/>
        <v>4.1534434669254616E-3</v>
      </c>
      <c r="AD570" s="9">
        <f t="shared" si="214"/>
        <v>-6.4763605714888723E-3</v>
      </c>
      <c r="AE570" s="9">
        <f t="shared" si="215"/>
        <v>-7.6379260674280386E-2</v>
      </c>
    </row>
    <row r="571" spans="1:31" x14ac:dyDescent="0.55000000000000004">
      <c r="A571" s="6">
        <f t="shared" si="216"/>
        <v>559</v>
      </c>
      <c r="B571" s="6">
        <f t="shared" si="217"/>
        <v>17.888000000000012</v>
      </c>
      <c r="C571" s="9">
        <f t="shared" si="220"/>
        <v>9.1949714859139746E-4</v>
      </c>
      <c r="D571" s="6">
        <f t="shared" si="220"/>
        <v>-8.3968716841838955E-3</v>
      </c>
      <c r="E571" s="6">
        <f t="shared" si="218"/>
        <v>1.0168650962974544</v>
      </c>
      <c r="F571" s="6">
        <f t="shared" si="219"/>
        <v>0.98327760956071908</v>
      </c>
      <c r="G571" s="6">
        <f t="shared" si="221"/>
        <v>3.1179220001186963E-3</v>
      </c>
      <c r="H571" s="7">
        <f t="shared" si="221"/>
        <v>-6.0015972271719446E-2</v>
      </c>
      <c r="I571" s="6">
        <f t="shared" si="223"/>
        <v>3.6297748148412107E-2</v>
      </c>
      <c r="J571" s="9">
        <f t="shared" si="224"/>
        <v>-0.66299013352674796</v>
      </c>
      <c r="L571" s="6">
        <f t="shared" si="222"/>
        <v>9.1184016149962793E-4</v>
      </c>
      <c r="M571" s="6">
        <f t="shared" si="225"/>
        <v>9.2728302989166737E-4</v>
      </c>
      <c r="N571" s="6">
        <f t="shared" si="226"/>
        <v>-0.99999958427367364</v>
      </c>
      <c r="O571" s="6">
        <f t="shared" si="227"/>
        <v>0.99999957007299889</v>
      </c>
      <c r="Q571" s="6">
        <f t="shared" si="207"/>
        <v>17.888000000000012</v>
      </c>
      <c r="R571" s="9">
        <f t="shared" si="207"/>
        <v>9.1949714859139746E-4</v>
      </c>
      <c r="S571" s="9">
        <f t="shared" si="208"/>
        <v>17.888000000000012</v>
      </c>
      <c r="T571" s="9">
        <f t="shared" si="206"/>
        <v>-8.3968716841838955E-3</v>
      </c>
      <c r="U571" s="9">
        <f t="shared" si="209"/>
        <v>3.1179220001186963E-3</v>
      </c>
      <c r="V571" s="9">
        <f t="shared" si="209"/>
        <v>-6.0015972271719446E-2</v>
      </c>
      <c r="X571" s="9">
        <f t="shared" si="210"/>
        <v>9.1949714859139746E-4</v>
      </c>
      <c r="Y571" s="9">
        <f t="shared" si="211"/>
        <v>-8.3968716841838955E-3</v>
      </c>
      <c r="AA571" s="9">
        <f t="shared" si="212"/>
        <v>9.1949714859139746E-4</v>
      </c>
      <c r="AB571" s="9">
        <f t="shared" si="213"/>
        <v>3.1179220001186963E-3</v>
      </c>
      <c r="AD571" s="9">
        <f t="shared" si="214"/>
        <v>-8.3968716841838955E-3</v>
      </c>
      <c r="AE571" s="9">
        <f t="shared" si="215"/>
        <v>-6.0015972271719446E-2</v>
      </c>
    </row>
    <row r="572" spans="1:31" x14ac:dyDescent="0.55000000000000004">
      <c r="A572" s="6">
        <f t="shared" si="216"/>
        <v>560</v>
      </c>
      <c r="B572" s="6">
        <f t="shared" si="217"/>
        <v>17.920000000000012</v>
      </c>
      <c r="C572" s="9">
        <f t="shared" si="220"/>
        <v>9.8210175849122185E-4</v>
      </c>
      <c r="D572" s="6">
        <f t="shared" si="220"/>
        <v>-9.6384809001475273E-3</v>
      </c>
      <c r="E572" s="6">
        <f t="shared" si="218"/>
        <v>1.0193708266382218</v>
      </c>
      <c r="F572" s="6">
        <f t="shared" si="219"/>
        <v>0.98081690303763147</v>
      </c>
      <c r="G572" s="6">
        <f t="shared" si="221"/>
        <v>1.9563940593695086E-3</v>
      </c>
      <c r="H572" s="7">
        <f t="shared" si="221"/>
        <v>-3.8800287998863509E-2</v>
      </c>
      <c r="I572" s="6">
        <f t="shared" si="223"/>
        <v>3.8768239811059722E-2</v>
      </c>
      <c r="J572" s="9">
        <f t="shared" si="224"/>
        <v>-0.76102358101474676</v>
      </c>
      <c r="L572" s="6">
        <f t="shared" si="222"/>
        <v>9.7272569582083619E-4</v>
      </c>
      <c r="M572" s="6">
        <f t="shared" si="225"/>
        <v>9.9165936545076469E-4</v>
      </c>
      <c r="N572" s="6">
        <f t="shared" si="226"/>
        <v>-0.99999952690224836</v>
      </c>
      <c r="O572" s="6">
        <f t="shared" si="227"/>
        <v>0.99999950830573059</v>
      </c>
      <c r="Q572" s="6">
        <f t="shared" si="207"/>
        <v>17.920000000000012</v>
      </c>
      <c r="R572" s="9">
        <f t="shared" si="207"/>
        <v>9.8210175849122185E-4</v>
      </c>
      <c r="S572" s="9">
        <f t="shared" si="208"/>
        <v>17.920000000000012</v>
      </c>
      <c r="T572" s="9">
        <f t="shared" si="206"/>
        <v>-9.6384809001475273E-3</v>
      </c>
      <c r="U572" s="9">
        <f t="shared" si="209"/>
        <v>1.9563940593695086E-3</v>
      </c>
      <c r="V572" s="9">
        <f t="shared" si="209"/>
        <v>-3.8800287998863509E-2</v>
      </c>
      <c r="X572" s="9">
        <f t="shared" si="210"/>
        <v>9.8210175849122185E-4</v>
      </c>
      <c r="Y572" s="9">
        <f t="shared" si="211"/>
        <v>-9.6384809001475273E-3</v>
      </c>
      <c r="AA572" s="9">
        <f t="shared" si="212"/>
        <v>9.8210175849122185E-4</v>
      </c>
      <c r="AB572" s="9">
        <f t="shared" si="213"/>
        <v>1.9563940593695086E-3</v>
      </c>
      <c r="AD572" s="9">
        <f t="shared" si="214"/>
        <v>-9.6384809001475273E-3</v>
      </c>
      <c r="AE572" s="9">
        <f t="shared" si="215"/>
        <v>-3.8800287998863509E-2</v>
      </c>
    </row>
    <row r="573" spans="1:31" x14ac:dyDescent="0.55000000000000004">
      <c r="A573" s="6">
        <f t="shared" si="216"/>
        <v>561</v>
      </c>
      <c r="B573" s="6">
        <f t="shared" si="217"/>
        <v>17.952000000000012</v>
      </c>
      <c r="C573" s="9">
        <f t="shared" si="220"/>
        <v>1.0050076908245209E-3</v>
      </c>
      <c r="D573" s="6">
        <f t="shared" si="220"/>
        <v>-1.0100801969152058E-2</v>
      </c>
      <c r="E573" s="6">
        <f t="shared" si="218"/>
        <v>1.0203046401791827</v>
      </c>
      <c r="F573" s="6">
        <f t="shared" si="219"/>
        <v>0.97990143230257443</v>
      </c>
      <c r="G573" s="6">
        <f t="shared" si="221"/>
        <v>7.1581038541559754E-4</v>
      </c>
      <c r="H573" s="7">
        <f t="shared" si="221"/>
        <v>-1.4447533406391613E-2</v>
      </c>
      <c r="I573" s="6">
        <f t="shared" si="223"/>
        <v>3.9672084947321717E-2</v>
      </c>
      <c r="J573" s="9">
        <f t="shared" si="224"/>
        <v>-0.79752695370516502</v>
      </c>
      <c r="L573" s="6">
        <f t="shared" si="222"/>
        <v>9.9495732645343707E-4</v>
      </c>
      <c r="M573" s="6">
        <f t="shared" si="225"/>
        <v>1.0152621346336428E-3</v>
      </c>
      <c r="N573" s="6">
        <f t="shared" si="226"/>
        <v>-0.99999950502983681</v>
      </c>
      <c r="O573" s="6">
        <f t="shared" si="227"/>
        <v>0.9999994846212662</v>
      </c>
      <c r="Q573" s="6">
        <f t="shared" si="207"/>
        <v>17.952000000000012</v>
      </c>
      <c r="R573" s="9">
        <f t="shared" si="207"/>
        <v>1.0050076908245209E-3</v>
      </c>
      <c r="S573" s="9">
        <f t="shared" si="208"/>
        <v>17.952000000000012</v>
      </c>
      <c r="T573" s="9">
        <f t="shared" si="206"/>
        <v>-1.0100801969152058E-2</v>
      </c>
      <c r="U573" s="9">
        <f t="shared" si="209"/>
        <v>7.1581038541559754E-4</v>
      </c>
      <c r="V573" s="9">
        <f t="shared" si="209"/>
        <v>-1.4447533406391613E-2</v>
      </c>
      <c r="X573" s="9">
        <f t="shared" si="210"/>
        <v>1.0050076908245209E-3</v>
      </c>
      <c r="Y573" s="9">
        <f t="shared" si="211"/>
        <v>-1.0100801969152058E-2</v>
      </c>
      <c r="AA573" s="9">
        <f t="shared" si="212"/>
        <v>1.0050076908245209E-3</v>
      </c>
      <c r="AB573" s="9">
        <f t="shared" si="213"/>
        <v>7.1581038541559754E-4</v>
      </c>
      <c r="AD573" s="9">
        <f t="shared" si="214"/>
        <v>-1.0100801969152058E-2</v>
      </c>
      <c r="AE573" s="9">
        <f t="shared" si="215"/>
        <v>-1.4447533406391613E-2</v>
      </c>
    </row>
    <row r="574" spans="1:31" x14ac:dyDescent="0.55000000000000004">
      <c r="A574" s="6">
        <f t="shared" si="216"/>
        <v>562</v>
      </c>
      <c r="B574" s="6">
        <f t="shared" si="217"/>
        <v>17.984000000000012</v>
      </c>
      <c r="C574" s="9">
        <f t="shared" si="220"/>
        <v>9.8728940817176258E-4</v>
      </c>
      <c r="D574" s="6">
        <f t="shared" si="220"/>
        <v>-9.7464554375625012E-3</v>
      </c>
      <c r="E574" s="6">
        <f t="shared" si="218"/>
        <v>1.019588879009097</v>
      </c>
      <c r="F574" s="6">
        <f t="shared" si="219"/>
        <v>0.980603057258847</v>
      </c>
      <c r="G574" s="6">
        <f t="shared" si="221"/>
        <v>-5.5369633289869755E-4</v>
      </c>
      <c r="H574" s="7">
        <f t="shared" si="221"/>
        <v>1.1073329112173669E-2</v>
      </c>
      <c r="I574" s="6">
        <f t="shared" si="223"/>
        <v>3.8972939685533073E-2</v>
      </c>
      <c r="J574" s="9">
        <f t="shared" si="224"/>
        <v>-0.76954890072661308</v>
      </c>
      <c r="L574" s="6">
        <f t="shared" si="222"/>
        <v>9.7775924928896201E-4</v>
      </c>
      <c r="M574" s="6">
        <f t="shared" si="225"/>
        <v>9.9700619391826333E-4</v>
      </c>
      <c r="N574" s="6">
        <f t="shared" si="226"/>
        <v>-0.99999952199331099</v>
      </c>
      <c r="O574" s="6">
        <f t="shared" si="227"/>
        <v>0.99999950298920115</v>
      </c>
      <c r="Q574" s="6">
        <f t="shared" si="207"/>
        <v>17.984000000000012</v>
      </c>
      <c r="R574" s="9">
        <f t="shared" si="207"/>
        <v>9.8728940817176258E-4</v>
      </c>
      <c r="S574" s="9">
        <f t="shared" si="208"/>
        <v>17.984000000000012</v>
      </c>
      <c r="T574" s="9">
        <f t="shared" si="206"/>
        <v>-9.7464554375625012E-3</v>
      </c>
      <c r="U574" s="9">
        <f t="shared" si="209"/>
        <v>-5.5369633289869755E-4</v>
      </c>
      <c r="V574" s="9">
        <f t="shared" si="209"/>
        <v>1.1073329112173669E-2</v>
      </c>
      <c r="X574" s="9">
        <f t="shared" si="210"/>
        <v>9.8728940817176258E-4</v>
      </c>
      <c r="Y574" s="9">
        <f t="shared" si="211"/>
        <v>-9.7464554375625012E-3</v>
      </c>
      <c r="AA574" s="9">
        <f t="shared" si="212"/>
        <v>9.8728940817176258E-4</v>
      </c>
      <c r="AB574" s="9">
        <f t="shared" si="213"/>
        <v>-5.5369633289869755E-4</v>
      </c>
      <c r="AD574" s="9">
        <f t="shared" si="214"/>
        <v>-9.7464554375625012E-3</v>
      </c>
      <c r="AE574" s="9">
        <f t="shared" si="215"/>
        <v>1.1073329112173669E-2</v>
      </c>
    </row>
    <row r="575" spans="1:31" x14ac:dyDescent="0.55000000000000004">
      <c r="A575" s="6">
        <f t="shared" si="216"/>
        <v>563</v>
      </c>
      <c r="B575" s="6">
        <f t="shared" si="217"/>
        <v>18.016000000000012</v>
      </c>
      <c r="C575" s="9">
        <f t="shared" si="220"/>
        <v>9.2966283528101844E-4</v>
      </c>
      <c r="D575" s="6">
        <f t="shared" si="220"/>
        <v>-8.6040908316288925E-3</v>
      </c>
      <c r="E575" s="6">
        <f t="shared" si="218"/>
        <v>1.0172830763152843</v>
      </c>
      <c r="F575" s="6">
        <f t="shared" si="219"/>
        <v>0.98286671298876838</v>
      </c>
      <c r="G575" s="6">
        <f t="shared" si="221"/>
        <v>-1.8008304028357559E-3</v>
      </c>
      <c r="H575" s="7">
        <f t="shared" si="221"/>
        <v>3.5698893935425288E-2</v>
      </c>
      <c r="I575" s="6">
        <f t="shared" si="223"/>
        <v>3.6698916273795741E-2</v>
      </c>
      <c r="J575" s="9">
        <f t="shared" si="224"/>
        <v>-0.679351488297952</v>
      </c>
      <c r="L575" s="6">
        <f t="shared" si="222"/>
        <v>9.2173177643818487E-4</v>
      </c>
      <c r="M575" s="6">
        <f t="shared" si="225"/>
        <v>9.3773074705987046E-4</v>
      </c>
      <c r="N575" s="6">
        <f t="shared" si="226"/>
        <v>-0.99999957520517579</v>
      </c>
      <c r="O575" s="6">
        <f t="shared" si="227"/>
        <v>0.99999956033042636</v>
      </c>
      <c r="Q575" s="6">
        <f t="shared" si="207"/>
        <v>18.016000000000012</v>
      </c>
      <c r="R575" s="9">
        <f t="shared" si="207"/>
        <v>9.2966283528101844E-4</v>
      </c>
      <c r="S575" s="9">
        <f t="shared" si="208"/>
        <v>18.016000000000012</v>
      </c>
      <c r="T575" s="9">
        <f t="shared" si="206"/>
        <v>-8.6040908316288925E-3</v>
      </c>
      <c r="U575" s="9">
        <f t="shared" si="209"/>
        <v>-1.8008304028357559E-3</v>
      </c>
      <c r="V575" s="9">
        <f t="shared" si="209"/>
        <v>3.5698893935425288E-2</v>
      </c>
      <c r="X575" s="9">
        <f t="shared" si="210"/>
        <v>9.2966283528101844E-4</v>
      </c>
      <c r="Y575" s="9">
        <f t="shared" si="211"/>
        <v>-8.6040908316288925E-3</v>
      </c>
      <c r="AA575" s="9">
        <f t="shared" si="212"/>
        <v>9.2966283528101844E-4</v>
      </c>
      <c r="AB575" s="9">
        <f t="shared" si="213"/>
        <v>-1.8008304028357559E-3</v>
      </c>
      <c r="AD575" s="9">
        <f t="shared" si="214"/>
        <v>-8.6040908316288925E-3</v>
      </c>
      <c r="AE575" s="9">
        <f t="shared" si="215"/>
        <v>3.5698893935425288E-2</v>
      </c>
    </row>
    <row r="576" spans="1:31" x14ac:dyDescent="0.55000000000000004">
      <c r="A576" s="6">
        <f t="shared" si="216"/>
        <v>564</v>
      </c>
      <c r="B576" s="6">
        <f t="shared" si="217"/>
        <v>18.048000000000012</v>
      </c>
      <c r="C576" s="9">
        <f t="shared" si="220"/>
        <v>8.3445657212590744E-4</v>
      </c>
      <c r="D576" s="6">
        <f t="shared" si="220"/>
        <v>-6.7660703016781806E-3</v>
      </c>
      <c r="E576" s="6">
        <f t="shared" si="218"/>
        <v>1.0135786166284542</v>
      </c>
      <c r="F576" s="6">
        <f t="shared" si="219"/>
        <v>0.98651433542174161</v>
      </c>
      <c r="G576" s="6">
        <f t="shared" si="221"/>
        <v>-2.9751957235972194E-3</v>
      </c>
      <c r="H576" s="7">
        <f t="shared" si="221"/>
        <v>5.7438141560959749E-2</v>
      </c>
      <c r="I576" s="6">
        <f t="shared" si="223"/>
        <v>3.2941528308550058E-2</v>
      </c>
      <c r="J576" s="9">
        <f t="shared" si="224"/>
        <v>-0.53422731180729632</v>
      </c>
      <c r="L576" s="6">
        <f t="shared" si="222"/>
        <v>8.2884824003296115E-4</v>
      </c>
      <c r="M576" s="6">
        <f t="shared" si="225"/>
        <v>8.4014072886573433E-4</v>
      </c>
      <c r="N576" s="6">
        <f t="shared" si="226"/>
        <v>-0.99999965650523859</v>
      </c>
      <c r="O576" s="6">
        <f t="shared" si="227"/>
        <v>0.99999964708171563</v>
      </c>
      <c r="Q576" s="6">
        <f t="shared" si="207"/>
        <v>18.048000000000012</v>
      </c>
      <c r="R576" s="9">
        <f t="shared" si="207"/>
        <v>8.3445657212590744E-4</v>
      </c>
      <c r="S576" s="9">
        <f t="shared" si="208"/>
        <v>18.048000000000012</v>
      </c>
      <c r="T576" s="9">
        <f t="shared" si="206"/>
        <v>-6.7660703016781806E-3</v>
      </c>
      <c r="U576" s="9">
        <f t="shared" si="209"/>
        <v>-2.9751957235972194E-3</v>
      </c>
      <c r="V576" s="9">
        <f t="shared" si="209"/>
        <v>5.7438141560959749E-2</v>
      </c>
      <c r="X576" s="9">
        <f t="shared" si="210"/>
        <v>8.3445657212590744E-4</v>
      </c>
      <c r="Y576" s="9">
        <f t="shared" si="211"/>
        <v>-6.7660703016781806E-3</v>
      </c>
      <c r="AA576" s="9">
        <f t="shared" si="212"/>
        <v>8.3445657212590744E-4</v>
      </c>
      <c r="AB576" s="9">
        <f t="shared" si="213"/>
        <v>-2.9751957235972194E-3</v>
      </c>
      <c r="AD576" s="9">
        <f t="shared" si="214"/>
        <v>-6.7660703016781806E-3</v>
      </c>
      <c r="AE576" s="9">
        <f t="shared" si="215"/>
        <v>5.7438141560959749E-2</v>
      </c>
    </row>
    <row r="577" spans="1:31" x14ac:dyDescent="0.55000000000000004">
      <c r="A577" s="6">
        <f t="shared" si="216"/>
        <v>565</v>
      </c>
      <c r="B577" s="6">
        <f t="shared" si="217"/>
        <v>18.080000000000013</v>
      </c>
      <c r="C577" s="9">
        <f t="shared" si="220"/>
        <v>7.0551818398284115E-4</v>
      </c>
      <c r="D577" s="6">
        <f t="shared" si="220"/>
        <v>-4.3810010044367971E-3</v>
      </c>
      <c r="E577" s="6">
        <f t="shared" si="218"/>
        <v>1.0087816929345821</v>
      </c>
      <c r="F577" s="6">
        <f t="shared" si="219"/>
        <v>0.99125768891683519</v>
      </c>
      <c r="G577" s="6">
        <f t="shared" si="221"/>
        <v>-4.0293246294708217E-3</v>
      </c>
      <c r="H577" s="7">
        <f t="shared" si="221"/>
        <v>7.4533415538793224E-2</v>
      </c>
      <c r="I577" s="6">
        <f t="shared" si="223"/>
        <v>2.7852213834814062E-2</v>
      </c>
      <c r="J577" s="9">
        <f t="shared" si="224"/>
        <v>-0.34590988826391988</v>
      </c>
      <c r="L577" s="6">
        <f t="shared" si="222"/>
        <v>7.0244061687534565E-4</v>
      </c>
      <c r="M577" s="6">
        <f t="shared" si="225"/>
        <v>7.0862248265459067E-4</v>
      </c>
      <c r="N577" s="6">
        <f t="shared" si="226"/>
        <v>-0.99999975328855961</v>
      </c>
      <c r="O577" s="6">
        <f t="shared" si="227"/>
        <v>0.99999974892705701</v>
      </c>
      <c r="Q577" s="6">
        <f t="shared" si="207"/>
        <v>18.080000000000013</v>
      </c>
      <c r="R577" s="9">
        <f t="shared" si="207"/>
        <v>7.0551818398284115E-4</v>
      </c>
      <c r="S577" s="9">
        <f t="shared" si="208"/>
        <v>18.080000000000013</v>
      </c>
      <c r="T577" s="9">
        <f t="shared" si="206"/>
        <v>-4.3810010044367971E-3</v>
      </c>
      <c r="U577" s="9">
        <f t="shared" si="209"/>
        <v>-4.0293246294708217E-3</v>
      </c>
      <c r="V577" s="9">
        <f t="shared" si="209"/>
        <v>7.4533415538793224E-2</v>
      </c>
      <c r="X577" s="9">
        <f t="shared" si="210"/>
        <v>7.0551818398284115E-4</v>
      </c>
      <c r="Y577" s="9">
        <f t="shared" si="211"/>
        <v>-4.3810010044367971E-3</v>
      </c>
      <c r="AA577" s="9">
        <f t="shared" si="212"/>
        <v>7.0551818398284115E-4</v>
      </c>
      <c r="AB577" s="9">
        <f t="shared" si="213"/>
        <v>-4.0293246294708217E-3</v>
      </c>
      <c r="AD577" s="9">
        <f t="shared" si="214"/>
        <v>-4.3810010044367971E-3</v>
      </c>
      <c r="AE577" s="9">
        <f t="shared" si="215"/>
        <v>7.4533415538793224E-2</v>
      </c>
    </row>
    <row r="578" spans="1:31" x14ac:dyDescent="0.55000000000000004">
      <c r="A578" s="6">
        <f t="shared" si="216"/>
        <v>566</v>
      </c>
      <c r="B578" s="6">
        <f t="shared" si="217"/>
        <v>18.112000000000013</v>
      </c>
      <c r="C578" s="9">
        <f t="shared" si="220"/>
        <v>5.4805912887292529E-4</v>
      </c>
      <c r="D578" s="6">
        <f t="shared" si="220"/>
        <v>-1.6417199816131601E-3</v>
      </c>
      <c r="E578" s="6">
        <f t="shared" si="218"/>
        <v>1.0032864355765332</v>
      </c>
      <c r="F578" s="6">
        <f t="shared" si="219"/>
        <v>0.99671955565008052</v>
      </c>
      <c r="G578" s="6">
        <f t="shared" si="221"/>
        <v>-4.9205954721848718E-3</v>
      </c>
      <c r="H578" s="7">
        <f t="shared" si="221"/>
        <v>8.5602531963238665E-2</v>
      </c>
      <c r="I578" s="6">
        <f t="shared" si="223"/>
        <v>2.1636452095209389E-2</v>
      </c>
      <c r="J578" s="9">
        <f t="shared" si="224"/>
        <v>-0.12962499457933221</v>
      </c>
      <c r="L578" s="6">
        <f t="shared" si="222"/>
        <v>5.4716076207635004E-4</v>
      </c>
      <c r="M578" s="6">
        <f t="shared" si="225"/>
        <v>5.4896028536167367E-4</v>
      </c>
      <c r="N578" s="6">
        <f t="shared" si="226"/>
        <v>-0.99999985030753902</v>
      </c>
      <c r="O578" s="6">
        <f t="shared" si="227"/>
        <v>0.99999984932129116</v>
      </c>
      <c r="Q578" s="6">
        <f t="shared" si="207"/>
        <v>18.112000000000013</v>
      </c>
      <c r="R578" s="9">
        <f t="shared" si="207"/>
        <v>5.4805912887292529E-4</v>
      </c>
      <c r="S578" s="9">
        <f t="shared" si="208"/>
        <v>18.112000000000013</v>
      </c>
      <c r="T578" s="9">
        <f t="shared" si="206"/>
        <v>-1.6417199816131601E-3</v>
      </c>
      <c r="U578" s="9">
        <f t="shared" si="209"/>
        <v>-4.9205954721848718E-3</v>
      </c>
      <c r="V578" s="9">
        <f t="shared" si="209"/>
        <v>8.5602531963238665E-2</v>
      </c>
      <c r="X578" s="9">
        <f t="shared" si="210"/>
        <v>5.4805912887292529E-4</v>
      </c>
      <c r="Y578" s="9">
        <f t="shared" si="211"/>
        <v>-1.6417199816131601E-3</v>
      </c>
      <c r="AA578" s="9">
        <f t="shared" si="212"/>
        <v>5.4805912887292529E-4</v>
      </c>
      <c r="AB578" s="9">
        <f t="shared" si="213"/>
        <v>-4.9205954721848718E-3</v>
      </c>
      <c r="AD578" s="9">
        <f t="shared" si="214"/>
        <v>-1.6417199816131601E-3</v>
      </c>
      <c r="AE578" s="9">
        <f t="shared" si="215"/>
        <v>8.5602531963238665E-2</v>
      </c>
    </row>
    <row r="579" spans="1:31" x14ac:dyDescent="0.55000000000000004">
      <c r="A579" s="6">
        <f t="shared" si="216"/>
        <v>567</v>
      </c>
      <c r="B579" s="6">
        <f t="shared" si="217"/>
        <v>18.144000000000013</v>
      </c>
      <c r="C579" s="9">
        <f t="shared" si="220"/>
        <v>3.6844434681751497E-4</v>
      </c>
      <c r="D579" s="6">
        <f t="shared" si="220"/>
        <v>1.2302970356597132E-3</v>
      </c>
      <c r="E579" s="6">
        <f t="shared" si="218"/>
        <v>0.99754105531071324</v>
      </c>
      <c r="F579" s="6">
        <f t="shared" si="219"/>
        <v>1.0024622434533521</v>
      </c>
      <c r="G579" s="6">
        <f t="shared" si="221"/>
        <v>-5.6129619392315724E-3</v>
      </c>
      <c r="H579" s="7">
        <f t="shared" si="221"/>
        <v>8.9750531789777294E-2</v>
      </c>
      <c r="I579" s="6">
        <f t="shared" si="223"/>
        <v>1.4545578758225895E-2</v>
      </c>
      <c r="J579" s="9">
        <f t="shared" si="224"/>
        <v>9.71403537088769E-2</v>
      </c>
      <c r="L579" s="6">
        <f t="shared" si="222"/>
        <v>3.6889817607997188E-4</v>
      </c>
      <c r="M579" s="6">
        <f t="shared" si="225"/>
        <v>3.679915829169413E-4</v>
      </c>
      <c r="N579" s="6">
        <f t="shared" si="226"/>
        <v>-0.9999999319570656</v>
      </c>
      <c r="O579" s="6">
        <f t="shared" si="227"/>
        <v>0.99999993229109507</v>
      </c>
      <c r="Q579" s="6">
        <f t="shared" si="207"/>
        <v>18.144000000000013</v>
      </c>
      <c r="R579" s="9">
        <f t="shared" si="207"/>
        <v>3.6844434681751497E-4</v>
      </c>
      <c r="S579" s="9">
        <f t="shared" si="208"/>
        <v>18.144000000000013</v>
      </c>
      <c r="T579" s="9">
        <f t="shared" si="206"/>
        <v>1.2302970356597132E-3</v>
      </c>
      <c r="U579" s="9">
        <f t="shared" si="209"/>
        <v>-5.6129619392315724E-3</v>
      </c>
      <c r="V579" s="9">
        <f t="shared" si="209"/>
        <v>8.9750531789777294E-2</v>
      </c>
      <c r="X579" s="9">
        <f t="shared" si="210"/>
        <v>3.6844434681751497E-4</v>
      </c>
      <c r="Y579" s="9">
        <f t="shared" si="211"/>
        <v>1.2302970356597132E-3</v>
      </c>
      <c r="AA579" s="9">
        <f t="shared" si="212"/>
        <v>3.6844434681751497E-4</v>
      </c>
      <c r="AB579" s="9">
        <f t="shared" si="213"/>
        <v>-5.6129619392315724E-3</v>
      </c>
      <c r="AD579" s="9">
        <f t="shared" si="214"/>
        <v>1.2302970356597132E-3</v>
      </c>
      <c r="AE579" s="9">
        <f t="shared" si="215"/>
        <v>8.9750531789777294E-2</v>
      </c>
    </row>
    <row r="580" spans="1:31" x14ac:dyDescent="0.55000000000000004">
      <c r="A580" s="6">
        <f t="shared" si="216"/>
        <v>568</v>
      </c>
      <c r="B580" s="6">
        <f t="shared" si="217"/>
        <v>18.176000000000013</v>
      </c>
      <c r="C580" s="9">
        <f t="shared" si="220"/>
        <v>1.7393489211368134E-4</v>
      </c>
      <c r="D580" s="6">
        <f t="shared" si="220"/>
        <v>4.0028423307346961E-3</v>
      </c>
      <c r="E580" s="6">
        <f t="shared" si="218"/>
        <v>0.99201036833860212</v>
      </c>
      <c r="F580" s="6">
        <f t="shared" si="219"/>
        <v>1.008021737661541</v>
      </c>
      <c r="G580" s="6">
        <f t="shared" si="221"/>
        <v>-6.0784204594948009E-3</v>
      </c>
      <c r="H580" s="7">
        <f t="shared" si="221"/>
        <v>8.6642040471093237E-2</v>
      </c>
      <c r="I580" s="6">
        <f t="shared" si="223"/>
        <v>6.8665643859665334E-3</v>
      </c>
      <c r="J580" s="9">
        <f t="shared" si="224"/>
        <v>0.31605175749332332</v>
      </c>
      <c r="L580" s="6">
        <f t="shared" si="222"/>
        <v>1.7463392151485641E-4</v>
      </c>
      <c r="M580" s="6">
        <f t="shared" si="225"/>
        <v>1.732414313686432E-4</v>
      </c>
      <c r="N580" s="6">
        <f t="shared" si="226"/>
        <v>-0.99999998475149654</v>
      </c>
      <c r="O580" s="6">
        <f t="shared" si="227"/>
        <v>0.99999998499370302</v>
      </c>
      <c r="Q580" s="6">
        <f t="shared" si="207"/>
        <v>18.176000000000013</v>
      </c>
      <c r="R580" s="9">
        <f t="shared" si="207"/>
        <v>1.7393489211368134E-4</v>
      </c>
      <c r="S580" s="9">
        <f t="shared" si="208"/>
        <v>18.176000000000013</v>
      </c>
      <c r="T580" s="9">
        <f t="shared" si="206"/>
        <v>4.0028423307346961E-3</v>
      </c>
      <c r="U580" s="9">
        <f t="shared" si="209"/>
        <v>-6.0784204594948009E-3</v>
      </c>
      <c r="V580" s="9">
        <f t="shared" si="209"/>
        <v>8.6642040471093237E-2</v>
      </c>
      <c r="X580" s="9">
        <f t="shared" si="210"/>
        <v>1.7393489211368134E-4</v>
      </c>
      <c r="Y580" s="9">
        <f t="shared" si="211"/>
        <v>4.0028423307346961E-3</v>
      </c>
      <c r="AA580" s="9">
        <f t="shared" si="212"/>
        <v>1.7393489211368134E-4</v>
      </c>
      <c r="AB580" s="9">
        <f t="shared" si="213"/>
        <v>-6.0784204594948009E-3</v>
      </c>
      <c r="AD580" s="9">
        <f t="shared" si="214"/>
        <v>4.0028423307346961E-3</v>
      </c>
      <c r="AE580" s="9">
        <f t="shared" si="215"/>
        <v>8.6642040471093237E-2</v>
      </c>
    </row>
    <row r="581" spans="1:31" x14ac:dyDescent="0.55000000000000004">
      <c r="A581" s="6">
        <f t="shared" si="216"/>
        <v>569</v>
      </c>
      <c r="B581" s="6">
        <f t="shared" si="217"/>
        <v>18.208000000000013</v>
      </c>
      <c r="C581" s="9">
        <f t="shared" si="220"/>
        <v>-2.7605924521382022E-5</v>
      </c>
      <c r="D581" s="6">
        <f t="shared" si="220"/>
        <v>6.4517506261365159E-3</v>
      </c>
      <c r="E581" s="6">
        <f t="shared" si="218"/>
        <v>0.98713812459595573</v>
      </c>
      <c r="F581" s="6">
        <f t="shared" si="219"/>
        <v>1.0129451271005021</v>
      </c>
      <c r="G581" s="6">
        <f t="shared" si="221"/>
        <v>-6.2981505198457296E-3</v>
      </c>
      <c r="H581" s="7">
        <f t="shared" si="221"/>
        <v>7.6528384231306895E-2</v>
      </c>
      <c r="I581" s="6">
        <f t="shared" si="223"/>
        <v>-1.0897928505268386E-3</v>
      </c>
      <c r="J581" s="9">
        <f t="shared" si="224"/>
        <v>0.50940981080146142</v>
      </c>
      <c r="L581" s="6">
        <f t="shared" si="222"/>
        <v>-2.7785187612300891E-5</v>
      </c>
      <c r="M581" s="6">
        <f t="shared" si="225"/>
        <v>-2.7428959703058907E-5</v>
      </c>
      <c r="N581" s="6">
        <f t="shared" si="226"/>
        <v>-0.99999999961399166</v>
      </c>
      <c r="O581" s="6">
        <f t="shared" si="227"/>
        <v>0.99999999962382602</v>
      </c>
      <c r="Q581" s="6">
        <f t="shared" si="207"/>
        <v>18.208000000000013</v>
      </c>
      <c r="R581" s="9">
        <f t="shared" si="207"/>
        <v>-2.7605924521382022E-5</v>
      </c>
      <c r="S581" s="9">
        <f t="shared" si="208"/>
        <v>18.208000000000013</v>
      </c>
      <c r="T581" s="9">
        <f t="shared" si="206"/>
        <v>6.4517506261365159E-3</v>
      </c>
      <c r="U581" s="9">
        <f t="shared" si="209"/>
        <v>-6.2981505198457296E-3</v>
      </c>
      <c r="V581" s="9">
        <f t="shared" si="209"/>
        <v>7.6528384231306895E-2</v>
      </c>
      <c r="X581" s="9">
        <f t="shared" si="210"/>
        <v>-2.7605924521382022E-5</v>
      </c>
      <c r="Y581" s="9">
        <f t="shared" si="211"/>
        <v>6.4517506261365159E-3</v>
      </c>
      <c r="AA581" s="9">
        <f t="shared" si="212"/>
        <v>-2.7605924521382022E-5</v>
      </c>
      <c r="AB581" s="9">
        <f t="shared" si="213"/>
        <v>-6.2981505198457296E-3</v>
      </c>
      <c r="AD581" s="9">
        <f t="shared" si="214"/>
        <v>6.4517506261365159E-3</v>
      </c>
      <c r="AE581" s="9">
        <f t="shared" si="215"/>
        <v>7.6528384231306895E-2</v>
      </c>
    </row>
    <row r="582" spans="1:31" x14ac:dyDescent="0.55000000000000004">
      <c r="A582" s="6">
        <f t="shared" si="216"/>
        <v>570</v>
      </c>
      <c r="B582" s="6">
        <f t="shared" si="217"/>
        <v>18.240000000000013</v>
      </c>
      <c r="C582" s="9">
        <f t="shared" si="220"/>
        <v>-2.2803079327750591E-4</v>
      </c>
      <c r="D582" s="6">
        <f t="shared" si="220"/>
        <v>8.3790232752776403E-3</v>
      </c>
      <c r="E582" s="6">
        <f t="shared" si="218"/>
        <v>0.98331221347853504</v>
      </c>
      <c r="F582" s="6">
        <f t="shared" si="219"/>
        <v>1.0168283065796457</v>
      </c>
      <c r="G582" s="6">
        <f t="shared" si="221"/>
        <v>-6.2632771486288707E-3</v>
      </c>
      <c r="H582" s="7">
        <f t="shared" si="221"/>
        <v>6.0227270285660134E-2</v>
      </c>
      <c r="I582" s="6">
        <f t="shared" si="223"/>
        <v>-9.0016630400361099E-3</v>
      </c>
      <c r="J582" s="9">
        <f t="shared" si="224"/>
        <v>0.66158114275320934</v>
      </c>
      <c r="L582" s="6">
        <f t="shared" si="222"/>
        <v>-2.2995760739298753E-4</v>
      </c>
      <c r="M582" s="6">
        <f t="shared" si="225"/>
        <v>-2.2613598873406449E-4</v>
      </c>
      <c r="N582" s="6">
        <f t="shared" si="226"/>
        <v>-0.99999997355974912</v>
      </c>
      <c r="O582" s="6">
        <f t="shared" si="227"/>
        <v>0.99999997443125688</v>
      </c>
      <c r="Q582" s="6">
        <f t="shared" si="207"/>
        <v>18.240000000000013</v>
      </c>
      <c r="R582" s="9">
        <f t="shared" si="207"/>
        <v>-2.2803079327750591E-4</v>
      </c>
      <c r="S582" s="9">
        <f t="shared" si="208"/>
        <v>18.240000000000013</v>
      </c>
      <c r="T582" s="9">
        <f t="shared" si="206"/>
        <v>8.3790232752776403E-3</v>
      </c>
      <c r="U582" s="9">
        <f t="shared" si="209"/>
        <v>-6.2632771486288707E-3</v>
      </c>
      <c r="V582" s="9">
        <f t="shared" si="209"/>
        <v>6.0227270285660134E-2</v>
      </c>
      <c r="X582" s="9">
        <f t="shared" si="210"/>
        <v>-2.2803079327750591E-4</v>
      </c>
      <c r="Y582" s="9">
        <f t="shared" si="211"/>
        <v>8.3790232752776403E-3</v>
      </c>
      <c r="AA582" s="9">
        <f t="shared" si="212"/>
        <v>-2.2803079327750591E-4</v>
      </c>
      <c r="AB582" s="9">
        <f t="shared" si="213"/>
        <v>-6.2632771486288707E-3</v>
      </c>
      <c r="AD582" s="9">
        <f t="shared" si="214"/>
        <v>8.3790232752776403E-3</v>
      </c>
      <c r="AE582" s="9">
        <f t="shared" si="215"/>
        <v>6.0227270285660134E-2</v>
      </c>
    </row>
    <row r="583" spans="1:31" x14ac:dyDescent="0.55000000000000004">
      <c r="A583" s="6">
        <f t="shared" si="216"/>
        <v>571</v>
      </c>
      <c r="B583" s="6">
        <f t="shared" si="217"/>
        <v>18.272000000000013</v>
      </c>
      <c r="C583" s="9">
        <f t="shared" si="220"/>
        <v>-4.1923795908063277E-4</v>
      </c>
      <c r="D583" s="6">
        <f t="shared" si="220"/>
        <v>9.6288368342394778E-3</v>
      </c>
      <c r="E583" s="6">
        <f t="shared" si="218"/>
        <v>0.98083521659076789</v>
      </c>
      <c r="F583" s="6">
        <f t="shared" si="219"/>
        <v>1.0193505639277256</v>
      </c>
      <c r="G583" s="6">
        <f t="shared" si="221"/>
        <v>-5.9752239313477151E-3</v>
      </c>
      <c r="H583" s="7">
        <f t="shared" si="221"/>
        <v>3.905667371755743E-2</v>
      </c>
      <c r="I583" s="6">
        <f t="shared" si="223"/>
        <v>-1.6549318033325922E-2</v>
      </c>
      <c r="J583" s="9">
        <f t="shared" si="224"/>
        <v>0.76026241634823255</v>
      </c>
      <c r="L583" s="6">
        <f t="shared" si="222"/>
        <v>-4.2331394239904121E-4</v>
      </c>
      <c r="M583" s="6">
        <f t="shared" si="225"/>
        <v>-4.152396481184559E-4</v>
      </c>
      <c r="N583" s="6">
        <f t="shared" si="226"/>
        <v>-0.99999991040264902</v>
      </c>
      <c r="O583" s="6">
        <f t="shared" si="227"/>
        <v>0.99999991378801356</v>
      </c>
      <c r="Q583" s="6">
        <f t="shared" si="207"/>
        <v>18.272000000000013</v>
      </c>
      <c r="R583" s="9">
        <f t="shared" si="207"/>
        <v>-4.1923795908063277E-4</v>
      </c>
      <c r="S583" s="9">
        <f t="shared" si="208"/>
        <v>18.272000000000013</v>
      </c>
      <c r="T583" s="9">
        <f t="shared" si="206"/>
        <v>9.6288368342394778E-3</v>
      </c>
      <c r="U583" s="9">
        <f t="shared" si="209"/>
        <v>-5.9752239313477151E-3</v>
      </c>
      <c r="V583" s="9">
        <f t="shared" si="209"/>
        <v>3.905667371755743E-2</v>
      </c>
      <c r="X583" s="9">
        <f t="shared" si="210"/>
        <v>-4.1923795908063277E-4</v>
      </c>
      <c r="Y583" s="9">
        <f t="shared" si="211"/>
        <v>9.6288368342394778E-3</v>
      </c>
      <c r="AA583" s="9">
        <f t="shared" si="212"/>
        <v>-4.1923795908063277E-4</v>
      </c>
      <c r="AB583" s="9">
        <f t="shared" si="213"/>
        <v>-5.9752239313477151E-3</v>
      </c>
      <c r="AD583" s="9">
        <f t="shared" si="214"/>
        <v>9.6288368342394778E-3</v>
      </c>
      <c r="AE583" s="9">
        <f t="shared" si="215"/>
        <v>3.905667371755743E-2</v>
      </c>
    </row>
    <row r="584" spans="1:31" x14ac:dyDescent="0.55000000000000004">
      <c r="A584" s="6">
        <f t="shared" si="216"/>
        <v>572</v>
      </c>
      <c r="B584" s="6">
        <f t="shared" si="217"/>
        <v>18.304000000000013</v>
      </c>
      <c r="C584" s="9">
        <f t="shared" si="220"/>
        <v>-5.9349862321763389E-4</v>
      </c>
      <c r="D584" s="6">
        <f t="shared" si="220"/>
        <v>1.0100141678860725E-2</v>
      </c>
      <c r="E584" s="6">
        <f t="shared" si="218"/>
        <v>0.97990208174482729</v>
      </c>
      <c r="F584" s="6">
        <f t="shared" si="219"/>
        <v>1.0203026484602702</v>
      </c>
      <c r="G584" s="6">
        <f t="shared" si="221"/>
        <v>-5.4456457542812857E-3</v>
      </c>
      <c r="H584" s="7">
        <f t="shared" si="221"/>
        <v>1.472827639441399E-2</v>
      </c>
      <c r="I584" s="6">
        <f t="shared" si="223"/>
        <v>-2.3428000179450501E-2</v>
      </c>
      <c r="J584" s="9">
        <f t="shared" si="224"/>
        <v>0.79747508164231262</v>
      </c>
      <c r="L584" s="6">
        <f t="shared" si="222"/>
        <v>-5.9955409787932116E-4</v>
      </c>
      <c r="M584" s="6">
        <f t="shared" si="225"/>
        <v>-5.875640407138012E-4</v>
      </c>
      <c r="N584" s="6">
        <f t="shared" si="226"/>
        <v>-0.99999982026742573</v>
      </c>
      <c r="O584" s="6">
        <f t="shared" si="227"/>
        <v>0.9999998273842341</v>
      </c>
      <c r="Q584" s="6">
        <f t="shared" si="207"/>
        <v>18.304000000000013</v>
      </c>
      <c r="R584" s="9">
        <f t="shared" si="207"/>
        <v>-5.9349862321763389E-4</v>
      </c>
      <c r="S584" s="9">
        <f t="shared" si="208"/>
        <v>18.304000000000013</v>
      </c>
      <c r="T584" s="9">
        <f t="shared" si="206"/>
        <v>1.0100141678860725E-2</v>
      </c>
      <c r="U584" s="9">
        <f t="shared" si="209"/>
        <v>-5.4456457542812857E-3</v>
      </c>
      <c r="V584" s="9">
        <f t="shared" si="209"/>
        <v>1.472827639441399E-2</v>
      </c>
      <c r="X584" s="9">
        <f t="shared" si="210"/>
        <v>-5.9349862321763389E-4</v>
      </c>
      <c r="Y584" s="9">
        <f t="shared" si="211"/>
        <v>1.0100141678860725E-2</v>
      </c>
      <c r="AA584" s="9">
        <f t="shared" si="212"/>
        <v>-5.9349862321763389E-4</v>
      </c>
      <c r="AB584" s="9">
        <f t="shared" si="213"/>
        <v>-5.4456457542812857E-3</v>
      </c>
      <c r="AD584" s="9">
        <f t="shared" si="214"/>
        <v>1.0100141678860725E-2</v>
      </c>
      <c r="AE584" s="9">
        <f t="shared" si="215"/>
        <v>1.472827639441399E-2</v>
      </c>
    </row>
    <row r="585" spans="1:31" x14ac:dyDescent="0.55000000000000004">
      <c r="A585" s="6">
        <f t="shared" si="216"/>
        <v>573</v>
      </c>
      <c r="B585" s="6">
        <f t="shared" si="217"/>
        <v>18.336000000000013</v>
      </c>
      <c r="C585" s="9">
        <f t="shared" si="220"/>
        <v>-7.4376901517087771E-4</v>
      </c>
      <c r="D585" s="6">
        <f t="shared" si="220"/>
        <v>9.7548320398802447E-3</v>
      </c>
      <c r="E585" s="6">
        <f t="shared" si="218"/>
        <v>0.98058604586071374</v>
      </c>
      <c r="F585" s="6">
        <f t="shared" si="219"/>
        <v>1.0196053740202344</v>
      </c>
      <c r="G585" s="6">
        <f t="shared" si="221"/>
        <v>-4.6959497485388694E-3</v>
      </c>
      <c r="H585" s="7">
        <f t="shared" si="221"/>
        <v>-1.0790926218140016E-2</v>
      </c>
      <c r="I585" s="6">
        <f t="shared" si="223"/>
        <v>-2.936003757165008E-2</v>
      </c>
      <c r="J585" s="9">
        <f t="shared" si="224"/>
        <v>0.77021045278381817</v>
      </c>
      <c r="L585" s="6">
        <f t="shared" si="222"/>
        <v>-7.5109561696357161E-4</v>
      </c>
      <c r="M585" s="6">
        <f t="shared" si="225"/>
        <v>-7.3658356444839185E-4</v>
      </c>
      <c r="N585" s="6">
        <f t="shared" si="226"/>
        <v>-0.9999997179276473</v>
      </c>
      <c r="O585" s="6">
        <f t="shared" si="227"/>
        <v>0.99999972872228959</v>
      </c>
      <c r="Q585" s="6">
        <f t="shared" si="207"/>
        <v>18.336000000000013</v>
      </c>
      <c r="R585" s="9">
        <f t="shared" si="207"/>
        <v>-7.4376901517087771E-4</v>
      </c>
      <c r="S585" s="9">
        <f t="shared" si="208"/>
        <v>18.336000000000013</v>
      </c>
      <c r="T585" s="9">
        <f t="shared" si="206"/>
        <v>9.7548320398802447E-3</v>
      </c>
      <c r="U585" s="9">
        <f t="shared" si="209"/>
        <v>-4.6959497485388694E-3</v>
      </c>
      <c r="V585" s="9">
        <f t="shared" si="209"/>
        <v>-1.0790926218140016E-2</v>
      </c>
      <c r="X585" s="9">
        <f t="shared" si="210"/>
        <v>-7.4376901517087771E-4</v>
      </c>
      <c r="Y585" s="9">
        <f t="shared" si="211"/>
        <v>9.7548320398802447E-3</v>
      </c>
      <c r="AA585" s="9">
        <f t="shared" si="212"/>
        <v>-7.4376901517087771E-4</v>
      </c>
      <c r="AB585" s="9">
        <f t="shared" si="213"/>
        <v>-4.6959497485388694E-3</v>
      </c>
      <c r="AD585" s="9">
        <f t="shared" si="214"/>
        <v>9.7548320398802447E-3</v>
      </c>
      <c r="AE585" s="9">
        <f t="shared" si="215"/>
        <v>-1.0790926218140016E-2</v>
      </c>
    </row>
    <row r="586" spans="1:31" x14ac:dyDescent="0.55000000000000004">
      <c r="A586" s="6">
        <f t="shared" si="216"/>
        <v>574</v>
      </c>
      <c r="B586" s="6">
        <f t="shared" si="217"/>
        <v>18.368000000000013</v>
      </c>
      <c r="C586" s="9">
        <f t="shared" si="220"/>
        <v>-8.6397472865075182E-4</v>
      </c>
      <c r="D586" s="6">
        <f t="shared" si="220"/>
        <v>8.6208268972491342E-3</v>
      </c>
      <c r="E586" s="6">
        <f t="shared" si="218"/>
        <v>0.98283341131422564</v>
      </c>
      <c r="F586" s="6">
        <f t="shared" si="219"/>
        <v>1.0173167189032224</v>
      </c>
      <c r="G586" s="6">
        <f t="shared" si="221"/>
        <v>-3.7564285462460666E-3</v>
      </c>
      <c r="H586" s="7">
        <f t="shared" si="221"/>
        <v>-3.5437660707222193E-2</v>
      </c>
      <c r="I586" s="6">
        <f t="shared" si="223"/>
        <v>-3.4105832797557856E-2</v>
      </c>
      <c r="J586" s="9">
        <f t="shared" si="224"/>
        <v>0.68067295460642585</v>
      </c>
      <c r="L586" s="6">
        <f t="shared" si="222"/>
        <v>-8.7148734207973856E-4</v>
      </c>
      <c r="M586" s="6">
        <f t="shared" si="225"/>
        <v>-8.5658989844515534E-4</v>
      </c>
      <c r="N586" s="6">
        <f t="shared" si="226"/>
        <v>-0.99999962025483424</v>
      </c>
      <c r="O586" s="6">
        <f t="shared" si="227"/>
        <v>0.99999963312680562</v>
      </c>
      <c r="Q586" s="6">
        <f t="shared" si="207"/>
        <v>18.368000000000013</v>
      </c>
      <c r="R586" s="9">
        <f t="shared" si="207"/>
        <v>-8.6397472865075182E-4</v>
      </c>
      <c r="S586" s="9">
        <f t="shared" si="208"/>
        <v>18.368000000000013</v>
      </c>
      <c r="T586" s="9">
        <f t="shared" si="206"/>
        <v>8.6208268972491342E-3</v>
      </c>
      <c r="U586" s="9">
        <f t="shared" si="209"/>
        <v>-3.7564285462460666E-3</v>
      </c>
      <c r="V586" s="9">
        <f t="shared" si="209"/>
        <v>-3.5437660707222193E-2</v>
      </c>
      <c r="X586" s="9">
        <f t="shared" si="210"/>
        <v>-8.6397472865075182E-4</v>
      </c>
      <c r="Y586" s="9">
        <f t="shared" si="211"/>
        <v>8.6208268972491342E-3</v>
      </c>
      <c r="AA586" s="9">
        <f t="shared" si="212"/>
        <v>-8.6397472865075182E-4</v>
      </c>
      <c r="AB586" s="9">
        <f t="shared" si="213"/>
        <v>-3.7564285462460666E-3</v>
      </c>
      <c r="AD586" s="9">
        <f t="shared" si="214"/>
        <v>8.6208268972491342E-3</v>
      </c>
      <c r="AE586" s="9">
        <f t="shared" si="215"/>
        <v>-3.5437660707222193E-2</v>
      </c>
    </row>
    <row r="587" spans="1:31" x14ac:dyDescent="0.55000000000000004">
      <c r="A587" s="6">
        <f t="shared" si="216"/>
        <v>575</v>
      </c>
      <c r="B587" s="6">
        <f t="shared" si="217"/>
        <v>18.400000000000013</v>
      </c>
      <c r="C587" s="9">
        <f t="shared" si="220"/>
        <v>-9.4925606934592678E-4</v>
      </c>
      <c r="D587" s="6">
        <f t="shared" si="220"/>
        <v>6.7898126491010439E-3</v>
      </c>
      <c r="E587" s="6">
        <f t="shared" si="218"/>
        <v>0.98646737734469292</v>
      </c>
      <c r="F587" s="6">
        <f t="shared" si="219"/>
        <v>1.0136266279410973</v>
      </c>
      <c r="G587" s="6">
        <f t="shared" si="221"/>
        <v>-2.6650418967242152E-3</v>
      </c>
      <c r="H587" s="7">
        <f t="shared" si="221"/>
        <v>-5.7219195254627819E-2</v>
      </c>
      <c r="I587" s="6">
        <f t="shared" si="223"/>
        <v>-3.7473416666611158E-2</v>
      </c>
      <c r="J587" s="9">
        <f t="shared" si="224"/>
        <v>0.53610187687382327</v>
      </c>
      <c r="L587" s="6">
        <f t="shared" si="222"/>
        <v>-9.5574496505060596E-4</v>
      </c>
      <c r="M587" s="6">
        <f t="shared" si="225"/>
        <v>-9.42853846441326E-4</v>
      </c>
      <c r="N587" s="6">
        <f t="shared" si="226"/>
        <v>-0.99999954327567653</v>
      </c>
      <c r="O587" s="6">
        <f t="shared" si="227"/>
        <v>0.9999995555132134</v>
      </c>
      <c r="Q587" s="6">
        <f t="shared" si="207"/>
        <v>18.400000000000013</v>
      </c>
      <c r="R587" s="9">
        <f t="shared" si="207"/>
        <v>-9.4925606934592678E-4</v>
      </c>
      <c r="S587" s="9">
        <f t="shared" si="208"/>
        <v>18.400000000000013</v>
      </c>
      <c r="T587" s="9">
        <f t="shared" si="206"/>
        <v>6.7898126491010439E-3</v>
      </c>
      <c r="U587" s="9">
        <f t="shared" si="209"/>
        <v>-2.6650418967242152E-3</v>
      </c>
      <c r="V587" s="9">
        <f t="shared" si="209"/>
        <v>-5.7219195254627819E-2</v>
      </c>
      <c r="X587" s="9">
        <f t="shared" si="210"/>
        <v>-9.4925606934592678E-4</v>
      </c>
      <c r="Y587" s="9">
        <f t="shared" si="211"/>
        <v>6.7898126491010439E-3</v>
      </c>
      <c r="AA587" s="9">
        <f t="shared" si="212"/>
        <v>-9.4925606934592678E-4</v>
      </c>
      <c r="AB587" s="9">
        <f t="shared" si="213"/>
        <v>-2.6650418967242152E-3</v>
      </c>
      <c r="AD587" s="9">
        <f t="shared" si="214"/>
        <v>6.7898126491010439E-3</v>
      </c>
      <c r="AE587" s="9">
        <f t="shared" si="215"/>
        <v>-5.7219195254627819E-2</v>
      </c>
    </row>
    <row r="588" spans="1:31" x14ac:dyDescent="0.55000000000000004">
      <c r="A588" s="6">
        <f t="shared" si="216"/>
        <v>576</v>
      </c>
      <c r="B588" s="6">
        <f t="shared" si="217"/>
        <v>18.432000000000013</v>
      </c>
      <c r="C588" s="9">
        <f t="shared" si="220"/>
        <v>-9.9616463137449187E-4</v>
      </c>
      <c r="D588" s="6">
        <f t="shared" si="220"/>
        <v>4.4098300790341586E-3</v>
      </c>
      <c r="E588" s="6">
        <f t="shared" si="218"/>
        <v>0.99120077878723034</v>
      </c>
      <c r="F588" s="6">
        <f t="shared" si="219"/>
        <v>1.0088400991033668</v>
      </c>
      <c r="G588" s="6">
        <f t="shared" si="221"/>
        <v>-1.4658925633926582E-3</v>
      </c>
      <c r="H588" s="7">
        <f t="shared" si="221"/>
        <v>-7.4374455314590165E-2</v>
      </c>
      <c r="I588" s="6">
        <f t="shared" si="223"/>
        <v>-3.9326258043885169E-2</v>
      </c>
      <c r="J588" s="9">
        <f t="shared" si="224"/>
        <v>0.34818605408202014</v>
      </c>
      <c r="L588" s="6">
        <f t="shared" si="222"/>
        <v>-1.0005765050860955E-3</v>
      </c>
      <c r="M588" s="6">
        <f t="shared" si="225"/>
        <v>-9.9179051379664584E-4</v>
      </c>
      <c r="N588" s="6">
        <f t="shared" si="226"/>
        <v>-0.99999949942320343</v>
      </c>
      <c r="O588" s="6">
        <f t="shared" si="227"/>
        <v>0.99999950817566741</v>
      </c>
      <c r="Q588" s="6">
        <f t="shared" si="207"/>
        <v>18.432000000000013</v>
      </c>
      <c r="R588" s="9">
        <f t="shared" si="207"/>
        <v>-9.9616463137449187E-4</v>
      </c>
      <c r="S588" s="9">
        <f t="shared" si="208"/>
        <v>18.432000000000013</v>
      </c>
      <c r="T588" s="9">
        <f t="shared" ref="T588:T637" si="228">D588</f>
        <v>4.4098300790341586E-3</v>
      </c>
      <c r="U588" s="9">
        <f t="shared" si="209"/>
        <v>-1.4658925633926582E-3</v>
      </c>
      <c r="V588" s="9">
        <f t="shared" si="209"/>
        <v>-7.4374455314590165E-2</v>
      </c>
      <c r="X588" s="9">
        <f t="shared" si="210"/>
        <v>-9.9616463137449187E-4</v>
      </c>
      <c r="Y588" s="9">
        <f t="shared" si="211"/>
        <v>4.4098300790341586E-3</v>
      </c>
      <c r="AA588" s="9">
        <f t="shared" si="212"/>
        <v>-9.9616463137449187E-4</v>
      </c>
      <c r="AB588" s="9">
        <f t="shared" si="213"/>
        <v>-1.4658925633926582E-3</v>
      </c>
      <c r="AD588" s="9">
        <f t="shared" si="214"/>
        <v>4.4098300790341586E-3</v>
      </c>
      <c r="AE588" s="9">
        <f t="shared" si="215"/>
        <v>-7.4374455314590165E-2</v>
      </c>
    </row>
    <row r="589" spans="1:31" x14ac:dyDescent="0.55000000000000004">
      <c r="A589" s="6">
        <f t="shared" si="216"/>
        <v>577</v>
      </c>
      <c r="B589" s="6">
        <f t="shared" si="217"/>
        <v>18.464000000000013</v>
      </c>
      <c r="C589" s="9">
        <f t="shared" si="220"/>
        <v>-1.0028031051661185E-3</v>
      </c>
      <c r="D589" s="6">
        <f t="shared" si="220"/>
        <v>1.6733049895872845E-3</v>
      </c>
      <c r="E589" s="6">
        <f t="shared" si="218"/>
        <v>0.99665719558448129</v>
      </c>
      <c r="F589" s="6">
        <f t="shared" si="219"/>
        <v>1.0033504155428303</v>
      </c>
      <c r="G589" s="6">
        <f t="shared" si="221"/>
        <v>-2.0745230598833266E-4</v>
      </c>
      <c r="H589" s="7">
        <f t="shared" si="221"/>
        <v>-8.5516409045214806E-2</v>
      </c>
      <c r="I589" s="6">
        <f t="shared" si="223"/>
        <v>-3.9588988818943606E-2</v>
      </c>
      <c r="J589" s="9">
        <f t="shared" si="224"/>
        <v>0.1321187998861966</v>
      </c>
      <c r="L589" s="6">
        <f t="shared" si="222"/>
        <v>-1.004483406354196E-3</v>
      </c>
      <c r="M589" s="6">
        <f t="shared" si="225"/>
        <v>-1.0011274111409567E-3</v>
      </c>
      <c r="N589" s="6">
        <f t="shared" si="226"/>
        <v>-0.99999949550641598</v>
      </c>
      <c r="O589" s="6">
        <f t="shared" si="227"/>
        <v>0.99999949887182782</v>
      </c>
      <c r="Q589" s="6">
        <f t="shared" ref="Q589:R637" si="229">B589</f>
        <v>18.464000000000013</v>
      </c>
      <c r="R589" s="9">
        <f t="shared" si="229"/>
        <v>-1.0028031051661185E-3</v>
      </c>
      <c r="S589" s="9">
        <f t="shared" ref="S589:S637" si="230">Q589</f>
        <v>18.464000000000013</v>
      </c>
      <c r="T589" s="9">
        <f t="shared" si="228"/>
        <v>1.6733049895872845E-3</v>
      </c>
      <c r="U589" s="9">
        <f t="shared" ref="U589:V637" si="231">G589</f>
        <v>-2.0745230598833266E-4</v>
      </c>
      <c r="V589" s="9">
        <f t="shared" si="231"/>
        <v>-8.5516409045214806E-2</v>
      </c>
      <c r="X589" s="9">
        <f t="shared" ref="X589:X637" si="232">R589</f>
        <v>-1.0028031051661185E-3</v>
      </c>
      <c r="Y589" s="9">
        <f t="shared" ref="Y589:Y637" si="233">T589</f>
        <v>1.6733049895872845E-3</v>
      </c>
      <c r="AA589" s="9">
        <f t="shared" ref="AA589:AA637" si="234">R589</f>
        <v>-1.0028031051661185E-3</v>
      </c>
      <c r="AB589" s="9">
        <f t="shared" ref="AB589:AB637" si="235">U589</f>
        <v>-2.0745230598833266E-4</v>
      </c>
      <c r="AD589" s="9">
        <f t="shared" ref="AD589:AD637" si="236">T589</f>
        <v>1.6733049895872845E-3</v>
      </c>
      <c r="AE589" s="9">
        <f t="shared" ref="AE589:AE637" si="237">V589</f>
        <v>-8.5516409045214806E-2</v>
      </c>
    </row>
    <row r="590" spans="1:31" x14ac:dyDescent="0.55000000000000004">
      <c r="A590" s="6">
        <f t="shared" ref="A590:A637" si="238">A589+1</f>
        <v>578</v>
      </c>
      <c r="B590" s="6">
        <f t="shared" ref="B590:B637" si="239">B589+$B$3</f>
        <v>18.496000000000013</v>
      </c>
      <c r="C590" s="9">
        <f t="shared" si="220"/>
        <v>-9.6890245440714679E-4</v>
      </c>
      <c r="D590" s="6">
        <f t="shared" si="220"/>
        <v>-1.1985097509430549E-3</v>
      </c>
      <c r="E590" s="6">
        <f t="shared" si="218"/>
        <v>1.0023993946994754</v>
      </c>
      <c r="F590" s="6">
        <f t="shared" si="219"/>
        <v>0.99760535569570319</v>
      </c>
      <c r="G590" s="6">
        <f t="shared" si="221"/>
        <v>1.0593953362178627E-3</v>
      </c>
      <c r="H590" s="7">
        <f t="shared" si="221"/>
        <v>-8.9744210641573091E-2</v>
      </c>
      <c r="I590" s="6">
        <f t="shared" si="223"/>
        <v>-3.8250698723057704E-2</v>
      </c>
      <c r="J590" s="9">
        <f t="shared" si="224"/>
        <v>-9.4630492482932163E-2</v>
      </c>
      <c r="L590" s="6">
        <f t="shared" si="222"/>
        <v>-9.6774215230048576E-4</v>
      </c>
      <c r="M590" s="6">
        <f t="shared" si="225"/>
        <v>-9.7006463044476885E-4</v>
      </c>
      <c r="N590" s="6">
        <f t="shared" si="226"/>
        <v>-0.99999953173745382</v>
      </c>
      <c r="O590" s="6">
        <f t="shared" si="227"/>
        <v>0.99999952948719562</v>
      </c>
      <c r="Q590" s="6">
        <f t="shared" si="229"/>
        <v>18.496000000000013</v>
      </c>
      <c r="R590" s="9">
        <f t="shared" si="229"/>
        <v>-9.6890245440714679E-4</v>
      </c>
      <c r="S590" s="9">
        <f t="shared" si="230"/>
        <v>18.496000000000013</v>
      </c>
      <c r="T590" s="9">
        <f t="shared" si="228"/>
        <v>-1.1985097509430549E-3</v>
      </c>
      <c r="U590" s="9">
        <f t="shared" si="231"/>
        <v>1.0593953362178627E-3</v>
      </c>
      <c r="V590" s="9">
        <f t="shared" si="231"/>
        <v>-8.9744210641573091E-2</v>
      </c>
      <c r="X590" s="9">
        <f t="shared" si="232"/>
        <v>-9.6890245440714679E-4</v>
      </c>
      <c r="Y590" s="9">
        <f t="shared" si="233"/>
        <v>-1.1985097509430549E-3</v>
      </c>
      <c r="AA590" s="9">
        <f t="shared" si="234"/>
        <v>-9.6890245440714679E-4</v>
      </c>
      <c r="AB590" s="9">
        <f t="shared" si="235"/>
        <v>1.0593953362178627E-3</v>
      </c>
      <c r="AD590" s="9">
        <f t="shared" si="236"/>
        <v>-1.1985097509430549E-3</v>
      </c>
      <c r="AE590" s="9">
        <f t="shared" si="237"/>
        <v>-8.9744210641573091E-2</v>
      </c>
    </row>
    <row r="591" spans="1:31" x14ac:dyDescent="0.55000000000000004">
      <c r="A591" s="6">
        <f t="shared" si="238"/>
        <v>579</v>
      </c>
      <c r="B591" s="6">
        <f t="shared" si="239"/>
        <v>18.528000000000013</v>
      </c>
      <c r="C591" s="9">
        <f t="shared" si="220"/>
        <v>-8.9583308815576411E-4</v>
      </c>
      <c r="D591" s="6">
        <f t="shared" si="220"/>
        <v>-3.9734228671708715E-3</v>
      </c>
      <c r="E591" s="6">
        <f t="shared" ref="E591:E637" si="240">C591^2+((D591-1)^2)</f>
        <v>1.0079634363405447</v>
      </c>
      <c r="F591" s="6">
        <f t="shared" ref="F591:F637" si="241">C591^2+((D591+1)^2)</f>
        <v>0.9920697448718615</v>
      </c>
      <c r="G591" s="6">
        <f t="shared" si="221"/>
        <v>2.283417695355709E-3</v>
      </c>
      <c r="H591" s="7">
        <f t="shared" si="221"/>
        <v>-8.6716034882119264E-2</v>
      </c>
      <c r="I591" s="6">
        <f t="shared" si="223"/>
        <v>-3.5365528578756265E-2</v>
      </c>
      <c r="J591" s="9">
        <f t="shared" si="224"/>
        <v>-0.31372876864754939</v>
      </c>
      <c r="L591" s="6">
        <f t="shared" si="222"/>
        <v>-8.9228729678587806E-4</v>
      </c>
      <c r="M591" s="6">
        <f t="shared" si="225"/>
        <v>-8.9940644796892416E-4</v>
      </c>
      <c r="N591" s="6">
        <f t="shared" si="226"/>
        <v>-0.99999960191161086</v>
      </c>
      <c r="O591" s="6">
        <f t="shared" si="227"/>
        <v>0.9999995955339388</v>
      </c>
      <c r="Q591" s="6">
        <f t="shared" si="229"/>
        <v>18.528000000000013</v>
      </c>
      <c r="R591" s="9">
        <f t="shared" si="229"/>
        <v>-8.9583308815576411E-4</v>
      </c>
      <c r="S591" s="9">
        <f t="shared" si="230"/>
        <v>18.528000000000013</v>
      </c>
      <c r="T591" s="9">
        <f t="shared" si="228"/>
        <v>-3.9734228671708715E-3</v>
      </c>
      <c r="U591" s="9">
        <f t="shared" si="231"/>
        <v>2.283417695355709E-3</v>
      </c>
      <c r="V591" s="9">
        <f t="shared" si="231"/>
        <v>-8.6716034882119264E-2</v>
      </c>
      <c r="X591" s="9">
        <f t="shared" si="232"/>
        <v>-8.9583308815576411E-4</v>
      </c>
      <c r="Y591" s="9">
        <f t="shared" si="233"/>
        <v>-3.9734228671708715E-3</v>
      </c>
      <c r="AA591" s="9">
        <f t="shared" si="234"/>
        <v>-8.9583308815576411E-4</v>
      </c>
      <c r="AB591" s="9">
        <f t="shared" si="235"/>
        <v>2.283417695355709E-3</v>
      </c>
      <c r="AD591" s="9">
        <f t="shared" si="236"/>
        <v>-3.9734228671708715E-3</v>
      </c>
      <c r="AE591" s="9">
        <f t="shared" si="237"/>
        <v>-8.6716034882119264E-2</v>
      </c>
    </row>
    <row r="592" spans="1:31" x14ac:dyDescent="0.55000000000000004">
      <c r="A592" s="6">
        <f t="shared" si="238"/>
        <v>580</v>
      </c>
      <c r="B592" s="6">
        <f t="shared" si="239"/>
        <v>18.560000000000013</v>
      </c>
      <c r="C592" s="9">
        <f t="shared" si="220"/>
        <v>-7.8654942063973506E-4</v>
      </c>
      <c r="D592" s="6">
        <f t="shared" si="220"/>
        <v>-6.4270777243035978E-3</v>
      </c>
      <c r="E592" s="6">
        <f t="shared" si="240"/>
        <v>1.0128960814366725</v>
      </c>
      <c r="F592" s="6">
        <f t="shared" si="241"/>
        <v>0.98718777053945816</v>
      </c>
      <c r="G592" s="6">
        <f t="shared" si="221"/>
        <v>3.4151146098759097E-3</v>
      </c>
      <c r="H592" s="7">
        <f t="shared" si="221"/>
        <v>-7.6676714285397685E-2</v>
      </c>
      <c r="I592" s="6">
        <f t="shared" si="223"/>
        <v>-3.1050453385248474E-2</v>
      </c>
      <c r="J592" s="9">
        <f t="shared" si="224"/>
        <v>-0.50746155976548668</v>
      </c>
      <c r="L592" s="6">
        <f t="shared" si="222"/>
        <v>-7.8152625047867084E-4</v>
      </c>
      <c r="M592" s="6">
        <f t="shared" si="225"/>
        <v>-7.9163708726796476E-4</v>
      </c>
      <c r="N592" s="6">
        <f t="shared" si="226"/>
        <v>-0.99999969460831328</v>
      </c>
      <c r="O592" s="6">
        <f t="shared" si="227"/>
        <v>0.99999968665531191</v>
      </c>
      <c r="Q592" s="6">
        <f t="shared" si="229"/>
        <v>18.560000000000013</v>
      </c>
      <c r="R592" s="9">
        <f t="shared" si="229"/>
        <v>-7.8654942063973506E-4</v>
      </c>
      <c r="S592" s="9">
        <f t="shared" si="230"/>
        <v>18.560000000000013</v>
      </c>
      <c r="T592" s="9">
        <f t="shared" si="228"/>
        <v>-6.4270777243035978E-3</v>
      </c>
      <c r="U592" s="9">
        <f t="shared" si="231"/>
        <v>3.4151146098759097E-3</v>
      </c>
      <c r="V592" s="9">
        <f t="shared" si="231"/>
        <v>-7.6676714285397685E-2</v>
      </c>
      <c r="X592" s="9">
        <f t="shared" si="232"/>
        <v>-7.8654942063973506E-4</v>
      </c>
      <c r="Y592" s="9">
        <f t="shared" si="233"/>
        <v>-6.4270777243035978E-3</v>
      </c>
      <c r="AA592" s="9">
        <f t="shared" si="234"/>
        <v>-7.8654942063973506E-4</v>
      </c>
      <c r="AB592" s="9">
        <f t="shared" si="235"/>
        <v>3.4151146098759097E-3</v>
      </c>
      <c r="AD592" s="9">
        <f t="shared" si="236"/>
        <v>-6.4270777243035978E-3</v>
      </c>
      <c r="AE592" s="9">
        <f t="shared" si="237"/>
        <v>-7.6676714285397685E-2</v>
      </c>
    </row>
    <row r="593" spans="1:31" x14ac:dyDescent="0.55000000000000004">
      <c r="A593" s="6">
        <f t="shared" si="238"/>
        <v>581</v>
      </c>
      <c r="B593" s="6">
        <f t="shared" si="239"/>
        <v>18.592000000000013</v>
      </c>
      <c r="C593" s="9">
        <f t="shared" ref="C593:D637" si="242">C592+$B$3*G592-($B$3^2)*I592</f>
        <v>-6.4547008885721161E-4</v>
      </c>
      <c r="D593" s="6">
        <f t="shared" si="242"/>
        <v>-8.3610919442364644E-3</v>
      </c>
      <c r="E593" s="6">
        <f t="shared" si="240"/>
        <v>1.0167925083786087</v>
      </c>
      <c r="F593" s="6">
        <f t="shared" si="241"/>
        <v>0.98334814060166265</v>
      </c>
      <c r="G593" s="6">
        <f t="shared" ref="G593:H637" si="243">G592-$B$3*I592</f>
        <v>4.4087291182038609E-3</v>
      </c>
      <c r="H593" s="7">
        <f t="shared" si="243"/>
        <v>-6.0437944372902105E-2</v>
      </c>
      <c r="I593" s="6">
        <f t="shared" si="223"/>
        <v>-2.5480361503363733E-2</v>
      </c>
      <c r="J593" s="9">
        <f t="shared" si="224"/>
        <v>-0.66016522126396382</v>
      </c>
      <c r="L593" s="6">
        <f t="shared" si="222"/>
        <v>-6.4011787223135078E-4</v>
      </c>
      <c r="M593" s="6">
        <f t="shared" si="225"/>
        <v>-6.5091228961976038E-4</v>
      </c>
      <c r="N593" s="6">
        <f t="shared" si="226"/>
        <v>-0.99999979512453374</v>
      </c>
      <c r="O593" s="6">
        <f t="shared" si="227"/>
        <v>0.9999997881565732</v>
      </c>
      <c r="Q593" s="6">
        <f t="shared" si="229"/>
        <v>18.592000000000013</v>
      </c>
      <c r="R593" s="9">
        <f t="shared" si="229"/>
        <v>-6.4547008885721161E-4</v>
      </c>
      <c r="S593" s="9">
        <f t="shared" si="230"/>
        <v>18.592000000000013</v>
      </c>
      <c r="T593" s="9">
        <f t="shared" si="228"/>
        <v>-8.3610919442364644E-3</v>
      </c>
      <c r="U593" s="9">
        <f t="shared" si="231"/>
        <v>4.4087291182038609E-3</v>
      </c>
      <c r="V593" s="9">
        <f t="shared" si="231"/>
        <v>-6.0437944372902105E-2</v>
      </c>
      <c r="X593" s="9">
        <f t="shared" si="232"/>
        <v>-6.4547008885721161E-4</v>
      </c>
      <c r="Y593" s="9">
        <f t="shared" si="233"/>
        <v>-8.3610919442364644E-3</v>
      </c>
      <c r="AA593" s="9">
        <f t="shared" si="234"/>
        <v>-6.4547008885721161E-4</v>
      </c>
      <c r="AB593" s="9">
        <f t="shared" si="235"/>
        <v>4.4087291182038609E-3</v>
      </c>
      <c r="AD593" s="9">
        <f t="shared" si="236"/>
        <v>-8.3610919442364644E-3</v>
      </c>
      <c r="AE593" s="9">
        <f t="shared" si="237"/>
        <v>-6.0437944372902105E-2</v>
      </c>
    </row>
    <row r="594" spans="1:31" x14ac:dyDescent="0.55000000000000004">
      <c r="A594" s="6">
        <f t="shared" si="238"/>
        <v>582</v>
      </c>
      <c r="B594" s="6">
        <f t="shared" si="239"/>
        <v>18.624000000000013</v>
      </c>
      <c r="C594" s="9">
        <f t="shared" si="242"/>
        <v>-4.7829886689524357E-4</v>
      </c>
      <c r="D594" s="6">
        <f t="shared" si="242"/>
        <v>-9.6190969775950333E-3</v>
      </c>
      <c r="E594" s="6">
        <f t="shared" si="240"/>
        <v>1.0193309497516605</v>
      </c>
      <c r="F594" s="6">
        <f t="shared" si="241"/>
        <v>0.9808545618412805</v>
      </c>
      <c r="G594" s="6">
        <f t="shared" si="243"/>
        <v>5.2241006863115004E-3</v>
      </c>
      <c r="H594" s="7">
        <f t="shared" si="243"/>
        <v>-3.9312657292455262E-2</v>
      </c>
      <c r="I594" s="6">
        <f t="shared" si="223"/>
        <v>-1.8880737266425515E-2</v>
      </c>
      <c r="J594" s="9">
        <f t="shared" si="224"/>
        <v>-0.75949336802598011</v>
      </c>
      <c r="L594" s="6">
        <f t="shared" si="222"/>
        <v>-4.7374184447823302E-4</v>
      </c>
      <c r="M594" s="6">
        <f t="shared" si="225"/>
        <v>-4.829442991656261E-4</v>
      </c>
      <c r="N594" s="6">
        <f t="shared" si="226"/>
        <v>-0.99999988778432625</v>
      </c>
      <c r="O594" s="6">
        <f t="shared" si="227"/>
        <v>0.99999988338239509</v>
      </c>
      <c r="Q594" s="6">
        <f t="shared" si="229"/>
        <v>18.624000000000013</v>
      </c>
      <c r="R594" s="9">
        <f t="shared" si="229"/>
        <v>-4.7829886689524357E-4</v>
      </c>
      <c r="S594" s="9">
        <f t="shared" si="230"/>
        <v>18.624000000000013</v>
      </c>
      <c r="T594" s="9">
        <f t="shared" si="228"/>
        <v>-9.6190969775950333E-3</v>
      </c>
      <c r="U594" s="9">
        <f t="shared" si="231"/>
        <v>5.2241006863115004E-3</v>
      </c>
      <c r="V594" s="9">
        <f t="shared" si="231"/>
        <v>-3.9312657292455262E-2</v>
      </c>
      <c r="X594" s="9">
        <f t="shared" si="232"/>
        <v>-4.7829886689524357E-4</v>
      </c>
      <c r="Y594" s="9">
        <f t="shared" si="233"/>
        <v>-9.6190969775950333E-3</v>
      </c>
      <c r="AA594" s="9">
        <f t="shared" si="234"/>
        <v>-4.7829886689524357E-4</v>
      </c>
      <c r="AB594" s="9">
        <f t="shared" si="235"/>
        <v>5.2241006863115004E-3</v>
      </c>
      <c r="AD594" s="9">
        <f t="shared" si="236"/>
        <v>-9.6190969775950333E-3</v>
      </c>
      <c r="AE594" s="9">
        <f t="shared" si="237"/>
        <v>-3.9312657292455262E-2</v>
      </c>
    </row>
    <row r="595" spans="1:31" x14ac:dyDescent="0.55000000000000004">
      <c r="A595" s="6">
        <f t="shared" si="238"/>
        <v>583</v>
      </c>
      <c r="B595" s="6">
        <f t="shared" si="239"/>
        <v>18.656000000000013</v>
      </c>
      <c r="C595" s="9">
        <f t="shared" si="242"/>
        <v>-2.9179376997245579E-4</v>
      </c>
      <c r="D595" s="6">
        <f t="shared" si="242"/>
        <v>-1.0099380802094998E-2</v>
      </c>
      <c r="E595" s="6">
        <f t="shared" si="240"/>
        <v>1.02030084424038</v>
      </c>
      <c r="F595" s="6">
        <f t="shared" si="241"/>
        <v>0.97990332103199984</v>
      </c>
      <c r="G595" s="6">
        <f t="shared" si="243"/>
        <v>5.828284278837117E-3</v>
      </c>
      <c r="H595" s="7">
        <f t="shared" si="243"/>
        <v>-1.5008869515623899E-2</v>
      </c>
      <c r="I595" s="6">
        <f t="shared" si="223"/>
        <v>-1.151838171031622E-2</v>
      </c>
      <c r="J595" s="9">
        <f t="shared" si="224"/>
        <v>-0.79741511174675395</v>
      </c>
      <c r="L595" s="6">
        <f t="shared" si="222"/>
        <v>-2.888762861786193E-4</v>
      </c>
      <c r="M595" s="6">
        <f t="shared" si="225"/>
        <v>-2.9477075944445657E-4</v>
      </c>
      <c r="N595" s="6">
        <f t="shared" si="226"/>
        <v>-0.99999995827524468</v>
      </c>
      <c r="O595" s="6">
        <f t="shared" si="227"/>
        <v>0.99999995655509877</v>
      </c>
      <c r="Q595" s="6">
        <f t="shared" si="229"/>
        <v>18.656000000000013</v>
      </c>
      <c r="R595" s="9">
        <f t="shared" si="229"/>
        <v>-2.9179376997245579E-4</v>
      </c>
      <c r="S595" s="9">
        <f t="shared" si="230"/>
        <v>18.656000000000013</v>
      </c>
      <c r="T595" s="9">
        <f t="shared" si="228"/>
        <v>-1.0099380802094998E-2</v>
      </c>
      <c r="U595" s="9">
        <f t="shared" si="231"/>
        <v>5.828284278837117E-3</v>
      </c>
      <c r="V595" s="9">
        <f t="shared" si="231"/>
        <v>-1.5008869515623899E-2</v>
      </c>
      <c r="X595" s="9">
        <f t="shared" si="232"/>
        <v>-2.9179376997245579E-4</v>
      </c>
      <c r="Y595" s="9">
        <f t="shared" si="233"/>
        <v>-1.0099380802094998E-2</v>
      </c>
      <c r="AA595" s="9">
        <f t="shared" si="234"/>
        <v>-2.9179376997245579E-4</v>
      </c>
      <c r="AB595" s="9">
        <f t="shared" si="235"/>
        <v>5.828284278837117E-3</v>
      </c>
      <c r="AD595" s="9">
        <f t="shared" si="236"/>
        <v>-1.0099380802094998E-2</v>
      </c>
      <c r="AE595" s="9">
        <f t="shared" si="237"/>
        <v>-1.5008869515623899E-2</v>
      </c>
    </row>
    <row r="596" spans="1:31" x14ac:dyDescent="0.55000000000000004">
      <c r="A596" s="6">
        <f t="shared" si="238"/>
        <v>584</v>
      </c>
      <c r="B596" s="6">
        <f t="shared" si="239"/>
        <v>18.688000000000013</v>
      </c>
      <c r="C596" s="9">
        <f t="shared" si="242"/>
        <v>-9.3493850178304229E-5</v>
      </c>
      <c r="D596" s="6">
        <f t="shared" si="242"/>
        <v>-9.7631115521662863E-3</v>
      </c>
      <c r="E596" s="6">
        <f t="shared" si="240"/>
        <v>1.0196215501926129</v>
      </c>
      <c r="F596" s="6">
        <f t="shared" si="241"/>
        <v>0.98056910398394759</v>
      </c>
      <c r="G596" s="6">
        <f t="shared" si="243"/>
        <v>6.1968724935672357E-3</v>
      </c>
      <c r="H596" s="7">
        <f t="shared" si="243"/>
        <v>1.0508414060272229E-2</v>
      </c>
      <c r="I596" s="6">
        <f t="shared" si="223"/>
        <v>-3.6906374243854045E-3</v>
      </c>
      <c r="J596" s="9">
        <f t="shared" si="224"/>
        <v>-0.77086438657894774</v>
      </c>
      <c r="L596" s="6">
        <f t="shared" si="222"/>
        <v>-9.2589884407475766E-5</v>
      </c>
      <c r="M596" s="6">
        <f t="shared" si="225"/>
        <v>-9.4415640189022111E-5</v>
      </c>
      <c r="N596" s="6">
        <f t="shared" si="226"/>
        <v>-0.99999999571355669</v>
      </c>
      <c r="O596" s="6">
        <f t="shared" si="227"/>
        <v>0.99999999554284336</v>
      </c>
      <c r="Q596" s="6">
        <f t="shared" si="229"/>
        <v>18.688000000000013</v>
      </c>
      <c r="R596" s="9">
        <f t="shared" si="229"/>
        <v>-9.3493850178304229E-5</v>
      </c>
      <c r="S596" s="9">
        <f t="shared" si="230"/>
        <v>18.688000000000013</v>
      </c>
      <c r="T596" s="9">
        <f t="shared" si="228"/>
        <v>-9.7631115521662863E-3</v>
      </c>
      <c r="U596" s="9">
        <f t="shared" si="231"/>
        <v>6.1968724935672357E-3</v>
      </c>
      <c r="V596" s="9">
        <f t="shared" si="231"/>
        <v>1.0508414060272229E-2</v>
      </c>
      <c r="X596" s="9">
        <f t="shared" si="232"/>
        <v>-9.3493850178304229E-5</v>
      </c>
      <c r="Y596" s="9">
        <f t="shared" si="233"/>
        <v>-9.7631115521662863E-3</v>
      </c>
      <c r="AA596" s="9">
        <f t="shared" si="234"/>
        <v>-9.3493850178304229E-5</v>
      </c>
      <c r="AB596" s="9">
        <f t="shared" si="235"/>
        <v>6.1968724935672357E-3</v>
      </c>
      <c r="AD596" s="9">
        <f t="shared" si="236"/>
        <v>-9.7631115521662863E-3</v>
      </c>
      <c r="AE596" s="9">
        <f t="shared" si="237"/>
        <v>1.0508414060272229E-2</v>
      </c>
    </row>
    <row r="597" spans="1:31" x14ac:dyDescent="0.55000000000000004">
      <c r="A597" s="6">
        <f t="shared" si="238"/>
        <v>585</v>
      </c>
      <c r="B597" s="6">
        <f t="shared" si="239"/>
        <v>18.720000000000013</v>
      </c>
      <c r="C597" s="9">
        <f t="shared" si="242"/>
        <v>1.0858528233841798E-4</v>
      </c>
      <c r="D597" s="6">
        <f t="shared" si="242"/>
        <v>-8.6374771703807314E-3</v>
      </c>
      <c r="E597" s="6">
        <f t="shared" si="240"/>
        <v>1.0173495721433938</v>
      </c>
      <c r="F597" s="6">
        <f t="shared" si="241"/>
        <v>0.98279966346187086</v>
      </c>
      <c r="G597" s="6">
        <f t="shared" si="243"/>
        <v>6.3149728911475684E-3</v>
      </c>
      <c r="H597" s="7">
        <f t="shared" si="243"/>
        <v>3.5176074430798558E-2</v>
      </c>
      <c r="I597" s="6">
        <f t="shared" si="223"/>
        <v>4.2864553040687786E-3</v>
      </c>
      <c r="J597" s="9">
        <f t="shared" si="224"/>
        <v>-0.68198785753961</v>
      </c>
      <c r="L597" s="6">
        <f t="shared" si="222"/>
        <v>1.0765541055821866E-4</v>
      </c>
      <c r="M597" s="6">
        <f t="shared" si="225"/>
        <v>1.0953135627634048E-4</v>
      </c>
      <c r="N597" s="6">
        <f t="shared" si="226"/>
        <v>-0.99999999420515628</v>
      </c>
      <c r="O597" s="6">
        <f t="shared" si="227"/>
        <v>0.99999999400144102</v>
      </c>
      <c r="Q597" s="6">
        <f t="shared" si="229"/>
        <v>18.720000000000013</v>
      </c>
      <c r="R597" s="9">
        <f t="shared" si="229"/>
        <v>1.0858528233841798E-4</v>
      </c>
      <c r="S597" s="9">
        <f t="shared" si="230"/>
        <v>18.720000000000013</v>
      </c>
      <c r="T597" s="9">
        <f t="shared" si="228"/>
        <v>-8.6374771703807314E-3</v>
      </c>
      <c r="U597" s="9">
        <f t="shared" si="231"/>
        <v>6.3149728911475684E-3</v>
      </c>
      <c r="V597" s="9">
        <f t="shared" si="231"/>
        <v>3.5176074430798558E-2</v>
      </c>
      <c r="X597" s="9">
        <f t="shared" si="232"/>
        <v>1.0858528233841798E-4</v>
      </c>
      <c r="Y597" s="9">
        <f t="shared" si="233"/>
        <v>-8.6374771703807314E-3</v>
      </c>
      <c r="AA597" s="9">
        <f t="shared" si="234"/>
        <v>1.0858528233841798E-4</v>
      </c>
      <c r="AB597" s="9">
        <f t="shared" si="235"/>
        <v>6.3149728911475684E-3</v>
      </c>
      <c r="AD597" s="9">
        <f t="shared" si="236"/>
        <v>-8.6374771703807314E-3</v>
      </c>
      <c r="AE597" s="9">
        <f t="shared" si="237"/>
        <v>3.5176074430798558E-2</v>
      </c>
    </row>
    <row r="598" spans="1:31" x14ac:dyDescent="0.55000000000000004">
      <c r="A598" s="6">
        <f t="shared" si="238"/>
        <v>586</v>
      </c>
      <c r="B598" s="6">
        <f t="shared" si="239"/>
        <v>18.752000000000013</v>
      </c>
      <c r="C598" s="9">
        <f t="shared" si="242"/>
        <v>3.062750846237737E-4</v>
      </c>
      <c r="D598" s="6">
        <f t="shared" si="242"/>
        <v>-6.8134872224746169E-3</v>
      </c>
      <c r="E598" s="6">
        <f t="shared" si="240"/>
        <v>1.0136734918575074</v>
      </c>
      <c r="F598" s="6">
        <f t="shared" si="241"/>
        <v>0.98641954296760892</v>
      </c>
      <c r="G598" s="6">
        <f t="shared" si="243"/>
        <v>6.1778063214173676E-3</v>
      </c>
      <c r="H598" s="7">
        <f t="shared" si="243"/>
        <v>5.699968587206608E-2</v>
      </c>
      <c r="I598" s="6">
        <f t="shared" si="223"/>
        <v>1.2090694914076073E-2</v>
      </c>
      <c r="J598" s="9">
        <f t="shared" si="224"/>
        <v>-0.53797136258722844</v>
      </c>
      <c r="L598" s="6">
        <f t="shared" si="222"/>
        <v>3.0420239134608103E-4</v>
      </c>
      <c r="M598" s="6">
        <f t="shared" si="225"/>
        <v>3.0837618727272328E-4</v>
      </c>
      <c r="N598" s="6">
        <f t="shared" si="226"/>
        <v>-0.99999995373045136</v>
      </c>
      <c r="O598" s="6">
        <f t="shared" si="227"/>
        <v>0.99999995245206252</v>
      </c>
      <c r="Q598" s="6">
        <f t="shared" si="229"/>
        <v>18.752000000000013</v>
      </c>
      <c r="R598" s="9">
        <f t="shared" si="229"/>
        <v>3.062750846237737E-4</v>
      </c>
      <c r="S598" s="9">
        <f t="shared" si="230"/>
        <v>18.752000000000013</v>
      </c>
      <c r="T598" s="9">
        <f t="shared" si="228"/>
        <v>-6.8134872224746169E-3</v>
      </c>
      <c r="U598" s="9">
        <f t="shared" si="231"/>
        <v>6.1778063214173676E-3</v>
      </c>
      <c r="V598" s="9">
        <f t="shared" si="231"/>
        <v>5.699968587206608E-2</v>
      </c>
      <c r="X598" s="9">
        <f t="shared" si="232"/>
        <v>3.062750846237737E-4</v>
      </c>
      <c r="Y598" s="9">
        <f t="shared" si="233"/>
        <v>-6.8134872224746169E-3</v>
      </c>
      <c r="AA598" s="9">
        <f t="shared" si="234"/>
        <v>3.062750846237737E-4</v>
      </c>
      <c r="AB598" s="9">
        <f t="shared" si="235"/>
        <v>6.1778063214173676E-3</v>
      </c>
      <c r="AD598" s="9">
        <f t="shared" si="236"/>
        <v>-6.8134872224746169E-3</v>
      </c>
      <c r="AE598" s="9">
        <f t="shared" si="237"/>
        <v>5.699968587206608E-2</v>
      </c>
    </row>
    <row r="599" spans="1:31" x14ac:dyDescent="0.55000000000000004">
      <c r="A599" s="6">
        <f t="shared" si="238"/>
        <v>587</v>
      </c>
      <c r="B599" s="6">
        <f t="shared" si="239"/>
        <v>18.784000000000013</v>
      </c>
      <c r="C599" s="9">
        <f t="shared" si="242"/>
        <v>4.9158401531711551E-4</v>
      </c>
      <c r="D599" s="6">
        <f t="shared" si="242"/>
        <v>-4.4386145992791805E-3</v>
      </c>
      <c r="E599" s="6">
        <f t="shared" si="240"/>
        <v>1.0088971721529634</v>
      </c>
      <c r="F599" s="6">
        <f t="shared" si="241"/>
        <v>0.99114271375584673</v>
      </c>
      <c r="G599" s="6">
        <f t="shared" si="243"/>
        <v>5.7909040841669333E-3</v>
      </c>
      <c r="H599" s="7">
        <f t="shared" si="243"/>
        <v>7.4214769474857389E-2</v>
      </c>
      <c r="I599" s="6">
        <f t="shared" si="223"/>
        <v>1.9406579039639042E-2</v>
      </c>
      <c r="J599" s="9">
        <f t="shared" si="224"/>
        <v>-0.35045891912357691</v>
      </c>
      <c r="L599" s="6">
        <f t="shared" si="222"/>
        <v>4.894116467637035E-4</v>
      </c>
      <c r="M599" s="6">
        <f t="shared" si="225"/>
        <v>4.9377563513235319E-4</v>
      </c>
      <c r="N599" s="6">
        <f t="shared" si="226"/>
        <v>-0.9999998802381127</v>
      </c>
      <c r="O599" s="6">
        <f t="shared" si="227"/>
        <v>0.99999987809280355</v>
      </c>
      <c r="Q599" s="6">
        <f t="shared" si="229"/>
        <v>18.784000000000013</v>
      </c>
      <c r="R599" s="9">
        <f t="shared" si="229"/>
        <v>4.9158401531711551E-4</v>
      </c>
      <c r="S599" s="9">
        <f t="shared" si="230"/>
        <v>18.784000000000013</v>
      </c>
      <c r="T599" s="9">
        <f t="shared" si="228"/>
        <v>-4.4386145992791805E-3</v>
      </c>
      <c r="U599" s="9">
        <f t="shared" si="231"/>
        <v>5.7909040841669333E-3</v>
      </c>
      <c r="V599" s="9">
        <f t="shared" si="231"/>
        <v>7.4214769474857389E-2</v>
      </c>
      <c r="X599" s="9">
        <f t="shared" si="232"/>
        <v>4.9158401531711551E-4</v>
      </c>
      <c r="Y599" s="9">
        <f t="shared" si="233"/>
        <v>-4.4386145992791805E-3</v>
      </c>
      <c r="AA599" s="9">
        <f t="shared" si="234"/>
        <v>4.9158401531711551E-4</v>
      </c>
      <c r="AB599" s="9">
        <f t="shared" si="235"/>
        <v>5.7909040841669333E-3</v>
      </c>
      <c r="AD599" s="9">
        <f t="shared" si="236"/>
        <v>-4.4386145992791805E-3</v>
      </c>
      <c r="AE599" s="9">
        <f t="shared" si="237"/>
        <v>7.4214769474857389E-2</v>
      </c>
    </row>
    <row r="600" spans="1:31" x14ac:dyDescent="0.55000000000000004">
      <c r="A600" s="6">
        <f t="shared" si="238"/>
        <v>588</v>
      </c>
      <c r="B600" s="6">
        <f t="shared" si="239"/>
        <v>18.816000000000013</v>
      </c>
      <c r="C600" s="9">
        <f t="shared" si="242"/>
        <v>6.5702060907386699E-4</v>
      </c>
      <c r="D600" s="6">
        <f t="shared" si="242"/>
        <v>-1.7048720429012015E-3</v>
      </c>
      <c r="E600" s="6">
        <f t="shared" si="240"/>
        <v>1.0034130823505656</v>
      </c>
      <c r="F600" s="6">
        <f t="shared" si="241"/>
        <v>0.9965935941789611</v>
      </c>
      <c r="G600" s="6">
        <f t="shared" si="243"/>
        <v>5.169893554898484E-3</v>
      </c>
      <c r="H600" s="7">
        <f t="shared" si="243"/>
        <v>8.5429454886811848E-2</v>
      </c>
      <c r="I600" s="6">
        <f t="shared" si="223"/>
        <v>2.5938064186513416E-2</v>
      </c>
      <c r="J600" s="9">
        <f t="shared" si="224"/>
        <v>-0.13461127188890304</v>
      </c>
      <c r="L600" s="6">
        <f t="shared" si="222"/>
        <v>6.5590223835712276E-4</v>
      </c>
      <c r="M600" s="6">
        <f t="shared" si="225"/>
        <v>6.5814251555411005E-4</v>
      </c>
      <c r="N600" s="6">
        <f t="shared" si="226"/>
        <v>-0.99999978489610386</v>
      </c>
      <c r="O600" s="6">
        <f t="shared" si="227"/>
        <v>0.99999978342419116</v>
      </c>
      <c r="Q600" s="6">
        <f t="shared" si="229"/>
        <v>18.816000000000013</v>
      </c>
      <c r="R600" s="9">
        <f t="shared" si="229"/>
        <v>6.5702060907386699E-4</v>
      </c>
      <c r="S600" s="9">
        <f t="shared" si="230"/>
        <v>18.816000000000013</v>
      </c>
      <c r="T600" s="9">
        <f t="shared" si="228"/>
        <v>-1.7048720429012015E-3</v>
      </c>
      <c r="U600" s="9">
        <f t="shared" si="231"/>
        <v>5.169893554898484E-3</v>
      </c>
      <c r="V600" s="9">
        <f t="shared" si="231"/>
        <v>8.5429454886811848E-2</v>
      </c>
      <c r="X600" s="9">
        <f t="shared" si="232"/>
        <v>6.5702060907386699E-4</v>
      </c>
      <c r="Y600" s="9">
        <f t="shared" si="233"/>
        <v>-1.7048720429012015E-3</v>
      </c>
      <c r="AA600" s="9">
        <f t="shared" si="234"/>
        <v>6.5702060907386699E-4</v>
      </c>
      <c r="AB600" s="9">
        <f t="shared" si="235"/>
        <v>5.169893554898484E-3</v>
      </c>
      <c r="AD600" s="9">
        <f t="shared" si="236"/>
        <v>-1.7048720429012015E-3</v>
      </c>
      <c r="AE600" s="9">
        <f t="shared" si="237"/>
        <v>8.5429454886811848E-2</v>
      </c>
    </row>
    <row r="601" spans="1:31" x14ac:dyDescent="0.55000000000000004">
      <c r="A601" s="6">
        <f t="shared" si="238"/>
        <v>589</v>
      </c>
      <c r="B601" s="6">
        <f t="shared" si="239"/>
        <v>18.848000000000013</v>
      </c>
      <c r="C601" s="9">
        <f t="shared" si="242"/>
        <v>7.9589662510362873E-4</v>
      </c>
      <c r="D601" s="6">
        <f t="shared" si="242"/>
        <v>1.1667124558910145E-3</v>
      </c>
      <c r="E601" s="6">
        <f t="shared" si="240"/>
        <v>0.99766856975761042</v>
      </c>
      <c r="F601" s="6">
        <f t="shared" si="241"/>
        <v>1.0023354195811744</v>
      </c>
      <c r="G601" s="6">
        <f t="shared" si="243"/>
        <v>4.3398755009300544E-3</v>
      </c>
      <c r="H601" s="7">
        <f t="shared" si="243"/>
        <v>8.9737015587256747E-2</v>
      </c>
      <c r="I601" s="6">
        <f t="shared" si="223"/>
        <v>3.1420706517039813E-2</v>
      </c>
      <c r="J601" s="9">
        <f t="shared" si="224"/>
        <v>9.2119893938937283E-2</v>
      </c>
      <c r="L601" s="6">
        <f t="shared" si="222"/>
        <v>7.9682603929880362E-4</v>
      </c>
      <c r="M601" s="6">
        <f t="shared" si="225"/>
        <v>7.9496887352321628E-4</v>
      </c>
      <c r="N601" s="6">
        <f t="shared" si="226"/>
        <v>-0.99999968253408111</v>
      </c>
      <c r="O601" s="6">
        <f t="shared" si="227"/>
        <v>0.9999996840121953</v>
      </c>
      <c r="Q601" s="6">
        <f t="shared" si="229"/>
        <v>18.848000000000013</v>
      </c>
      <c r="R601" s="9">
        <f t="shared" si="229"/>
        <v>7.9589662510362873E-4</v>
      </c>
      <c r="S601" s="9">
        <f t="shared" si="230"/>
        <v>18.848000000000013</v>
      </c>
      <c r="T601" s="9">
        <f t="shared" si="228"/>
        <v>1.1667124558910145E-3</v>
      </c>
      <c r="U601" s="9">
        <f t="shared" si="231"/>
        <v>4.3398755009300544E-3</v>
      </c>
      <c r="V601" s="9">
        <f t="shared" si="231"/>
        <v>8.9737015587256747E-2</v>
      </c>
      <c r="X601" s="9">
        <f t="shared" si="232"/>
        <v>7.9589662510362873E-4</v>
      </c>
      <c r="Y601" s="9">
        <f t="shared" si="233"/>
        <v>1.1667124558910145E-3</v>
      </c>
      <c r="AA601" s="9">
        <f t="shared" si="234"/>
        <v>7.9589662510362873E-4</v>
      </c>
      <c r="AB601" s="9">
        <f t="shared" si="235"/>
        <v>4.3398755009300544E-3</v>
      </c>
      <c r="AD601" s="9">
        <f t="shared" si="236"/>
        <v>1.1667124558910145E-3</v>
      </c>
      <c r="AE601" s="9">
        <f t="shared" si="237"/>
        <v>8.9737015587256747E-2</v>
      </c>
    </row>
    <row r="602" spans="1:31" x14ac:dyDescent="0.55000000000000004">
      <c r="A602" s="6">
        <f t="shared" si="238"/>
        <v>590</v>
      </c>
      <c r="B602" s="6">
        <f t="shared" si="239"/>
        <v>18.880000000000013</v>
      </c>
      <c r="C602" s="9">
        <f t="shared" si="242"/>
        <v>9.0259783765994173E-4</v>
      </c>
      <c r="D602" s="6">
        <f t="shared" si="242"/>
        <v>3.9439661832897585E-3</v>
      </c>
      <c r="E602" s="6">
        <f t="shared" si="240"/>
        <v>0.99212843718553201</v>
      </c>
      <c r="F602" s="6">
        <f t="shared" si="241"/>
        <v>1.0079043019186911</v>
      </c>
      <c r="G602" s="6">
        <f t="shared" si="243"/>
        <v>3.3344128923847804E-3</v>
      </c>
      <c r="H602" s="7">
        <f t="shared" si="243"/>
        <v>8.678917898121076E-2</v>
      </c>
      <c r="I602" s="6">
        <f t="shared" si="223"/>
        <v>3.5632594602758999E-2</v>
      </c>
      <c r="J602" s="9">
        <f t="shared" si="224"/>
        <v>0.31140296115158378</v>
      </c>
      <c r="L602" s="6">
        <f t="shared" si="222"/>
        <v>9.0617137634186684E-4</v>
      </c>
      <c r="M602" s="6">
        <f t="shared" si="225"/>
        <v>8.9905164359834085E-4</v>
      </c>
      <c r="N602" s="6">
        <f t="shared" si="226"/>
        <v>-0.99999958942663403</v>
      </c>
      <c r="O602" s="6">
        <f t="shared" si="227"/>
        <v>0.99999959585298936</v>
      </c>
      <c r="Q602" s="6">
        <f t="shared" si="229"/>
        <v>18.880000000000013</v>
      </c>
      <c r="R602" s="9">
        <f t="shared" si="229"/>
        <v>9.0259783765994173E-4</v>
      </c>
      <c r="S602" s="9">
        <f t="shared" si="230"/>
        <v>18.880000000000013</v>
      </c>
      <c r="T602" s="9">
        <f t="shared" si="228"/>
        <v>3.9439661832897585E-3</v>
      </c>
      <c r="U602" s="9">
        <f t="shared" si="231"/>
        <v>3.3344128923847804E-3</v>
      </c>
      <c r="V602" s="9">
        <f t="shared" si="231"/>
        <v>8.678917898121076E-2</v>
      </c>
      <c r="X602" s="9">
        <f t="shared" si="232"/>
        <v>9.0259783765994173E-4</v>
      </c>
      <c r="Y602" s="9">
        <f t="shared" si="233"/>
        <v>3.9439661832897585E-3</v>
      </c>
      <c r="AA602" s="9">
        <f t="shared" si="234"/>
        <v>9.0259783765994173E-4</v>
      </c>
      <c r="AB602" s="9">
        <f t="shared" si="235"/>
        <v>3.3344128923847804E-3</v>
      </c>
      <c r="AD602" s="9">
        <f t="shared" si="236"/>
        <v>3.9439661832897585E-3</v>
      </c>
      <c r="AE602" s="9">
        <f t="shared" si="237"/>
        <v>8.678917898121076E-2</v>
      </c>
    </row>
    <row r="603" spans="1:31" x14ac:dyDescent="0.55000000000000004">
      <c r="A603" s="6">
        <f t="shared" si="238"/>
        <v>591</v>
      </c>
      <c r="B603" s="6">
        <f t="shared" si="239"/>
        <v>18.912000000000013</v>
      </c>
      <c r="C603" s="9">
        <f t="shared" si="242"/>
        <v>9.7281127334302949E-4</v>
      </c>
      <c r="D603" s="6">
        <f t="shared" si="242"/>
        <v>6.4023432784692811E-3</v>
      </c>
      <c r="E603" s="6">
        <f t="shared" si="240"/>
        <v>0.98723724980429017</v>
      </c>
      <c r="F603" s="6">
        <f t="shared" si="241"/>
        <v>1.0128466229181674</v>
      </c>
      <c r="G603" s="6">
        <f t="shared" si="243"/>
        <v>2.1941698650964924E-3</v>
      </c>
      <c r="H603" s="7">
        <f t="shared" si="243"/>
        <v>7.6824284224360079E-2</v>
      </c>
      <c r="I603" s="6">
        <f t="shared" si="223"/>
        <v>3.84034935887589E-2</v>
      </c>
      <c r="J603" s="9">
        <f t="shared" si="224"/>
        <v>0.50550852397136659</v>
      </c>
      <c r="L603" s="6">
        <f t="shared" si="222"/>
        <v>9.7907920826449473E-4</v>
      </c>
      <c r="M603" s="6">
        <f t="shared" si="225"/>
        <v>9.6662217190063239E-4</v>
      </c>
      <c r="N603" s="6">
        <f t="shared" si="226"/>
        <v>-0.99999952070183717</v>
      </c>
      <c r="O603" s="6">
        <f t="shared" si="227"/>
        <v>0.99999953282067933</v>
      </c>
      <c r="Q603" s="6">
        <f t="shared" si="229"/>
        <v>18.912000000000013</v>
      </c>
      <c r="R603" s="9">
        <f t="shared" si="229"/>
        <v>9.7281127334302949E-4</v>
      </c>
      <c r="S603" s="9">
        <f t="shared" si="230"/>
        <v>18.912000000000013</v>
      </c>
      <c r="T603" s="9">
        <f t="shared" si="228"/>
        <v>6.4023432784692811E-3</v>
      </c>
      <c r="U603" s="9">
        <f t="shared" si="231"/>
        <v>2.1941698650964924E-3</v>
      </c>
      <c r="V603" s="9">
        <f t="shared" si="231"/>
        <v>7.6824284224360079E-2</v>
      </c>
      <c r="X603" s="9">
        <f t="shared" si="232"/>
        <v>9.7281127334302949E-4</v>
      </c>
      <c r="Y603" s="9">
        <f t="shared" si="233"/>
        <v>6.4023432784692811E-3</v>
      </c>
      <c r="AA603" s="9">
        <f t="shared" si="234"/>
        <v>9.7281127334302949E-4</v>
      </c>
      <c r="AB603" s="9">
        <f t="shared" si="235"/>
        <v>2.1941698650964924E-3</v>
      </c>
      <c r="AD603" s="9">
        <f t="shared" si="236"/>
        <v>6.4023432784692811E-3</v>
      </c>
      <c r="AE603" s="9">
        <f t="shared" si="237"/>
        <v>7.6824284224360079E-2</v>
      </c>
    </row>
    <row r="604" spans="1:31" x14ac:dyDescent="0.55000000000000004">
      <c r="A604" s="6">
        <f t="shared" si="238"/>
        <v>592</v>
      </c>
      <c r="B604" s="6">
        <f t="shared" si="239"/>
        <v>18.944000000000013</v>
      </c>
      <c r="C604" s="9">
        <f t="shared" si="242"/>
        <v>1.0036995315912283E-3</v>
      </c>
      <c r="D604" s="6">
        <f t="shared" si="242"/>
        <v>8.3430796451021243E-3</v>
      </c>
      <c r="E604" s="6">
        <f t="shared" si="240"/>
        <v>0.98338445510050987</v>
      </c>
      <c r="F604" s="6">
        <f t="shared" si="241"/>
        <v>1.0167567736809182</v>
      </c>
      <c r="G604" s="6">
        <f t="shared" si="243"/>
        <v>9.6525807025620762E-4</v>
      </c>
      <c r="H604" s="7">
        <f t="shared" si="243"/>
        <v>6.0648011457276343E-2</v>
      </c>
      <c r="I604" s="6">
        <f t="shared" si="223"/>
        <v>3.9621730893318739E-2</v>
      </c>
      <c r="J604" s="9">
        <f t="shared" si="224"/>
        <v>0.65874283281268309</v>
      </c>
      <c r="L604" s="6">
        <f t="shared" si="222"/>
        <v>1.0121434105656057E-3</v>
      </c>
      <c r="M604" s="6">
        <f t="shared" si="225"/>
        <v>9.9539437976468945E-4</v>
      </c>
      <c r="N604" s="6">
        <f t="shared" si="226"/>
        <v>-0.99999948778272707</v>
      </c>
      <c r="O604" s="6">
        <f t="shared" si="227"/>
        <v>0.99999950459489173</v>
      </c>
      <c r="Q604" s="6">
        <f t="shared" si="229"/>
        <v>18.944000000000013</v>
      </c>
      <c r="R604" s="9">
        <f t="shared" si="229"/>
        <v>1.0036995315912283E-3</v>
      </c>
      <c r="S604" s="9">
        <f t="shared" si="230"/>
        <v>18.944000000000013</v>
      </c>
      <c r="T604" s="9">
        <f t="shared" si="228"/>
        <v>8.3430796451021243E-3</v>
      </c>
      <c r="U604" s="9">
        <f t="shared" si="231"/>
        <v>9.6525807025620762E-4</v>
      </c>
      <c r="V604" s="9">
        <f t="shared" si="231"/>
        <v>6.0648011457276343E-2</v>
      </c>
      <c r="X604" s="9">
        <f t="shared" si="232"/>
        <v>1.0036995315912283E-3</v>
      </c>
      <c r="Y604" s="9">
        <f t="shared" si="233"/>
        <v>8.3430796451021243E-3</v>
      </c>
      <c r="AA604" s="9">
        <f t="shared" si="234"/>
        <v>1.0036995315912283E-3</v>
      </c>
      <c r="AB604" s="9">
        <f t="shared" si="235"/>
        <v>9.6525807025620762E-4</v>
      </c>
      <c r="AD604" s="9">
        <f t="shared" si="236"/>
        <v>8.3430796451021243E-3</v>
      </c>
      <c r="AE604" s="9">
        <f t="shared" si="237"/>
        <v>6.0648011457276343E-2</v>
      </c>
    </row>
    <row r="605" spans="1:31" x14ac:dyDescent="0.55000000000000004">
      <c r="A605" s="6">
        <f t="shared" si="238"/>
        <v>593</v>
      </c>
      <c r="B605" s="6">
        <f t="shared" si="239"/>
        <v>18.976000000000013</v>
      </c>
      <c r="C605" s="9">
        <f t="shared" si="242"/>
        <v>9.9401513740466859E-4</v>
      </c>
      <c r="D605" s="6">
        <f t="shared" si="242"/>
        <v>9.6092633509347793E-3</v>
      </c>
      <c r="E605" s="6">
        <f t="shared" si="240"/>
        <v>0.98087479930637134</v>
      </c>
      <c r="F605" s="6">
        <f t="shared" si="241"/>
        <v>1.0193118527101106</v>
      </c>
      <c r="G605" s="6">
        <f t="shared" si="243"/>
        <v>-3.0263731832999206E-4</v>
      </c>
      <c r="H605" s="7">
        <f t="shared" si="243"/>
        <v>3.9568240807270484E-2</v>
      </c>
      <c r="I605" s="6">
        <f t="shared" si="223"/>
        <v>3.9238540223651495E-2</v>
      </c>
      <c r="J605" s="9">
        <f t="shared" si="224"/>
        <v>0.75871664797694405</v>
      </c>
      <c r="L605" s="6">
        <f t="shared" si="222"/>
        <v>1.0036590609847115E-3</v>
      </c>
      <c r="M605" s="6">
        <f t="shared" si="225"/>
        <v>9.8455381870503757E-4</v>
      </c>
      <c r="N605" s="6">
        <f t="shared" si="226"/>
        <v>-0.99999949633411789</v>
      </c>
      <c r="O605" s="6">
        <f t="shared" si="227"/>
        <v>0.99999951532677156</v>
      </c>
      <c r="Q605" s="6">
        <f t="shared" si="229"/>
        <v>18.976000000000013</v>
      </c>
      <c r="R605" s="9">
        <f t="shared" si="229"/>
        <v>9.9401513740466859E-4</v>
      </c>
      <c r="S605" s="9">
        <f t="shared" si="230"/>
        <v>18.976000000000013</v>
      </c>
      <c r="T605" s="9">
        <f t="shared" si="228"/>
        <v>9.6092633509347793E-3</v>
      </c>
      <c r="U605" s="9">
        <f t="shared" si="231"/>
        <v>-3.0263731832999206E-4</v>
      </c>
      <c r="V605" s="9">
        <f t="shared" si="231"/>
        <v>3.9568240807270484E-2</v>
      </c>
      <c r="X605" s="9">
        <f t="shared" si="232"/>
        <v>9.9401513740466859E-4</v>
      </c>
      <c r="Y605" s="9">
        <f t="shared" si="233"/>
        <v>9.6092633509347793E-3</v>
      </c>
      <c r="AA605" s="9">
        <f t="shared" si="234"/>
        <v>9.9401513740466859E-4</v>
      </c>
      <c r="AB605" s="9">
        <f t="shared" si="235"/>
        <v>-3.0263731832999206E-4</v>
      </c>
      <c r="AD605" s="9">
        <f t="shared" si="236"/>
        <v>9.6092633509347793E-3</v>
      </c>
      <c r="AE605" s="9">
        <f t="shared" si="237"/>
        <v>3.9568240807270484E-2</v>
      </c>
    </row>
    <row r="606" spans="1:31" x14ac:dyDescent="0.55000000000000004">
      <c r="A606" s="6">
        <f t="shared" si="238"/>
        <v>594</v>
      </c>
      <c r="B606" s="6">
        <f t="shared" si="239"/>
        <v>19.008000000000013</v>
      </c>
      <c r="C606" s="9">
        <f t="shared" si="242"/>
        <v>9.4415047802908977E-4</v>
      </c>
      <c r="D606" s="6">
        <f t="shared" si="242"/>
        <v>1.0098521209239044E-2</v>
      </c>
      <c r="E606" s="6">
        <f t="shared" si="240"/>
        <v>0.97990582913226054</v>
      </c>
      <c r="F606" s="6">
        <f t="shared" si="241"/>
        <v>1.0202999139692168</v>
      </c>
      <c r="G606" s="6">
        <f t="shared" si="243"/>
        <v>-1.55827060548684E-3</v>
      </c>
      <c r="H606" s="7">
        <f t="shared" si="243"/>
        <v>1.5289308072008276E-2</v>
      </c>
      <c r="I606" s="6">
        <f t="shared" si="223"/>
        <v>3.7269781925447935E-2</v>
      </c>
      <c r="J606" s="9">
        <f t="shared" si="224"/>
        <v>0.79734691951187731</v>
      </c>
      <c r="L606" s="6">
        <f t="shared" si="222"/>
        <v>9.5378183466863532E-4</v>
      </c>
      <c r="M606" s="6">
        <f t="shared" si="225"/>
        <v>9.3471086805862807E-4</v>
      </c>
      <c r="N606" s="6">
        <f t="shared" si="226"/>
        <v>-0.99999954515000244</v>
      </c>
      <c r="O606" s="6">
        <f t="shared" si="227"/>
        <v>0.999999563157701</v>
      </c>
      <c r="Q606" s="6">
        <f t="shared" si="229"/>
        <v>19.008000000000013</v>
      </c>
      <c r="R606" s="9">
        <f t="shared" si="229"/>
        <v>9.4415047802908977E-4</v>
      </c>
      <c r="S606" s="9">
        <f t="shared" si="230"/>
        <v>19.008000000000013</v>
      </c>
      <c r="T606" s="9">
        <f t="shared" si="228"/>
        <v>1.0098521209239044E-2</v>
      </c>
      <c r="U606" s="9">
        <f t="shared" si="231"/>
        <v>-1.55827060548684E-3</v>
      </c>
      <c r="V606" s="9">
        <f t="shared" si="231"/>
        <v>1.5289308072008276E-2</v>
      </c>
      <c r="X606" s="9">
        <f t="shared" si="232"/>
        <v>9.4415047802908977E-4</v>
      </c>
      <c r="Y606" s="9">
        <f t="shared" si="233"/>
        <v>1.0098521209239044E-2</v>
      </c>
      <c r="AA606" s="9">
        <f t="shared" si="234"/>
        <v>9.4415047802908977E-4</v>
      </c>
      <c r="AB606" s="9">
        <f t="shared" si="235"/>
        <v>-1.55827060548684E-3</v>
      </c>
      <c r="AD606" s="9">
        <f t="shared" si="236"/>
        <v>1.0098521209239044E-2</v>
      </c>
      <c r="AE606" s="9">
        <f t="shared" si="237"/>
        <v>1.5289308072008276E-2</v>
      </c>
    </row>
    <row r="607" spans="1:31" x14ac:dyDescent="0.55000000000000004">
      <c r="A607" s="6">
        <f t="shared" si="238"/>
        <v>595</v>
      </c>
      <c r="B607" s="6">
        <f t="shared" si="239"/>
        <v>19.040000000000013</v>
      </c>
      <c r="C607" s="9">
        <f t="shared" si="242"/>
        <v>8.5612156196185221E-4</v>
      </c>
      <c r="D607" s="6">
        <f t="shared" si="242"/>
        <v>9.7712958219631461E-3</v>
      </c>
      <c r="E607" s="6">
        <f t="shared" si="240"/>
        <v>0.98055361952224296</v>
      </c>
      <c r="F607" s="6">
        <f t="shared" si="241"/>
        <v>1.0196388028100956</v>
      </c>
      <c r="G607" s="6">
        <f t="shared" si="243"/>
        <v>-2.7509036271011738E-3</v>
      </c>
      <c r="H607" s="7">
        <f t="shared" si="243"/>
        <v>-1.0225793352371799E-2</v>
      </c>
      <c r="I607" s="6">
        <f t="shared" si="223"/>
        <v>3.3795109624383708E-2</v>
      </c>
      <c r="J607" s="9">
        <f t="shared" si="224"/>
        <v>0.77151031119958469</v>
      </c>
      <c r="L607" s="6">
        <f t="shared" si="222"/>
        <v>8.6456920344033395E-4</v>
      </c>
      <c r="M607" s="6">
        <f t="shared" si="225"/>
        <v>8.4783679017451559E-4</v>
      </c>
      <c r="N607" s="6">
        <f t="shared" si="226"/>
        <v>-0.9999996262599764</v>
      </c>
      <c r="O607" s="6">
        <f t="shared" si="227"/>
        <v>0.99999964058632385</v>
      </c>
      <c r="Q607" s="6">
        <f t="shared" si="229"/>
        <v>19.040000000000013</v>
      </c>
      <c r="R607" s="9">
        <f t="shared" si="229"/>
        <v>8.5612156196185221E-4</v>
      </c>
      <c r="S607" s="9">
        <f t="shared" si="230"/>
        <v>19.040000000000013</v>
      </c>
      <c r="T607" s="9">
        <f t="shared" si="228"/>
        <v>9.7712958219631461E-3</v>
      </c>
      <c r="U607" s="9">
        <f t="shared" si="231"/>
        <v>-2.7509036271011738E-3</v>
      </c>
      <c r="V607" s="9">
        <f t="shared" si="231"/>
        <v>-1.0225793352371799E-2</v>
      </c>
      <c r="X607" s="9">
        <f t="shared" si="232"/>
        <v>8.5612156196185221E-4</v>
      </c>
      <c r="Y607" s="9">
        <f t="shared" si="233"/>
        <v>9.7712958219631461E-3</v>
      </c>
      <c r="AA607" s="9">
        <f t="shared" si="234"/>
        <v>8.5612156196185221E-4</v>
      </c>
      <c r="AB607" s="9">
        <f t="shared" si="235"/>
        <v>-2.7509036271011738E-3</v>
      </c>
      <c r="AD607" s="9">
        <f t="shared" si="236"/>
        <v>9.7712958219631461E-3</v>
      </c>
      <c r="AE607" s="9">
        <f t="shared" si="237"/>
        <v>-1.0225793352371799E-2</v>
      </c>
    </row>
    <row r="608" spans="1:31" x14ac:dyDescent="0.55000000000000004">
      <c r="A608" s="6">
        <f t="shared" si="238"/>
        <v>596</v>
      </c>
      <c r="B608" s="6">
        <f t="shared" si="239"/>
        <v>19.072000000000013</v>
      </c>
      <c r="C608" s="9">
        <f t="shared" si="242"/>
        <v>7.3348645363924573E-4</v>
      </c>
      <c r="D608" s="6">
        <f t="shared" si="242"/>
        <v>8.6540438760188739E-3</v>
      </c>
      <c r="E608" s="6">
        <f t="shared" si="240"/>
        <v>0.98276734272574795</v>
      </c>
      <c r="F608" s="6">
        <f t="shared" si="241"/>
        <v>1.0173835182298239</v>
      </c>
      <c r="G608" s="6">
        <f t="shared" si="243"/>
        <v>-3.8323471350814528E-3</v>
      </c>
      <c r="H608" s="7">
        <f t="shared" si="243"/>
        <v>-3.4914123310758508E-2</v>
      </c>
      <c r="I608" s="6">
        <f t="shared" si="223"/>
        <v>2.8954723501653352E-2</v>
      </c>
      <c r="J608" s="9">
        <f t="shared" si="224"/>
        <v>0.68329573237300989</v>
      </c>
      <c r="L608" s="6">
        <f t="shared" si="222"/>
        <v>7.3988928722576355E-4</v>
      </c>
      <c r="M608" s="6">
        <f t="shared" si="225"/>
        <v>7.2719309871915286E-4</v>
      </c>
      <c r="N608" s="6">
        <f t="shared" si="226"/>
        <v>-0.99999972628188383</v>
      </c>
      <c r="O608" s="6">
        <f t="shared" si="227"/>
        <v>0.99999973559506361</v>
      </c>
      <c r="Q608" s="6">
        <f t="shared" si="229"/>
        <v>19.072000000000013</v>
      </c>
      <c r="R608" s="9">
        <f t="shared" si="229"/>
        <v>7.3348645363924573E-4</v>
      </c>
      <c r="S608" s="9">
        <f t="shared" si="230"/>
        <v>19.072000000000013</v>
      </c>
      <c r="T608" s="9">
        <f t="shared" si="228"/>
        <v>8.6540438760188739E-3</v>
      </c>
      <c r="U608" s="9">
        <f t="shared" si="231"/>
        <v>-3.8323471350814528E-3</v>
      </c>
      <c r="V608" s="9">
        <f t="shared" si="231"/>
        <v>-3.4914123310758508E-2</v>
      </c>
      <c r="X608" s="9">
        <f t="shared" si="232"/>
        <v>7.3348645363924573E-4</v>
      </c>
      <c r="Y608" s="9">
        <f t="shared" si="233"/>
        <v>8.6540438760188739E-3</v>
      </c>
      <c r="AA608" s="9">
        <f t="shared" si="234"/>
        <v>7.3348645363924573E-4</v>
      </c>
      <c r="AB608" s="9">
        <f t="shared" si="235"/>
        <v>-3.8323471350814528E-3</v>
      </c>
      <c r="AD608" s="9">
        <f t="shared" si="236"/>
        <v>8.6540438760188739E-3</v>
      </c>
      <c r="AE608" s="9">
        <f t="shared" si="237"/>
        <v>-3.4914123310758508E-2</v>
      </c>
    </row>
    <row r="609" spans="1:31" x14ac:dyDescent="0.55000000000000004">
      <c r="A609" s="6">
        <f t="shared" si="238"/>
        <v>597</v>
      </c>
      <c r="B609" s="6">
        <f t="shared" si="239"/>
        <v>19.104000000000013</v>
      </c>
      <c r="C609" s="9">
        <f t="shared" si="242"/>
        <v>5.8120170845094618E-4</v>
      </c>
      <c r="D609" s="6">
        <f t="shared" si="242"/>
        <v>6.8370971001246398E-3</v>
      </c>
      <c r="E609" s="6">
        <f t="shared" si="240"/>
        <v>0.98637288949193325</v>
      </c>
      <c r="F609" s="6">
        <f t="shared" si="241"/>
        <v>1.0137212778924316</v>
      </c>
      <c r="G609" s="6">
        <f t="shared" si="243"/>
        <v>-4.7588982871343598E-3</v>
      </c>
      <c r="H609" s="7">
        <f t="shared" si="243"/>
        <v>-5.6779586746694824E-2</v>
      </c>
      <c r="I609" s="6">
        <f t="shared" si="223"/>
        <v>2.2943855003845468E-2</v>
      </c>
      <c r="J609" s="9">
        <f t="shared" si="224"/>
        <v>0.53983545785505549</v>
      </c>
      <c r="L609" s="6">
        <f t="shared" si="222"/>
        <v>5.852026965909782E-4</v>
      </c>
      <c r="M609" s="6">
        <f t="shared" si="225"/>
        <v>5.7725486405890789E-4</v>
      </c>
      <c r="N609" s="6">
        <f t="shared" si="226"/>
        <v>-0.99999982876888727</v>
      </c>
      <c r="O609" s="6">
        <f t="shared" si="227"/>
        <v>0.99999983338839704</v>
      </c>
      <c r="Q609" s="6">
        <f t="shared" si="229"/>
        <v>19.104000000000013</v>
      </c>
      <c r="R609" s="9">
        <f t="shared" si="229"/>
        <v>5.8120170845094618E-4</v>
      </c>
      <c r="S609" s="9">
        <f t="shared" si="230"/>
        <v>19.104000000000013</v>
      </c>
      <c r="T609" s="9">
        <f t="shared" si="228"/>
        <v>6.8370971001246398E-3</v>
      </c>
      <c r="U609" s="9">
        <f t="shared" si="231"/>
        <v>-4.7588982871343598E-3</v>
      </c>
      <c r="V609" s="9">
        <f t="shared" si="231"/>
        <v>-5.6779586746694824E-2</v>
      </c>
      <c r="X609" s="9">
        <f t="shared" si="232"/>
        <v>5.8120170845094618E-4</v>
      </c>
      <c r="Y609" s="9">
        <f t="shared" si="233"/>
        <v>6.8370971001246398E-3</v>
      </c>
      <c r="AA609" s="9">
        <f t="shared" si="234"/>
        <v>5.8120170845094618E-4</v>
      </c>
      <c r="AB609" s="9">
        <f t="shared" si="235"/>
        <v>-4.7588982871343598E-3</v>
      </c>
      <c r="AD609" s="9">
        <f t="shared" si="236"/>
        <v>6.8370971001246398E-3</v>
      </c>
      <c r="AE609" s="9">
        <f t="shared" si="237"/>
        <v>-5.6779586746694824E-2</v>
      </c>
    </row>
    <row r="610" spans="1:31" x14ac:dyDescent="0.55000000000000004">
      <c r="A610" s="6">
        <f t="shared" si="238"/>
        <v>598</v>
      </c>
      <c r="B610" s="6">
        <f t="shared" si="239"/>
        <v>19.136000000000013</v>
      </c>
      <c r="C610" s="9">
        <f t="shared" si="242"/>
        <v>4.0542245573870888E-4</v>
      </c>
      <c r="D610" s="6">
        <f t="shared" si="242"/>
        <v>4.4673588153868286E-3</v>
      </c>
      <c r="E610" s="6">
        <f t="shared" si="240"/>
        <v>0.99108540403137935</v>
      </c>
      <c r="F610" s="6">
        <f t="shared" si="241"/>
        <v>1.0089548392929266</v>
      </c>
      <c r="G610" s="6">
        <f t="shared" si="243"/>
        <v>-5.4931016472574146E-3</v>
      </c>
      <c r="H610" s="7">
        <f t="shared" si="243"/>
        <v>-7.4054321398056594E-2</v>
      </c>
      <c r="I610" s="6">
        <f t="shared" si="223"/>
        <v>1.6005118897780352E-2</v>
      </c>
      <c r="J610" s="9">
        <f t="shared" si="224"/>
        <v>0.3527284848150179</v>
      </c>
      <c r="L610" s="6">
        <f t="shared" si="222"/>
        <v>4.0724171699430624E-4</v>
      </c>
      <c r="M610" s="6">
        <f t="shared" si="225"/>
        <v>4.036193104308024E-4</v>
      </c>
      <c r="N610" s="6">
        <f t="shared" si="226"/>
        <v>-0.99999991707708846</v>
      </c>
      <c r="O610" s="6">
        <f t="shared" si="227"/>
        <v>0.99999991854572279</v>
      </c>
      <c r="Q610" s="6">
        <f t="shared" si="229"/>
        <v>19.136000000000013</v>
      </c>
      <c r="R610" s="9">
        <f t="shared" si="229"/>
        <v>4.0542245573870888E-4</v>
      </c>
      <c r="S610" s="9">
        <f t="shared" si="230"/>
        <v>19.136000000000013</v>
      </c>
      <c r="T610" s="9">
        <f t="shared" si="228"/>
        <v>4.4673588153868286E-3</v>
      </c>
      <c r="U610" s="9">
        <f t="shared" si="231"/>
        <v>-5.4931016472574146E-3</v>
      </c>
      <c r="V610" s="9">
        <f t="shared" si="231"/>
        <v>-7.4054321398056594E-2</v>
      </c>
      <c r="X610" s="9">
        <f t="shared" si="232"/>
        <v>4.0542245573870888E-4</v>
      </c>
      <c r="Y610" s="9">
        <f t="shared" si="233"/>
        <v>4.4673588153868286E-3</v>
      </c>
      <c r="AA610" s="9">
        <f t="shared" si="234"/>
        <v>4.0542245573870888E-4</v>
      </c>
      <c r="AB610" s="9">
        <f t="shared" si="235"/>
        <v>-5.4931016472574146E-3</v>
      </c>
      <c r="AD610" s="9">
        <f t="shared" si="236"/>
        <v>4.4673588153868286E-3</v>
      </c>
      <c r="AE610" s="9">
        <f t="shared" si="237"/>
        <v>-7.4054321398056594E-2</v>
      </c>
    </row>
    <row r="611" spans="1:31" x14ac:dyDescent="0.55000000000000004">
      <c r="A611" s="6">
        <f t="shared" si="238"/>
        <v>599</v>
      </c>
      <c r="B611" s="6">
        <f t="shared" si="239"/>
        <v>19.168000000000013</v>
      </c>
      <c r="C611" s="9">
        <f t="shared" si="242"/>
        <v>2.1325396127514453E-4</v>
      </c>
      <c r="D611" s="6">
        <f t="shared" si="242"/>
        <v>1.7364265621984392E-3</v>
      </c>
      <c r="E611" s="6">
        <f t="shared" si="240"/>
        <v>0.99653020753006105</v>
      </c>
      <c r="F611" s="6">
        <f t="shared" si="241"/>
        <v>1.0034759137788547</v>
      </c>
      <c r="G611" s="6">
        <f t="shared" si="243"/>
        <v>-6.0052654519863859E-3</v>
      </c>
      <c r="H611" s="7">
        <f t="shared" si="243"/>
        <v>-8.5341632912137172E-2</v>
      </c>
      <c r="I611" s="6">
        <f t="shared" si="223"/>
        <v>8.4189037458027825E-3</v>
      </c>
      <c r="J611" s="9">
        <f t="shared" si="224"/>
        <v>0.13710274280599266</v>
      </c>
      <c r="L611" s="6">
        <f t="shared" si="222"/>
        <v>2.1362490036049139E-4</v>
      </c>
      <c r="M611" s="6">
        <f t="shared" si="225"/>
        <v>2.1288429849226212E-4</v>
      </c>
      <c r="N611" s="6">
        <f t="shared" si="226"/>
        <v>-0.99999997718220079</v>
      </c>
      <c r="O611" s="6">
        <f t="shared" si="227"/>
        <v>0.99999997734013746</v>
      </c>
      <c r="Q611" s="6">
        <f t="shared" si="229"/>
        <v>19.168000000000013</v>
      </c>
      <c r="R611" s="9">
        <f t="shared" si="229"/>
        <v>2.1325396127514453E-4</v>
      </c>
      <c r="S611" s="9">
        <f t="shared" si="230"/>
        <v>19.168000000000013</v>
      </c>
      <c r="T611" s="9">
        <f t="shared" si="228"/>
        <v>1.7364265621984392E-3</v>
      </c>
      <c r="U611" s="9">
        <f t="shared" si="231"/>
        <v>-6.0052654519863859E-3</v>
      </c>
      <c r="V611" s="9">
        <f t="shared" si="231"/>
        <v>-8.5341632912137172E-2</v>
      </c>
      <c r="X611" s="9">
        <f t="shared" si="232"/>
        <v>2.1325396127514453E-4</v>
      </c>
      <c r="Y611" s="9">
        <f t="shared" si="233"/>
        <v>1.7364265621984392E-3</v>
      </c>
      <c r="AA611" s="9">
        <f t="shared" si="234"/>
        <v>2.1325396127514453E-4</v>
      </c>
      <c r="AB611" s="9">
        <f t="shared" si="235"/>
        <v>-6.0052654519863859E-3</v>
      </c>
      <c r="AD611" s="9">
        <f t="shared" si="236"/>
        <v>1.7364265621984392E-3</v>
      </c>
      <c r="AE611" s="9">
        <f t="shared" si="237"/>
        <v>-8.5341632912137172E-2</v>
      </c>
    </row>
    <row r="612" spans="1:31" x14ac:dyDescent="0.55000000000000004">
      <c r="A612" s="6">
        <f t="shared" si="238"/>
        <v>600</v>
      </c>
      <c r="B612" s="6">
        <f t="shared" si="239"/>
        <v>19.200000000000014</v>
      </c>
      <c r="C612" s="9">
        <f t="shared" si="242"/>
        <v>1.2464509375878125E-5</v>
      </c>
      <c r="D612" s="6">
        <f t="shared" si="242"/>
        <v>-1.134898899623287E-3</v>
      </c>
      <c r="E612" s="6">
        <f t="shared" si="240"/>
        <v>1.0022710859501232</v>
      </c>
      <c r="F612" s="6">
        <f t="shared" si="241"/>
        <v>0.99773149035162978</v>
      </c>
      <c r="G612" s="6">
        <f t="shared" si="243"/>
        <v>-6.2746703718520747E-3</v>
      </c>
      <c r="H612" s="7">
        <f t="shared" si="243"/>
        <v>-8.9728920681928934E-2</v>
      </c>
      <c r="I612" s="6">
        <f t="shared" si="223"/>
        <v>4.9207847261607417E-4</v>
      </c>
      <c r="J612" s="9">
        <f t="shared" si="224"/>
        <v>-8.9608025389147514E-2</v>
      </c>
      <c r="L612" s="6">
        <f t="shared" si="222"/>
        <v>1.245037945297098E-5</v>
      </c>
      <c r="M612" s="6">
        <f t="shared" si="225"/>
        <v>1.2478671405354353E-5</v>
      </c>
      <c r="N612" s="6">
        <f t="shared" si="226"/>
        <v>-0.999999999922494</v>
      </c>
      <c r="O612" s="6">
        <f t="shared" si="227"/>
        <v>0.99999999992214139</v>
      </c>
      <c r="Q612" s="6">
        <f t="shared" si="229"/>
        <v>19.200000000000014</v>
      </c>
      <c r="R612" s="9">
        <f t="shared" si="229"/>
        <v>1.2464509375878125E-5</v>
      </c>
      <c r="S612" s="9">
        <f t="shared" si="230"/>
        <v>19.200000000000014</v>
      </c>
      <c r="T612" s="9">
        <f t="shared" si="228"/>
        <v>-1.134898899623287E-3</v>
      </c>
      <c r="U612" s="9">
        <f t="shared" si="231"/>
        <v>-6.2746703718520747E-3</v>
      </c>
      <c r="V612" s="9">
        <f t="shared" si="231"/>
        <v>-8.9728920681928934E-2</v>
      </c>
      <c r="X612" s="9">
        <f t="shared" si="232"/>
        <v>1.2464509375878125E-5</v>
      </c>
      <c r="Y612" s="9">
        <f t="shared" si="233"/>
        <v>-1.134898899623287E-3</v>
      </c>
      <c r="AA612" s="9">
        <f t="shared" si="234"/>
        <v>1.2464509375878125E-5</v>
      </c>
      <c r="AB612" s="9">
        <f t="shared" si="235"/>
        <v>-6.2746703718520747E-3</v>
      </c>
      <c r="AD612" s="9">
        <f t="shared" si="236"/>
        <v>-1.134898899623287E-3</v>
      </c>
      <c r="AE612" s="9">
        <f t="shared" si="237"/>
        <v>-8.9728920681928934E-2</v>
      </c>
    </row>
    <row r="613" spans="1:31" x14ac:dyDescent="0.55000000000000004">
      <c r="A613" s="6">
        <f t="shared" si="238"/>
        <v>601</v>
      </c>
      <c r="B613" s="6">
        <f t="shared" si="239"/>
        <v>19.232000000000014</v>
      </c>
      <c r="C613" s="9">
        <f t="shared" si="242"/>
        <v>-1.8882883087934714E-4</v>
      </c>
      <c r="D613" s="6">
        <f t="shared" si="242"/>
        <v>-3.9144657434465255E-3</v>
      </c>
      <c r="E613" s="6">
        <f t="shared" si="240"/>
        <v>1.0078442901852769</v>
      </c>
      <c r="F613" s="6">
        <f t="shared" si="241"/>
        <v>0.99218642721149086</v>
      </c>
      <c r="G613" s="6">
        <f t="shared" si="243"/>
        <v>-6.2904168829757889E-3</v>
      </c>
      <c r="H613" s="7">
        <f t="shared" si="243"/>
        <v>-8.6861463869476213E-2</v>
      </c>
      <c r="I613" s="6">
        <f t="shared" si="223"/>
        <v>-7.4545493442408489E-3</v>
      </c>
      <c r="J613" s="9">
        <f t="shared" si="224"/>
        <v>-0.3090738211250797</v>
      </c>
      <c r="L613" s="6">
        <f t="shared" si="222"/>
        <v>-1.8809254571228946E-4</v>
      </c>
      <c r="M613" s="6">
        <f t="shared" si="225"/>
        <v>-1.8957089626575122E-4</v>
      </c>
      <c r="N613" s="6">
        <f t="shared" si="226"/>
        <v>-0.99999998231059695</v>
      </c>
      <c r="O613" s="6">
        <f t="shared" si="227"/>
        <v>0.99999998203143747</v>
      </c>
      <c r="Q613" s="6">
        <f t="shared" si="229"/>
        <v>19.232000000000014</v>
      </c>
      <c r="R613" s="9">
        <f t="shared" si="229"/>
        <v>-1.8882883087934714E-4</v>
      </c>
      <c r="S613" s="9">
        <f t="shared" si="230"/>
        <v>19.232000000000014</v>
      </c>
      <c r="T613" s="9">
        <f t="shared" si="228"/>
        <v>-3.9144657434465255E-3</v>
      </c>
      <c r="U613" s="9">
        <f t="shared" si="231"/>
        <v>-6.2904168829757889E-3</v>
      </c>
      <c r="V613" s="9">
        <f t="shared" si="231"/>
        <v>-8.6861463869476213E-2</v>
      </c>
      <c r="X613" s="9">
        <f t="shared" si="232"/>
        <v>-1.8882883087934714E-4</v>
      </c>
      <c r="Y613" s="9">
        <f t="shared" si="233"/>
        <v>-3.9144657434465255E-3</v>
      </c>
      <c r="AA613" s="9">
        <f t="shared" si="234"/>
        <v>-1.8882883087934714E-4</v>
      </c>
      <c r="AB613" s="9">
        <f t="shared" si="235"/>
        <v>-6.2904168829757889E-3</v>
      </c>
      <c r="AD613" s="9">
        <f t="shared" si="236"/>
        <v>-3.9144657434465255E-3</v>
      </c>
      <c r="AE613" s="9">
        <f t="shared" si="237"/>
        <v>-8.6861463869476213E-2</v>
      </c>
    </row>
    <row r="614" spans="1:31" x14ac:dyDescent="0.55000000000000004">
      <c r="A614" s="6">
        <f t="shared" si="238"/>
        <v>602</v>
      </c>
      <c r="B614" s="6">
        <f t="shared" si="239"/>
        <v>19.264000000000014</v>
      </c>
      <c r="C614" s="9">
        <f t="shared" si="242"/>
        <v>-3.8248871260606969E-4</v>
      </c>
      <c r="D614" s="6">
        <f t="shared" si="242"/>
        <v>-6.3775409944376834E-3</v>
      </c>
      <c r="E614" s="6">
        <f t="shared" si="240"/>
        <v>1.0127959013156267</v>
      </c>
      <c r="F614" s="6">
        <f t="shared" si="241"/>
        <v>0.98728573733787561</v>
      </c>
      <c r="G614" s="6">
        <f t="shared" si="243"/>
        <v>-6.0518713039600814E-3</v>
      </c>
      <c r="H614" s="7">
        <f t="shared" si="243"/>
        <v>-7.6971101593473659E-2</v>
      </c>
      <c r="I614" s="6">
        <f t="shared" si="223"/>
        <v>-1.5099436040316543E-2</v>
      </c>
      <c r="J614" s="9">
        <f t="shared" si="224"/>
        <v>-0.50355041649753696</v>
      </c>
      <c r="L614" s="6">
        <f t="shared" si="222"/>
        <v>-3.8006480609952085E-4</v>
      </c>
      <c r="M614" s="6">
        <f t="shared" si="225"/>
        <v>-3.8494367835643494E-4</v>
      </c>
      <c r="N614" s="6">
        <f t="shared" si="226"/>
        <v>-0.99999992777536895</v>
      </c>
      <c r="O614" s="6">
        <f t="shared" si="227"/>
        <v>0.99999992590917952</v>
      </c>
      <c r="Q614" s="6">
        <f t="shared" si="229"/>
        <v>19.264000000000014</v>
      </c>
      <c r="R614" s="9">
        <f t="shared" si="229"/>
        <v>-3.8248871260606969E-4</v>
      </c>
      <c r="S614" s="9">
        <f t="shared" si="230"/>
        <v>19.264000000000014</v>
      </c>
      <c r="T614" s="9">
        <f t="shared" si="228"/>
        <v>-6.3775409944376834E-3</v>
      </c>
      <c r="U614" s="9">
        <f t="shared" si="231"/>
        <v>-6.0518713039600814E-3</v>
      </c>
      <c r="V614" s="9">
        <f t="shared" si="231"/>
        <v>-7.6971101593473659E-2</v>
      </c>
      <c r="X614" s="9">
        <f t="shared" si="232"/>
        <v>-3.8248871260606969E-4</v>
      </c>
      <c r="Y614" s="9">
        <f t="shared" si="233"/>
        <v>-6.3775409944376834E-3</v>
      </c>
      <c r="AA614" s="9">
        <f t="shared" si="234"/>
        <v>-3.8248871260606969E-4</v>
      </c>
      <c r="AB614" s="9">
        <f t="shared" si="235"/>
        <v>-6.0518713039600814E-3</v>
      </c>
      <c r="AD614" s="9">
        <f t="shared" si="236"/>
        <v>-6.3775409944376834E-3</v>
      </c>
      <c r="AE614" s="9">
        <f t="shared" si="237"/>
        <v>-7.6971101593473659E-2</v>
      </c>
    </row>
    <row r="615" spans="1:31" x14ac:dyDescent="0.55000000000000004">
      <c r="A615" s="6">
        <f t="shared" si="238"/>
        <v>603</v>
      </c>
      <c r="B615" s="6">
        <f t="shared" si="239"/>
        <v>19.296000000000014</v>
      </c>
      <c r="C615" s="9">
        <f t="shared" si="242"/>
        <v>-5.6068677182750807E-4</v>
      </c>
      <c r="D615" s="6">
        <f t="shared" si="242"/>
        <v>-8.3249806189353622E-3</v>
      </c>
      <c r="E615" s="6">
        <f t="shared" si="240"/>
        <v>1.0167195809098326</v>
      </c>
      <c r="F615" s="6">
        <f t="shared" si="241"/>
        <v>0.98341965843409096</v>
      </c>
      <c r="G615" s="6">
        <f t="shared" si="243"/>
        <v>-5.5686893506699522E-3</v>
      </c>
      <c r="H615" s="7">
        <f t="shared" si="243"/>
        <v>-6.0857488265552477E-2</v>
      </c>
      <c r="I615" s="6">
        <f t="shared" si="223"/>
        <v>-2.213349582315037E-2</v>
      </c>
      <c r="J615" s="9">
        <f t="shared" si="224"/>
        <v>-0.65731401951094592</v>
      </c>
      <c r="L615" s="6">
        <f t="shared" si="222"/>
        <v>-5.5605751709252829E-4</v>
      </c>
      <c r="M615" s="6">
        <f t="shared" si="225"/>
        <v>-5.6539357274533659E-4</v>
      </c>
      <c r="N615" s="6">
        <f t="shared" si="226"/>
        <v>-0.99999984540000675</v>
      </c>
      <c r="O615" s="6">
        <f t="shared" si="227"/>
        <v>0.99999984016504118</v>
      </c>
      <c r="Q615" s="6">
        <f t="shared" si="229"/>
        <v>19.296000000000014</v>
      </c>
      <c r="R615" s="9">
        <f t="shared" si="229"/>
        <v>-5.6068677182750807E-4</v>
      </c>
      <c r="S615" s="9">
        <f t="shared" si="230"/>
        <v>19.296000000000014</v>
      </c>
      <c r="T615" s="9">
        <f t="shared" si="228"/>
        <v>-8.3249806189353622E-3</v>
      </c>
      <c r="U615" s="9">
        <f t="shared" si="231"/>
        <v>-5.5686893506699522E-3</v>
      </c>
      <c r="V615" s="9">
        <f t="shared" si="231"/>
        <v>-6.0857488265552477E-2</v>
      </c>
      <c r="X615" s="9">
        <f t="shared" si="232"/>
        <v>-5.6068677182750807E-4</v>
      </c>
      <c r="Y615" s="9">
        <f t="shared" si="233"/>
        <v>-8.3249806189353622E-3</v>
      </c>
      <c r="AA615" s="9">
        <f t="shared" si="234"/>
        <v>-5.6068677182750807E-4</v>
      </c>
      <c r="AB615" s="9">
        <f t="shared" si="235"/>
        <v>-5.5686893506699522E-3</v>
      </c>
      <c r="AD615" s="9">
        <f t="shared" si="236"/>
        <v>-8.3249806189353622E-3</v>
      </c>
      <c r="AE615" s="9">
        <f t="shared" si="237"/>
        <v>-6.0857488265552477E-2</v>
      </c>
    </row>
    <row r="616" spans="1:31" x14ac:dyDescent="0.55000000000000004">
      <c r="A616" s="6">
        <f t="shared" si="238"/>
        <v>604</v>
      </c>
      <c r="B616" s="6">
        <f t="shared" si="239"/>
        <v>19.328000000000014</v>
      </c>
      <c r="C616" s="9">
        <f t="shared" si="242"/>
        <v>-7.1622013132604059E-4</v>
      </c>
      <c r="D616" s="6">
        <f t="shared" si="242"/>
        <v>-9.5993306874538331E-3</v>
      </c>
      <c r="E616" s="6">
        <f t="shared" si="240"/>
        <v>1.0192913214958312</v>
      </c>
      <c r="F616" s="6">
        <f t="shared" si="241"/>
        <v>0.98089399874601613</v>
      </c>
      <c r="G616" s="6">
        <f t="shared" si="243"/>
        <v>-4.8604174843291407E-3</v>
      </c>
      <c r="H616" s="7">
        <f t="shared" si="243"/>
        <v>-3.9823439641202205E-2</v>
      </c>
      <c r="I616" s="6">
        <f t="shared" si="223"/>
        <v>-2.8272638974691511E-2</v>
      </c>
      <c r="J616" s="9">
        <f t="shared" si="224"/>
        <v>-0.75793257676869796</v>
      </c>
      <c r="L616" s="6">
        <f t="shared" si="222"/>
        <v>-7.0941008906464102E-4</v>
      </c>
      <c r="M616" s="6">
        <f t="shared" si="225"/>
        <v>-7.2316181343540394E-4</v>
      </c>
      <c r="N616" s="6">
        <f t="shared" si="226"/>
        <v>-0.99999974836863115</v>
      </c>
      <c r="O616" s="6">
        <f t="shared" si="227"/>
        <v>0.99999973851846158</v>
      </c>
      <c r="Q616" s="6">
        <f t="shared" si="229"/>
        <v>19.328000000000014</v>
      </c>
      <c r="R616" s="9">
        <f t="shared" si="229"/>
        <v>-7.1622013132604059E-4</v>
      </c>
      <c r="S616" s="9">
        <f t="shared" si="230"/>
        <v>19.328000000000014</v>
      </c>
      <c r="T616" s="9">
        <f t="shared" si="228"/>
        <v>-9.5993306874538331E-3</v>
      </c>
      <c r="U616" s="9">
        <f t="shared" si="231"/>
        <v>-4.8604174843291407E-3</v>
      </c>
      <c r="V616" s="9">
        <f t="shared" si="231"/>
        <v>-3.9823439641202205E-2</v>
      </c>
      <c r="X616" s="9">
        <f t="shared" si="232"/>
        <v>-7.1622013132604059E-4</v>
      </c>
      <c r="Y616" s="9">
        <f t="shared" si="233"/>
        <v>-9.5993306874538331E-3</v>
      </c>
      <c r="AA616" s="9">
        <f t="shared" si="234"/>
        <v>-7.1622013132604059E-4</v>
      </c>
      <c r="AB616" s="9">
        <f t="shared" si="235"/>
        <v>-4.8604174843291407E-3</v>
      </c>
      <c r="AD616" s="9">
        <f t="shared" si="236"/>
        <v>-9.5993306874538331E-3</v>
      </c>
      <c r="AE616" s="9">
        <f t="shared" si="237"/>
        <v>-3.9823439641202205E-2</v>
      </c>
    </row>
    <row r="617" spans="1:31" x14ac:dyDescent="0.55000000000000004">
      <c r="A617" s="6">
        <f t="shared" si="238"/>
        <v>605</v>
      </c>
      <c r="B617" s="6">
        <f t="shared" si="239"/>
        <v>19.360000000000014</v>
      </c>
      <c r="C617" s="9">
        <f t="shared" si="242"/>
        <v>-8.4280230851448905E-4</v>
      </c>
      <c r="D617" s="6">
        <f t="shared" si="242"/>
        <v>-1.0097557797361158E-2</v>
      </c>
      <c r="E617" s="6">
        <f t="shared" si="240"/>
        <v>1.0202977865839249</v>
      </c>
      <c r="F617" s="6">
        <f t="shared" si="241"/>
        <v>0.97990755539447982</v>
      </c>
      <c r="G617" s="6">
        <f t="shared" si="243"/>
        <v>-3.9556930371390121E-3</v>
      </c>
      <c r="H617" s="7">
        <f t="shared" si="243"/>
        <v>-1.5569597184603868E-2</v>
      </c>
      <c r="I617" s="6">
        <f t="shared" si="223"/>
        <v>-3.3269120485071017E-2</v>
      </c>
      <c r="J617" s="9">
        <f t="shared" si="224"/>
        <v>-0.7972709238021316</v>
      </c>
      <c r="L617" s="6">
        <f t="shared" si="222"/>
        <v>-8.3437684670698855E-4</v>
      </c>
      <c r="M617" s="6">
        <f t="shared" si="225"/>
        <v>-8.5139905420749654E-4</v>
      </c>
      <c r="N617" s="6">
        <f t="shared" si="226"/>
        <v>-0.99999965190757811</v>
      </c>
      <c r="O617" s="6">
        <f t="shared" si="227"/>
        <v>0.99999963755975951</v>
      </c>
      <c r="Q617" s="6">
        <f t="shared" si="229"/>
        <v>19.360000000000014</v>
      </c>
      <c r="R617" s="9">
        <f t="shared" si="229"/>
        <v>-8.4280230851448905E-4</v>
      </c>
      <c r="S617" s="9">
        <f t="shared" si="230"/>
        <v>19.360000000000014</v>
      </c>
      <c r="T617" s="9">
        <f t="shared" si="228"/>
        <v>-1.0097557797361158E-2</v>
      </c>
      <c r="U617" s="9">
        <f t="shared" si="231"/>
        <v>-3.9556930371390121E-3</v>
      </c>
      <c r="V617" s="9">
        <f t="shared" si="231"/>
        <v>-1.5569597184603868E-2</v>
      </c>
      <c r="X617" s="9">
        <f t="shared" si="232"/>
        <v>-8.4280230851448905E-4</v>
      </c>
      <c r="Y617" s="9">
        <f t="shared" si="233"/>
        <v>-1.0097557797361158E-2</v>
      </c>
      <c r="AA617" s="9">
        <f t="shared" si="234"/>
        <v>-8.4280230851448905E-4</v>
      </c>
      <c r="AB617" s="9">
        <f t="shared" si="235"/>
        <v>-3.9556930371390121E-3</v>
      </c>
      <c r="AD617" s="9">
        <f t="shared" si="236"/>
        <v>-1.0097557797361158E-2</v>
      </c>
      <c r="AE617" s="9">
        <f t="shared" si="237"/>
        <v>-1.5569597184603868E-2</v>
      </c>
    </row>
    <row r="618" spans="1:31" x14ac:dyDescent="0.55000000000000004">
      <c r="A618" s="6">
        <f t="shared" si="238"/>
        <v>606</v>
      </c>
      <c r="B618" s="6">
        <f t="shared" si="239"/>
        <v>19.392000000000014</v>
      </c>
      <c r="C618" s="9">
        <f t="shared" si="242"/>
        <v>-9.3531690632622463E-4</v>
      </c>
      <c r="D618" s="6">
        <f t="shared" si="242"/>
        <v>-9.7793794812950988E-3</v>
      </c>
      <c r="E618" s="6">
        <f t="shared" si="240"/>
        <v>1.0196552700433443</v>
      </c>
      <c r="F618" s="6">
        <f t="shared" si="241"/>
        <v>0.98053775211816419</v>
      </c>
      <c r="G618" s="6">
        <f t="shared" si="243"/>
        <v>-2.8910811816167392E-3</v>
      </c>
      <c r="H618" s="7">
        <f t="shared" si="243"/>
        <v>9.9430723770643423E-3</v>
      </c>
      <c r="I618" s="6">
        <f t="shared" si="223"/>
        <v>-3.6921315890222066E-2</v>
      </c>
      <c r="J618" s="9">
        <f t="shared" si="224"/>
        <v>-0.77214851633918768</v>
      </c>
      <c r="L618" s="6">
        <f t="shared" si="222"/>
        <v>-9.2625827393798678E-4</v>
      </c>
      <c r="M618" s="6">
        <f t="shared" si="225"/>
        <v>-9.4455363755193474E-4</v>
      </c>
      <c r="N618" s="6">
        <f t="shared" si="226"/>
        <v>-0.99999957102271309</v>
      </c>
      <c r="O618" s="6">
        <f t="shared" si="227"/>
        <v>0.99999955390911344</v>
      </c>
      <c r="Q618" s="6">
        <f t="shared" si="229"/>
        <v>19.392000000000014</v>
      </c>
      <c r="R618" s="9">
        <f t="shared" si="229"/>
        <v>-9.3531690632622463E-4</v>
      </c>
      <c r="S618" s="9">
        <f t="shared" si="230"/>
        <v>19.392000000000014</v>
      </c>
      <c r="T618" s="9">
        <f t="shared" si="228"/>
        <v>-9.7793794812950988E-3</v>
      </c>
      <c r="U618" s="9">
        <f t="shared" si="231"/>
        <v>-2.8910811816167392E-3</v>
      </c>
      <c r="V618" s="9">
        <f t="shared" si="231"/>
        <v>9.9430723770643423E-3</v>
      </c>
      <c r="X618" s="9">
        <f t="shared" si="232"/>
        <v>-9.3531690632622463E-4</v>
      </c>
      <c r="Y618" s="9">
        <f t="shared" si="233"/>
        <v>-9.7793794812950988E-3</v>
      </c>
      <c r="AA618" s="9">
        <f t="shared" si="234"/>
        <v>-9.3531690632622463E-4</v>
      </c>
      <c r="AB618" s="9">
        <f t="shared" si="235"/>
        <v>-2.8910811816167392E-3</v>
      </c>
      <c r="AD618" s="9">
        <f t="shared" si="236"/>
        <v>-9.7793794812950988E-3</v>
      </c>
      <c r="AE618" s="9">
        <f t="shared" si="237"/>
        <v>9.9430723770643423E-3</v>
      </c>
    </row>
    <row r="619" spans="1:31" x14ac:dyDescent="0.55000000000000004">
      <c r="A619" s="6">
        <f t="shared" si="238"/>
        <v>607</v>
      </c>
      <c r="B619" s="6">
        <f t="shared" si="239"/>
        <v>19.424000000000014</v>
      </c>
      <c r="C619" s="9">
        <f t="shared" si="242"/>
        <v>-9.9002407666637284E-4</v>
      </c>
      <c r="D619" s="6">
        <f t="shared" si="242"/>
        <v>-8.6705210844977114E-3</v>
      </c>
      <c r="E619" s="6">
        <f t="shared" si="240"/>
        <v>1.0174172002525446</v>
      </c>
      <c r="F619" s="6">
        <f t="shared" si="241"/>
        <v>0.98273511591455365</v>
      </c>
      <c r="G619" s="6">
        <f t="shared" si="243"/>
        <v>-1.709599073129633E-3</v>
      </c>
      <c r="H619" s="7">
        <f t="shared" si="243"/>
        <v>3.4651824899918346E-2</v>
      </c>
      <c r="I619" s="6">
        <f t="shared" si="223"/>
        <v>-3.9081664580706062E-2</v>
      </c>
      <c r="J619" s="9">
        <f t="shared" si="224"/>
        <v>-0.68459656888938336</v>
      </c>
      <c r="L619" s="6">
        <f t="shared" si="222"/>
        <v>-9.815133674401517E-4</v>
      </c>
      <c r="M619" s="6">
        <f t="shared" si="225"/>
        <v>-9.9868268221035643E-4</v>
      </c>
      <c r="N619" s="6">
        <f t="shared" si="226"/>
        <v>-0.99999951831563882</v>
      </c>
      <c r="O619" s="6">
        <f t="shared" si="227"/>
        <v>0.99999950131632576</v>
      </c>
      <c r="Q619" s="6">
        <f t="shared" si="229"/>
        <v>19.424000000000014</v>
      </c>
      <c r="R619" s="9">
        <f t="shared" si="229"/>
        <v>-9.9002407666637284E-4</v>
      </c>
      <c r="S619" s="9">
        <f t="shared" si="230"/>
        <v>19.424000000000014</v>
      </c>
      <c r="T619" s="9">
        <f t="shared" si="228"/>
        <v>-8.6705210844977114E-3</v>
      </c>
      <c r="U619" s="9">
        <f t="shared" si="231"/>
        <v>-1.709599073129633E-3</v>
      </c>
      <c r="V619" s="9">
        <f t="shared" si="231"/>
        <v>3.4651824899918346E-2</v>
      </c>
      <c r="X619" s="9">
        <f t="shared" si="232"/>
        <v>-9.9002407666637284E-4</v>
      </c>
      <c r="Y619" s="9">
        <f t="shared" si="233"/>
        <v>-8.6705210844977114E-3</v>
      </c>
      <c r="AA619" s="9">
        <f t="shared" si="234"/>
        <v>-9.9002407666637284E-4</v>
      </c>
      <c r="AB619" s="9">
        <f t="shared" si="235"/>
        <v>-1.709599073129633E-3</v>
      </c>
      <c r="AD619" s="9">
        <f t="shared" si="236"/>
        <v>-8.6705210844977114E-3</v>
      </c>
      <c r="AE619" s="9">
        <f t="shared" si="237"/>
        <v>3.4651824899918346E-2</v>
      </c>
    </row>
    <row r="620" spans="1:31" x14ac:dyDescent="0.55000000000000004">
      <c r="A620" s="6">
        <f t="shared" si="238"/>
        <v>608</v>
      </c>
      <c r="B620" s="6">
        <f t="shared" si="239"/>
        <v>19.456000000000014</v>
      </c>
      <c r="C620" s="9">
        <f t="shared" si="242"/>
        <v>-1.0047116224758781E-3</v>
      </c>
      <c r="D620" s="6">
        <f t="shared" si="242"/>
        <v>-6.8606358011575955E-3</v>
      </c>
      <c r="E620" s="6">
        <f t="shared" si="240"/>
        <v>1.0137693493713555</v>
      </c>
      <c r="F620" s="6">
        <f t="shared" si="241"/>
        <v>0.9863268061667253</v>
      </c>
      <c r="G620" s="6">
        <f t="shared" si="243"/>
        <v>-4.5898580654703909E-4</v>
      </c>
      <c r="H620" s="7">
        <f t="shared" si="243"/>
        <v>5.6558915104378618E-2</v>
      </c>
      <c r="I620" s="6">
        <f t="shared" si="223"/>
        <v>-3.9662578003360878E-2</v>
      </c>
      <c r="J620" s="9">
        <f t="shared" si="224"/>
        <v>-0.54169381694836893</v>
      </c>
      <c r="L620" s="6">
        <f t="shared" si="222"/>
        <v>-9.9786513300634825E-4</v>
      </c>
      <c r="M620" s="6">
        <f t="shared" si="225"/>
        <v>-1.0116516820936269E-3</v>
      </c>
      <c r="N620" s="6">
        <f t="shared" si="226"/>
        <v>-0.99999950213246425</v>
      </c>
      <c r="O620" s="6">
        <f t="shared" si="227"/>
        <v>0.99999948828030616</v>
      </c>
      <c r="Q620" s="6">
        <f t="shared" si="229"/>
        <v>19.456000000000014</v>
      </c>
      <c r="R620" s="9">
        <f t="shared" si="229"/>
        <v>-1.0047116224758781E-3</v>
      </c>
      <c r="S620" s="9">
        <f t="shared" si="230"/>
        <v>19.456000000000014</v>
      </c>
      <c r="T620" s="9">
        <f t="shared" si="228"/>
        <v>-6.8606358011575955E-3</v>
      </c>
      <c r="U620" s="9">
        <f t="shared" si="231"/>
        <v>-4.5898580654703909E-4</v>
      </c>
      <c r="V620" s="9">
        <f t="shared" si="231"/>
        <v>5.6558915104378618E-2</v>
      </c>
      <c r="X620" s="9">
        <f t="shared" si="232"/>
        <v>-1.0047116224758781E-3</v>
      </c>
      <c r="Y620" s="9">
        <f t="shared" si="233"/>
        <v>-6.8606358011575955E-3</v>
      </c>
      <c r="AA620" s="9">
        <f t="shared" si="234"/>
        <v>-1.0047116224758781E-3</v>
      </c>
      <c r="AB620" s="9">
        <f t="shared" si="235"/>
        <v>-4.5898580654703909E-4</v>
      </c>
      <c r="AD620" s="9">
        <f t="shared" si="236"/>
        <v>-6.8606358011575955E-3</v>
      </c>
      <c r="AE620" s="9">
        <f t="shared" si="237"/>
        <v>5.6558915104378618E-2</v>
      </c>
    </row>
    <row r="621" spans="1:31" x14ac:dyDescent="0.55000000000000004">
      <c r="A621" s="6">
        <f t="shared" si="238"/>
        <v>609</v>
      </c>
      <c r="B621" s="6">
        <f t="shared" si="239"/>
        <v>19.488000000000014</v>
      </c>
      <c r="C621" s="9">
        <f t="shared" si="242"/>
        <v>-9.787846884099418E-4</v>
      </c>
      <c r="D621" s="6">
        <f t="shared" si="242"/>
        <v>-4.4960560492623494E-3</v>
      </c>
      <c r="E621" s="6">
        <f t="shared" si="240"/>
        <v>1.0090132846379891</v>
      </c>
      <c r="F621" s="6">
        <f t="shared" si="241"/>
        <v>0.99102906044093964</v>
      </c>
      <c r="G621" s="6">
        <f t="shared" si="243"/>
        <v>8.1021668956050906E-4</v>
      </c>
      <c r="H621" s="7">
        <f t="shared" si="243"/>
        <v>7.3893117246726425E-2</v>
      </c>
      <c r="I621" s="6">
        <f t="shared" si="223"/>
        <v>-3.8640108062940465E-2</v>
      </c>
      <c r="J621" s="9">
        <f t="shared" si="224"/>
        <v>-0.35499418651837328</v>
      </c>
      <c r="L621" s="6">
        <f t="shared" si="222"/>
        <v>-9.7440325211445528E-4</v>
      </c>
      <c r="M621" s="6">
        <f t="shared" si="225"/>
        <v>-9.8320475902282821E-4</v>
      </c>
      <c r="N621" s="6">
        <f t="shared" si="226"/>
        <v>-0.99999952526903835</v>
      </c>
      <c r="O621" s="6">
        <f t="shared" si="227"/>
        <v>0.99999951665408415</v>
      </c>
      <c r="Q621" s="6">
        <f t="shared" si="229"/>
        <v>19.488000000000014</v>
      </c>
      <c r="R621" s="9">
        <f t="shared" si="229"/>
        <v>-9.787846884099418E-4</v>
      </c>
      <c r="S621" s="9">
        <f t="shared" si="230"/>
        <v>19.488000000000014</v>
      </c>
      <c r="T621" s="9">
        <f t="shared" si="228"/>
        <v>-4.4960560492623494E-3</v>
      </c>
      <c r="U621" s="9">
        <f t="shared" si="231"/>
        <v>8.1021668956050906E-4</v>
      </c>
      <c r="V621" s="9">
        <f t="shared" si="231"/>
        <v>7.3893117246726425E-2</v>
      </c>
      <c r="X621" s="9">
        <f t="shared" si="232"/>
        <v>-9.787846884099418E-4</v>
      </c>
      <c r="Y621" s="9">
        <f t="shared" si="233"/>
        <v>-4.4960560492623494E-3</v>
      </c>
      <c r="AA621" s="9">
        <f t="shared" si="234"/>
        <v>-9.787846884099418E-4</v>
      </c>
      <c r="AB621" s="9">
        <f t="shared" si="235"/>
        <v>8.1021668956050906E-4</v>
      </c>
      <c r="AD621" s="9">
        <f t="shared" si="236"/>
        <v>-4.4960560492623494E-3</v>
      </c>
      <c r="AE621" s="9">
        <f t="shared" si="237"/>
        <v>7.3893117246726425E-2</v>
      </c>
    </row>
    <row r="622" spans="1:31" x14ac:dyDescent="0.55000000000000004">
      <c r="A622" s="6">
        <f t="shared" si="238"/>
        <v>610</v>
      </c>
      <c r="B622" s="6">
        <f t="shared" si="239"/>
        <v>19.520000000000014</v>
      </c>
      <c r="C622" s="9">
        <f t="shared" si="242"/>
        <v>-9.1329028368755455E-4</v>
      </c>
      <c r="D622" s="6">
        <f t="shared" si="242"/>
        <v>-1.7679622503722896E-3</v>
      </c>
      <c r="E622" s="6">
        <f t="shared" si="240"/>
        <v>1.0035398842904055</v>
      </c>
      <c r="F622" s="6">
        <f t="shared" si="241"/>
        <v>0.99646803528891659</v>
      </c>
      <c r="G622" s="6">
        <f t="shared" si="243"/>
        <v>2.0467001475746038E-3</v>
      </c>
      <c r="H622" s="7">
        <f t="shared" si="243"/>
        <v>8.5252931215314368E-2</v>
      </c>
      <c r="I622" s="6">
        <f t="shared" si="223"/>
        <v>-3.605515755259904E-2</v>
      </c>
      <c r="J622" s="9">
        <f t="shared" si="224"/>
        <v>-0.13959264584050074</v>
      </c>
      <c r="L622" s="6">
        <f t="shared" ref="L622:L637" si="244">C622/SQRT(E622)</f>
        <v>-9.116780916930908E-4</v>
      </c>
      <c r="M622" s="6">
        <f t="shared" si="225"/>
        <v>-9.1490742323697277E-4</v>
      </c>
      <c r="N622" s="6">
        <f t="shared" si="226"/>
        <v>-0.99999958442144232</v>
      </c>
      <c r="O622" s="6">
        <f t="shared" si="227"/>
        <v>0.99999958147211576</v>
      </c>
      <c r="Q622" s="6">
        <f t="shared" si="229"/>
        <v>19.520000000000014</v>
      </c>
      <c r="R622" s="9">
        <f t="shared" si="229"/>
        <v>-9.1329028368755455E-4</v>
      </c>
      <c r="S622" s="9">
        <f t="shared" si="230"/>
        <v>19.520000000000014</v>
      </c>
      <c r="T622" s="9">
        <f t="shared" si="228"/>
        <v>-1.7679622503722896E-3</v>
      </c>
      <c r="U622" s="9">
        <f t="shared" si="231"/>
        <v>2.0467001475746038E-3</v>
      </c>
      <c r="V622" s="9">
        <f t="shared" si="231"/>
        <v>8.5252931215314368E-2</v>
      </c>
      <c r="X622" s="9">
        <f t="shared" si="232"/>
        <v>-9.1329028368755455E-4</v>
      </c>
      <c r="Y622" s="9">
        <f t="shared" si="233"/>
        <v>-1.7679622503722896E-3</v>
      </c>
      <c r="AA622" s="9">
        <f t="shared" si="234"/>
        <v>-9.1329028368755455E-4</v>
      </c>
      <c r="AB622" s="9">
        <f t="shared" si="235"/>
        <v>2.0467001475746038E-3</v>
      </c>
      <c r="AD622" s="9">
        <f t="shared" si="236"/>
        <v>-1.7679622503722896E-3</v>
      </c>
      <c r="AE622" s="9">
        <f t="shared" si="237"/>
        <v>8.5252931215314368E-2</v>
      </c>
    </row>
    <row r="623" spans="1:31" x14ac:dyDescent="0.55000000000000004">
      <c r="A623" s="6">
        <f t="shared" si="238"/>
        <v>611</v>
      </c>
      <c r="B623" s="6">
        <f t="shared" si="239"/>
        <v>19.552000000000014</v>
      </c>
      <c r="C623" s="9">
        <f t="shared" si="242"/>
        <v>-8.1087539763130578E-4</v>
      </c>
      <c r="D623" s="6">
        <f t="shared" si="242"/>
        <v>1.1030744178584431E-3</v>
      </c>
      <c r="E623" s="6">
        <f t="shared" si="240"/>
        <v>0.99779572545636497</v>
      </c>
      <c r="F623" s="6">
        <f t="shared" si="241"/>
        <v>1.0022080231277986</v>
      </c>
      <c r="G623" s="6">
        <f t="shared" si="243"/>
        <v>3.2004651892577731E-3</v>
      </c>
      <c r="H623" s="7">
        <f t="shared" si="243"/>
        <v>8.9719895882210396E-2</v>
      </c>
      <c r="I623" s="6">
        <f t="shared" si="223"/>
        <v>-3.2012049145648355E-2</v>
      </c>
      <c r="J623" s="9">
        <f t="shared" si="224"/>
        <v>8.7095236400365386E-2</v>
      </c>
      <c r="L623" s="6">
        <f t="shared" si="244"/>
        <v>-8.1177057381253044E-4</v>
      </c>
      <c r="M623" s="6">
        <f t="shared" si="225"/>
        <v>-8.0998166158580294E-4</v>
      </c>
      <c r="N623" s="6">
        <f t="shared" si="226"/>
        <v>-0.99999967051421346</v>
      </c>
      <c r="O623" s="6">
        <f t="shared" si="227"/>
        <v>0.99999967196480011</v>
      </c>
      <c r="Q623" s="6">
        <f t="shared" si="229"/>
        <v>19.552000000000014</v>
      </c>
      <c r="R623" s="9">
        <f t="shared" si="229"/>
        <v>-8.1087539763130578E-4</v>
      </c>
      <c r="S623" s="9">
        <f t="shared" si="230"/>
        <v>19.552000000000014</v>
      </c>
      <c r="T623" s="9">
        <f t="shared" si="228"/>
        <v>1.1030744178584431E-3</v>
      </c>
      <c r="U623" s="9">
        <f t="shared" si="231"/>
        <v>3.2004651892577731E-3</v>
      </c>
      <c r="V623" s="9">
        <f t="shared" si="231"/>
        <v>8.9719895882210396E-2</v>
      </c>
      <c r="X623" s="9">
        <f t="shared" si="232"/>
        <v>-8.1087539763130578E-4</v>
      </c>
      <c r="Y623" s="9">
        <f t="shared" si="233"/>
        <v>1.1030744178584431E-3</v>
      </c>
      <c r="AA623" s="9">
        <f t="shared" si="234"/>
        <v>-8.1087539763130578E-4</v>
      </c>
      <c r="AB623" s="9">
        <f t="shared" si="235"/>
        <v>3.2004651892577731E-3</v>
      </c>
      <c r="AD623" s="9">
        <f t="shared" si="236"/>
        <v>1.1030744178584431E-3</v>
      </c>
      <c r="AE623" s="9">
        <f t="shared" si="237"/>
        <v>8.9719895882210396E-2</v>
      </c>
    </row>
    <row r="624" spans="1:31" x14ac:dyDescent="0.55000000000000004">
      <c r="A624" s="6">
        <f t="shared" si="238"/>
        <v>612</v>
      </c>
      <c r="B624" s="6">
        <f t="shared" si="239"/>
        <v>19.584000000000014</v>
      </c>
      <c r="C624" s="9">
        <f t="shared" si="242"/>
        <v>-6.7568017324991312E-4</v>
      </c>
      <c r="D624" s="6">
        <f t="shared" si="242"/>
        <v>3.8849255640152022E-3</v>
      </c>
      <c r="E624" s="6">
        <f t="shared" si="240"/>
        <v>0.992245698062304</v>
      </c>
      <c r="F624" s="6">
        <f t="shared" si="241"/>
        <v>1.0077854003183651</v>
      </c>
      <c r="G624" s="6">
        <f t="shared" si="243"/>
        <v>4.2248507619185201E-3</v>
      </c>
      <c r="H624" s="7">
        <f t="shared" si="243"/>
        <v>8.6932848317398698E-2</v>
      </c>
      <c r="I624" s="6">
        <f t="shared" ref="I624:I637" si="245">$E$3*(C624-($B$5/2)*((L624)+(M624)))</f>
        <v>-2.6674387537030202E-2</v>
      </c>
      <c r="J624" s="9">
        <f t="shared" ref="J624:J637" si="246">$E$3*(D624-($B$5/2)*(N624+O624))</f>
        <v>0.30674135753357878</v>
      </c>
      <c r="L624" s="6">
        <f t="shared" si="244"/>
        <v>-6.7831522195199462E-4</v>
      </c>
      <c r="M624" s="6">
        <f t="shared" si="225"/>
        <v>-6.7306521195449631E-4</v>
      </c>
      <c r="N624" s="6">
        <f t="shared" si="226"/>
        <v>-0.99999976994420348</v>
      </c>
      <c r="O624" s="6">
        <f t="shared" si="227"/>
        <v>0.99999977349158442</v>
      </c>
      <c r="Q624" s="6">
        <f t="shared" si="229"/>
        <v>19.584000000000014</v>
      </c>
      <c r="R624" s="9">
        <f t="shared" si="229"/>
        <v>-6.7568017324991312E-4</v>
      </c>
      <c r="S624" s="9">
        <f t="shared" si="230"/>
        <v>19.584000000000014</v>
      </c>
      <c r="T624" s="9">
        <f t="shared" si="228"/>
        <v>3.8849255640152022E-3</v>
      </c>
      <c r="U624" s="9">
        <f t="shared" si="231"/>
        <v>4.2248507619185201E-3</v>
      </c>
      <c r="V624" s="9">
        <f t="shared" si="231"/>
        <v>8.6932848317398698E-2</v>
      </c>
      <c r="X624" s="9">
        <f t="shared" si="232"/>
        <v>-6.7568017324991312E-4</v>
      </c>
      <c r="Y624" s="9">
        <f t="shared" si="233"/>
        <v>3.8849255640152022E-3</v>
      </c>
      <c r="AA624" s="9">
        <f t="shared" si="234"/>
        <v>-6.7568017324991312E-4</v>
      </c>
      <c r="AB624" s="9">
        <f t="shared" si="235"/>
        <v>4.2248507619185201E-3</v>
      </c>
      <c r="AD624" s="9">
        <f t="shared" si="236"/>
        <v>3.8849255640152022E-3</v>
      </c>
      <c r="AE624" s="9">
        <f t="shared" si="237"/>
        <v>8.6932848317398698E-2</v>
      </c>
    </row>
    <row r="625" spans="1:31" x14ac:dyDescent="0.55000000000000004">
      <c r="A625" s="6">
        <f t="shared" si="238"/>
        <v>613</v>
      </c>
      <c r="B625" s="6">
        <f t="shared" si="239"/>
        <v>19.616000000000014</v>
      </c>
      <c r="C625" s="9">
        <f t="shared" si="242"/>
        <v>-5.1317037603060159E-4</v>
      </c>
      <c r="D625" s="6">
        <f t="shared" si="242"/>
        <v>6.3526735600575755E-3</v>
      </c>
      <c r="E625" s="6">
        <f t="shared" si="240"/>
        <v>0.98733527268508048</v>
      </c>
      <c r="F625" s="6">
        <f t="shared" si="241"/>
        <v>1.0127459669253107</v>
      </c>
      <c r="G625" s="6">
        <f t="shared" si="243"/>
        <v>5.0784311631034869E-3</v>
      </c>
      <c r="H625" s="7">
        <f t="shared" si="243"/>
        <v>7.7117124876324175E-2</v>
      </c>
      <c r="I625" s="6">
        <f t="shared" si="245"/>
        <v>-2.0258339454550078E-2</v>
      </c>
      <c r="J625" s="9">
        <f t="shared" si="246"/>
        <v>0.50158693336599913</v>
      </c>
      <c r="L625" s="6">
        <f t="shared" si="244"/>
        <v>-5.1645115317960075E-4</v>
      </c>
      <c r="M625" s="6">
        <f t="shared" si="225"/>
        <v>-5.0993088486116288E-4</v>
      </c>
      <c r="N625" s="6">
        <f t="shared" si="226"/>
        <v>-0.99999986663909424</v>
      </c>
      <c r="O625" s="6">
        <f t="shared" si="227"/>
        <v>0.99999986998523782</v>
      </c>
      <c r="Q625" s="6">
        <f t="shared" si="229"/>
        <v>19.616000000000014</v>
      </c>
      <c r="R625" s="9">
        <f t="shared" si="229"/>
        <v>-5.1317037603060159E-4</v>
      </c>
      <c r="S625" s="9">
        <f t="shared" si="230"/>
        <v>19.616000000000014</v>
      </c>
      <c r="T625" s="9">
        <f t="shared" si="228"/>
        <v>6.3526735600575755E-3</v>
      </c>
      <c r="U625" s="9">
        <f t="shared" si="231"/>
        <v>5.0784311631034869E-3</v>
      </c>
      <c r="V625" s="9">
        <f t="shared" si="231"/>
        <v>7.7117124876324175E-2</v>
      </c>
      <c r="X625" s="9">
        <f t="shared" si="232"/>
        <v>-5.1317037603060159E-4</v>
      </c>
      <c r="Y625" s="9">
        <f t="shared" si="233"/>
        <v>6.3526735600575755E-3</v>
      </c>
      <c r="AA625" s="9">
        <f t="shared" si="234"/>
        <v>-5.1317037603060159E-4</v>
      </c>
      <c r="AB625" s="9">
        <f t="shared" si="235"/>
        <v>5.0784311631034869E-3</v>
      </c>
      <c r="AD625" s="9">
        <f t="shared" si="236"/>
        <v>6.3526735600575755E-3</v>
      </c>
      <c r="AE625" s="9">
        <f t="shared" si="237"/>
        <v>7.7117124876324175E-2</v>
      </c>
    </row>
    <row r="626" spans="1:31" x14ac:dyDescent="0.55000000000000004">
      <c r="A626" s="6">
        <f t="shared" si="238"/>
        <v>614</v>
      </c>
      <c r="B626" s="6">
        <f t="shared" si="239"/>
        <v>19.648000000000014</v>
      </c>
      <c r="C626" s="9">
        <f t="shared" si="242"/>
        <v>-3.2991603920983073E-4</v>
      </c>
      <c r="D626" s="6">
        <f t="shared" si="242"/>
        <v>8.3067965363331654E-3</v>
      </c>
      <c r="E626" s="6">
        <f t="shared" si="240"/>
        <v>0.98345551864062264</v>
      </c>
      <c r="F626" s="6">
        <f t="shared" si="241"/>
        <v>1.0166827047859555</v>
      </c>
      <c r="G626" s="6">
        <f t="shared" si="243"/>
        <v>5.7266980256490893E-3</v>
      </c>
      <c r="H626" s="7">
        <f t="shared" si="243"/>
        <v>6.1066343008612203E-2</v>
      </c>
      <c r="I626" s="6">
        <f t="shared" si="245"/>
        <v>-1.3023665085179711E-2</v>
      </c>
      <c r="J626" s="9">
        <f t="shared" si="246"/>
        <v>0.65587832953225522</v>
      </c>
      <c r="L626" s="6">
        <f t="shared" si="244"/>
        <v>-3.3267952205450315E-4</v>
      </c>
      <c r="M626" s="6">
        <f t="shared" si="225"/>
        <v>-3.2719805388892165E-4</v>
      </c>
      <c r="N626" s="6">
        <f t="shared" si="226"/>
        <v>-0.99999994466216635</v>
      </c>
      <c r="O626" s="6">
        <f t="shared" si="227"/>
        <v>0.99999994647071533</v>
      </c>
      <c r="Q626" s="6">
        <f t="shared" si="229"/>
        <v>19.648000000000014</v>
      </c>
      <c r="R626" s="9">
        <f t="shared" si="229"/>
        <v>-3.2991603920983073E-4</v>
      </c>
      <c r="S626" s="9">
        <f t="shared" si="230"/>
        <v>19.648000000000014</v>
      </c>
      <c r="T626" s="9">
        <f t="shared" si="228"/>
        <v>8.3067965363331654E-3</v>
      </c>
      <c r="U626" s="9">
        <f t="shared" si="231"/>
        <v>5.7266980256490893E-3</v>
      </c>
      <c r="V626" s="9">
        <f t="shared" si="231"/>
        <v>6.1066343008612203E-2</v>
      </c>
      <c r="X626" s="9">
        <f t="shared" si="232"/>
        <v>-3.2991603920983073E-4</v>
      </c>
      <c r="Y626" s="9">
        <f t="shared" si="233"/>
        <v>8.3067965363331654E-3</v>
      </c>
      <c r="AA626" s="9">
        <f t="shared" si="234"/>
        <v>-3.2991603920983073E-4</v>
      </c>
      <c r="AB626" s="9">
        <f t="shared" si="235"/>
        <v>5.7266980256490893E-3</v>
      </c>
      <c r="AD626" s="9">
        <f t="shared" si="236"/>
        <v>8.3067965363331654E-3</v>
      </c>
      <c r="AE626" s="9">
        <f t="shared" si="237"/>
        <v>6.1066343008612203E-2</v>
      </c>
    </row>
    <row r="627" spans="1:31" x14ac:dyDescent="0.55000000000000004">
      <c r="A627" s="6">
        <f t="shared" si="238"/>
        <v>615</v>
      </c>
      <c r="B627" s="6">
        <f t="shared" si="239"/>
        <v>19.680000000000014</v>
      </c>
      <c r="C627" s="9">
        <f t="shared" si="242"/>
        <v>-1.3332546934183585E-4</v>
      </c>
      <c r="D627" s="6">
        <f t="shared" si="242"/>
        <v>9.5893001031677264E-3</v>
      </c>
      <c r="E627" s="6">
        <f t="shared" si="240"/>
        <v>0.98091337224581399</v>
      </c>
      <c r="F627" s="6">
        <f t="shared" si="241"/>
        <v>1.0192705726584848</v>
      </c>
      <c r="G627" s="6">
        <f t="shared" si="243"/>
        <v>6.1434553083748403E-3</v>
      </c>
      <c r="H627" s="7">
        <f t="shared" si="243"/>
        <v>4.0078236463580039E-2</v>
      </c>
      <c r="I627" s="6">
        <f t="shared" si="245"/>
        <v>-5.2629945568027177E-3</v>
      </c>
      <c r="J627" s="9">
        <f t="shared" si="246"/>
        <v>0.75714078128214279</v>
      </c>
      <c r="L627" s="6">
        <f t="shared" si="244"/>
        <v>-1.3461634466155418E-4</v>
      </c>
      <c r="M627" s="6">
        <f t="shared" ref="M627:M637" si="247">C627/SQRT(F627)</f>
        <v>-1.3205911370657309E-4</v>
      </c>
      <c r="N627" s="6">
        <f t="shared" ref="N627:N637" si="248">(D627-1)/SQRT(E627)</f>
        <v>-0.99999999093921976</v>
      </c>
      <c r="O627" s="6">
        <f t="shared" ref="O627:O637" si="249">(D627+1)/SQRT(F627)</f>
        <v>0.99999999128019512</v>
      </c>
      <c r="Q627" s="6">
        <f t="shared" si="229"/>
        <v>19.680000000000014</v>
      </c>
      <c r="R627" s="9">
        <f t="shared" si="229"/>
        <v>-1.3332546934183585E-4</v>
      </c>
      <c r="S627" s="9">
        <f t="shared" si="230"/>
        <v>19.680000000000014</v>
      </c>
      <c r="T627" s="9">
        <f t="shared" si="228"/>
        <v>9.5893001031677264E-3</v>
      </c>
      <c r="U627" s="9">
        <f t="shared" si="231"/>
        <v>6.1434553083748403E-3</v>
      </c>
      <c r="V627" s="9">
        <f t="shared" si="231"/>
        <v>4.0078236463580039E-2</v>
      </c>
      <c r="X627" s="9">
        <f t="shared" si="232"/>
        <v>-1.3332546934183585E-4</v>
      </c>
      <c r="Y627" s="9">
        <f t="shared" si="233"/>
        <v>9.5893001031677264E-3</v>
      </c>
      <c r="AA627" s="9">
        <f t="shared" si="234"/>
        <v>-1.3332546934183585E-4</v>
      </c>
      <c r="AB627" s="9">
        <f t="shared" si="235"/>
        <v>6.1434553083748403E-3</v>
      </c>
      <c r="AD627" s="9">
        <f t="shared" si="236"/>
        <v>9.5893001031677264E-3</v>
      </c>
      <c r="AE627" s="9">
        <f t="shared" si="237"/>
        <v>4.0078236463580039E-2</v>
      </c>
    </row>
    <row r="628" spans="1:31" x14ac:dyDescent="0.55000000000000004">
      <c r="A628" s="6">
        <f t="shared" si="238"/>
        <v>616</v>
      </c>
      <c r="B628" s="6">
        <f t="shared" si="239"/>
        <v>19.712000000000014</v>
      </c>
      <c r="C628" s="9">
        <f t="shared" si="242"/>
        <v>6.8654406952325039E-5</v>
      </c>
      <c r="D628" s="6">
        <f t="shared" si="242"/>
        <v>1.0096491509969373E-2</v>
      </c>
      <c r="E628" s="6">
        <f t="shared" si="240"/>
        <v>0.97990896083429979</v>
      </c>
      <c r="F628" s="6">
        <f t="shared" si="241"/>
        <v>1.020294926874177</v>
      </c>
      <c r="G628" s="6">
        <f t="shared" si="243"/>
        <v>6.311871134192527E-3</v>
      </c>
      <c r="H628" s="7">
        <f t="shared" si="243"/>
        <v>1.5849731462551468E-2</v>
      </c>
      <c r="I628" s="6">
        <f t="shared" si="245"/>
        <v>2.7100910337482212E-3</v>
      </c>
      <c r="J628" s="9">
        <f t="shared" si="246"/>
        <v>0.79718701445971463</v>
      </c>
      <c r="L628" s="6">
        <f t="shared" si="244"/>
        <v>6.9354645375418743E-5</v>
      </c>
      <c r="M628" s="6">
        <f t="shared" si="247"/>
        <v>6.7968166774953138E-5</v>
      </c>
      <c r="N628" s="6">
        <f t="shared" si="248"/>
        <v>-0.99999999759496661</v>
      </c>
      <c r="O628" s="6">
        <f t="shared" si="249"/>
        <v>0.99999999769016423</v>
      </c>
      <c r="Q628" s="6">
        <f t="shared" si="229"/>
        <v>19.712000000000014</v>
      </c>
      <c r="R628" s="9">
        <f t="shared" si="229"/>
        <v>6.8654406952325039E-5</v>
      </c>
      <c r="S628" s="9">
        <f t="shared" si="230"/>
        <v>19.712000000000014</v>
      </c>
      <c r="T628" s="9">
        <f t="shared" si="228"/>
        <v>1.0096491509969373E-2</v>
      </c>
      <c r="U628" s="9">
        <f t="shared" si="231"/>
        <v>6.311871134192527E-3</v>
      </c>
      <c r="V628" s="9">
        <f t="shared" si="231"/>
        <v>1.5849731462551468E-2</v>
      </c>
      <c r="X628" s="9">
        <f t="shared" si="232"/>
        <v>6.8654406952325039E-5</v>
      </c>
      <c r="Y628" s="9">
        <f t="shared" si="233"/>
        <v>1.0096491509969373E-2</v>
      </c>
      <c r="AA628" s="9">
        <f t="shared" si="234"/>
        <v>6.8654406952325039E-5</v>
      </c>
      <c r="AB628" s="9">
        <f t="shared" si="235"/>
        <v>6.311871134192527E-3</v>
      </c>
      <c r="AD628" s="9">
        <f t="shared" si="236"/>
        <v>1.0096491509969373E-2</v>
      </c>
      <c r="AE628" s="9">
        <f t="shared" si="237"/>
        <v>1.5849731462551468E-2</v>
      </c>
    </row>
    <row r="629" spans="1:31" x14ac:dyDescent="0.55000000000000004">
      <c r="A629" s="6">
        <f t="shared" si="238"/>
        <v>617</v>
      </c>
      <c r="B629" s="6">
        <f t="shared" si="239"/>
        <v>19.744000000000014</v>
      </c>
      <c r="C629" s="9">
        <f t="shared" si="242"/>
        <v>2.678591500279277E-4</v>
      </c>
      <c r="D629" s="6">
        <f t="shared" si="242"/>
        <v>9.7873634139642729E-3</v>
      </c>
      <c r="E629" s="6">
        <f t="shared" si="240"/>
        <v>0.9805211374031928</v>
      </c>
      <c r="F629" s="6">
        <f t="shared" si="241"/>
        <v>1.0196705910590498</v>
      </c>
      <c r="G629" s="6">
        <f t="shared" si="243"/>
        <v>6.2251482211125838E-3</v>
      </c>
      <c r="H629" s="7">
        <f t="shared" si="243"/>
        <v>-9.6602530001594009E-3</v>
      </c>
      <c r="I629" s="6">
        <f t="shared" si="245"/>
        <v>1.0573642693990505E-2</v>
      </c>
      <c r="J629" s="9">
        <f t="shared" si="246"/>
        <v>0.77277921247598458</v>
      </c>
      <c r="L629" s="6">
        <f t="shared" si="244"/>
        <v>2.70506687484097E-4</v>
      </c>
      <c r="M629" s="6">
        <f t="shared" si="247"/>
        <v>2.6526291604447622E-4</v>
      </c>
      <c r="N629" s="6">
        <f t="shared" si="248"/>
        <v>-0.9999999634130653</v>
      </c>
      <c r="O629" s="6">
        <f t="shared" si="249"/>
        <v>0.99999996481779219</v>
      </c>
      <c r="Q629" s="6">
        <f t="shared" si="229"/>
        <v>19.744000000000014</v>
      </c>
      <c r="R629" s="9">
        <f t="shared" si="229"/>
        <v>2.678591500279277E-4</v>
      </c>
      <c r="S629" s="9">
        <f t="shared" si="230"/>
        <v>19.744000000000014</v>
      </c>
      <c r="T629" s="9">
        <f t="shared" si="228"/>
        <v>9.7873634139642729E-3</v>
      </c>
      <c r="U629" s="9">
        <f t="shared" si="231"/>
        <v>6.2251482211125838E-3</v>
      </c>
      <c r="V629" s="9">
        <f t="shared" si="231"/>
        <v>-9.6602530001594009E-3</v>
      </c>
      <c r="X629" s="9">
        <f t="shared" si="232"/>
        <v>2.678591500279277E-4</v>
      </c>
      <c r="Y629" s="9">
        <f t="shared" si="233"/>
        <v>9.7873634139642729E-3</v>
      </c>
      <c r="AA629" s="9">
        <f t="shared" si="234"/>
        <v>2.678591500279277E-4</v>
      </c>
      <c r="AB629" s="9">
        <f t="shared" si="235"/>
        <v>6.2251482211125838E-3</v>
      </c>
      <c r="AD629" s="9">
        <f t="shared" si="236"/>
        <v>9.7873634139642729E-3</v>
      </c>
      <c r="AE629" s="9">
        <f t="shared" si="237"/>
        <v>-9.6602530001594009E-3</v>
      </c>
    </row>
    <row r="630" spans="1:31" x14ac:dyDescent="0.55000000000000004">
      <c r="A630" s="6">
        <f t="shared" si="238"/>
        <v>618</v>
      </c>
      <c r="B630" s="6">
        <f t="shared" si="239"/>
        <v>19.776000000000014</v>
      </c>
      <c r="C630" s="9">
        <f t="shared" si="242"/>
        <v>4.5623648298488408E-4</v>
      </c>
      <c r="D630" s="6">
        <f t="shared" si="242"/>
        <v>8.6869094043837639E-3</v>
      </c>
      <c r="E630" s="6">
        <f t="shared" si="240"/>
        <v>0.98270185173796087</v>
      </c>
      <c r="F630" s="6">
        <f t="shared" si="241"/>
        <v>1.0174494893554957</v>
      </c>
      <c r="G630" s="6">
        <f t="shared" si="243"/>
        <v>5.8867916549048879E-3</v>
      </c>
      <c r="H630" s="7">
        <f t="shared" si="243"/>
        <v>-3.4389187799390909E-2</v>
      </c>
      <c r="I630" s="6">
        <f t="shared" si="245"/>
        <v>1.8010136983950445E-2</v>
      </c>
      <c r="J630" s="9">
        <f t="shared" si="246"/>
        <v>0.68589080291952076</v>
      </c>
      <c r="L630" s="6">
        <f t="shared" si="244"/>
        <v>4.6023444963459758E-4</v>
      </c>
      <c r="M630" s="6">
        <f t="shared" si="247"/>
        <v>4.5230728391768742E-4</v>
      </c>
      <c r="N630" s="6">
        <f t="shared" si="248"/>
        <v>-0.99999989409211998</v>
      </c>
      <c r="O630" s="6">
        <f t="shared" si="249"/>
        <v>0.9999998977090554</v>
      </c>
      <c r="Q630" s="6">
        <f t="shared" si="229"/>
        <v>19.776000000000014</v>
      </c>
      <c r="R630" s="9">
        <f t="shared" si="229"/>
        <v>4.5623648298488408E-4</v>
      </c>
      <c r="S630" s="9">
        <f t="shared" si="230"/>
        <v>19.776000000000014</v>
      </c>
      <c r="T630" s="9">
        <f t="shared" si="228"/>
        <v>8.6869094043837639E-3</v>
      </c>
      <c r="U630" s="9">
        <f t="shared" si="231"/>
        <v>5.8867916549048879E-3</v>
      </c>
      <c r="V630" s="9">
        <f t="shared" si="231"/>
        <v>-3.4389187799390909E-2</v>
      </c>
      <c r="X630" s="9">
        <f t="shared" si="232"/>
        <v>4.5623648298488408E-4</v>
      </c>
      <c r="Y630" s="9">
        <f t="shared" si="233"/>
        <v>8.6869094043837639E-3</v>
      </c>
      <c r="AA630" s="9">
        <f t="shared" si="234"/>
        <v>4.5623648298488408E-4</v>
      </c>
      <c r="AB630" s="9">
        <f t="shared" si="235"/>
        <v>5.8867916549048879E-3</v>
      </c>
      <c r="AD630" s="9">
        <f t="shared" si="236"/>
        <v>8.6869094043837639E-3</v>
      </c>
      <c r="AE630" s="9">
        <f t="shared" si="237"/>
        <v>-3.4389187799390909E-2</v>
      </c>
    </row>
    <row r="631" spans="1:31" x14ac:dyDescent="0.55000000000000004">
      <c r="A631" s="6">
        <f t="shared" si="238"/>
        <v>619</v>
      </c>
      <c r="B631" s="6">
        <f t="shared" si="239"/>
        <v>19.808000000000014</v>
      </c>
      <c r="C631" s="9">
        <f t="shared" si="242"/>
        <v>6.2617143567027527E-4</v>
      </c>
      <c r="D631" s="6">
        <f t="shared" si="242"/>
        <v>6.8841032126136653E-3</v>
      </c>
      <c r="E631" s="6">
        <f t="shared" si="240"/>
        <v>0.98627957654248133</v>
      </c>
      <c r="F631" s="6">
        <f t="shared" si="241"/>
        <v>1.0138159893929362</v>
      </c>
      <c r="G631" s="6">
        <f t="shared" si="243"/>
        <v>5.3104672714184738E-3</v>
      </c>
      <c r="H631" s="7">
        <f t="shared" si="243"/>
        <v>-5.6337693492815574E-2</v>
      </c>
      <c r="I631" s="6">
        <f t="shared" si="245"/>
        <v>2.4719090706777011E-2</v>
      </c>
      <c r="J631" s="9">
        <f t="shared" si="246"/>
        <v>0.54354689634823017</v>
      </c>
      <c r="L631" s="6">
        <f t="shared" si="244"/>
        <v>6.305118196477809E-4</v>
      </c>
      <c r="M631" s="6">
        <f t="shared" si="247"/>
        <v>6.2189015854684075E-4</v>
      </c>
      <c r="N631" s="6">
        <f t="shared" si="248"/>
        <v>-0.99999980122740295</v>
      </c>
      <c r="O631" s="6">
        <f t="shared" si="249"/>
        <v>0.99999980662629673</v>
      </c>
      <c r="Q631" s="6">
        <f t="shared" si="229"/>
        <v>19.808000000000014</v>
      </c>
      <c r="R631" s="9">
        <f t="shared" si="229"/>
        <v>6.2617143567027527E-4</v>
      </c>
      <c r="S631" s="9">
        <f t="shared" si="230"/>
        <v>19.808000000000014</v>
      </c>
      <c r="T631" s="9">
        <f t="shared" si="228"/>
        <v>6.8841032126136653E-3</v>
      </c>
      <c r="U631" s="9">
        <f t="shared" si="231"/>
        <v>5.3104672714184738E-3</v>
      </c>
      <c r="V631" s="9">
        <f t="shared" si="231"/>
        <v>-5.6337693492815574E-2</v>
      </c>
      <c r="X631" s="9">
        <f t="shared" si="232"/>
        <v>6.2617143567027527E-4</v>
      </c>
      <c r="Y631" s="9">
        <f t="shared" si="233"/>
        <v>6.8841032126136653E-3</v>
      </c>
      <c r="AA631" s="9">
        <f t="shared" si="234"/>
        <v>6.2617143567027527E-4</v>
      </c>
      <c r="AB631" s="9">
        <f t="shared" si="235"/>
        <v>5.3104672714184738E-3</v>
      </c>
      <c r="AD631" s="9">
        <f t="shared" si="236"/>
        <v>6.8841032126136653E-3</v>
      </c>
      <c r="AE631" s="9">
        <f t="shared" si="237"/>
        <v>-5.6337693492815574E-2</v>
      </c>
    </row>
    <row r="632" spans="1:31" x14ac:dyDescent="0.55000000000000004">
      <c r="A632" s="6">
        <f t="shared" si="238"/>
        <v>620</v>
      </c>
      <c r="B632" s="6">
        <f t="shared" si="239"/>
        <v>19.840000000000014</v>
      </c>
      <c r="C632" s="9">
        <f t="shared" si="242"/>
        <v>7.707940394719267E-4</v>
      </c>
      <c r="D632" s="6">
        <f t="shared" si="242"/>
        <v>4.5247049989829789E-3</v>
      </c>
      <c r="E632" s="6">
        <f t="shared" si="240"/>
        <v>0.99097165708081325</v>
      </c>
      <c r="F632" s="6">
        <f t="shared" si="241"/>
        <v>1.0090704770767451</v>
      </c>
      <c r="G632" s="6">
        <f t="shared" si="243"/>
        <v>4.5194563688016097E-3</v>
      </c>
      <c r="H632" s="7">
        <f t="shared" si="243"/>
        <v>-7.3731194175958942E-2</v>
      </c>
      <c r="I632" s="6">
        <f t="shared" si="245"/>
        <v>3.0429115018599885E-2</v>
      </c>
      <c r="J632" s="9">
        <f t="shared" si="246"/>
        <v>0.35725628084129896</v>
      </c>
      <c r="L632" s="6">
        <f t="shared" si="244"/>
        <v>7.7429727516403388E-4</v>
      </c>
      <c r="M632" s="6">
        <f t="shared" si="247"/>
        <v>7.6732190728698421E-4</v>
      </c>
      <c r="N632" s="6">
        <f t="shared" si="248"/>
        <v>-0.99999970023181994</v>
      </c>
      <c r="O632" s="6">
        <f t="shared" si="249"/>
        <v>0.99999970560850193</v>
      </c>
      <c r="Q632" s="6">
        <f t="shared" si="229"/>
        <v>19.840000000000014</v>
      </c>
      <c r="R632" s="9">
        <f t="shared" si="229"/>
        <v>7.707940394719267E-4</v>
      </c>
      <c r="S632" s="9">
        <f t="shared" si="230"/>
        <v>19.840000000000014</v>
      </c>
      <c r="T632" s="9">
        <f t="shared" si="228"/>
        <v>4.5247049989829789E-3</v>
      </c>
      <c r="U632" s="9">
        <f t="shared" si="231"/>
        <v>4.5194563688016097E-3</v>
      </c>
      <c r="V632" s="9">
        <f t="shared" si="231"/>
        <v>-7.3731194175958942E-2</v>
      </c>
      <c r="X632" s="9">
        <f t="shared" si="232"/>
        <v>7.707940394719267E-4</v>
      </c>
      <c r="Y632" s="9">
        <f t="shared" si="233"/>
        <v>4.5247049989829789E-3</v>
      </c>
      <c r="AA632" s="9">
        <f t="shared" si="234"/>
        <v>7.707940394719267E-4</v>
      </c>
      <c r="AB632" s="9">
        <f t="shared" si="235"/>
        <v>4.5194563688016097E-3</v>
      </c>
      <c r="AD632" s="9">
        <f t="shared" si="236"/>
        <v>4.5247049989829789E-3</v>
      </c>
      <c r="AE632" s="9">
        <f t="shared" si="237"/>
        <v>-7.3731194175958942E-2</v>
      </c>
    </row>
    <row r="633" spans="1:31" x14ac:dyDescent="0.55000000000000004">
      <c r="A633" s="6">
        <f t="shared" si="238"/>
        <v>621</v>
      </c>
      <c r="B633" s="6">
        <f t="shared" si="239"/>
        <v>19.872000000000014</v>
      </c>
      <c r="C633" s="9">
        <f t="shared" si="242"/>
        <v>8.8425722949453194E-4</v>
      </c>
      <c r="D633" s="6">
        <f t="shared" si="242"/>
        <v>1.7994763537708027E-3</v>
      </c>
      <c r="E633" s="6">
        <f t="shared" si="240"/>
        <v>0.99640506731845424</v>
      </c>
      <c r="F633" s="6">
        <f t="shared" si="241"/>
        <v>1.0036029727335372</v>
      </c>
      <c r="G633" s="6">
        <f t="shared" si="243"/>
        <v>3.5457246882064134E-3</v>
      </c>
      <c r="H633" s="7">
        <f t="shared" si="243"/>
        <v>-8.5163395162880504E-2</v>
      </c>
      <c r="I633" s="6">
        <f t="shared" si="245"/>
        <v>3.4908976783832701E-2</v>
      </c>
      <c r="J633" s="9">
        <f t="shared" si="246"/>
        <v>0.1420809023790425</v>
      </c>
      <c r="L633" s="6">
        <f t="shared" si="244"/>
        <v>8.8585095038020768E-4</v>
      </c>
      <c r="M633" s="6">
        <f t="shared" si="247"/>
        <v>8.8266854385751065E-4</v>
      </c>
      <c r="N633" s="6">
        <f t="shared" si="248"/>
        <v>-0.99999960763396989</v>
      </c>
      <c r="O633" s="6">
        <f t="shared" si="249"/>
        <v>0.99999961044804508</v>
      </c>
      <c r="Q633" s="6">
        <f t="shared" si="229"/>
        <v>19.872000000000014</v>
      </c>
      <c r="R633" s="9">
        <f t="shared" si="229"/>
        <v>8.8425722949453194E-4</v>
      </c>
      <c r="S633" s="9">
        <f t="shared" si="230"/>
        <v>19.872000000000014</v>
      </c>
      <c r="T633" s="9">
        <f t="shared" si="228"/>
        <v>1.7994763537708027E-3</v>
      </c>
      <c r="U633" s="9">
        <f t="shared" si="231"/>
        <v>3.5457246882064134E-3</v>
      </c>
      <c r="V633" s="9">
        <f t="shared" si="231"/>
        <v>-8.5163395162880504E-2</v>
      </c>
      <c r="X633" s="9">
        <f t="shared" si="232"/>
        <v>8.8425722949453194E-4</v>
      </c>
      <c r="Y633" s="9">
        <f t="shared" si="233"/>
        <v>1.7994763537708027E-3</v>
      </c>
      <c r="AA633" s="9">
        <f t="shared" si="234"/>
        <v>8.8425722949453194E-4</v>
      </c>
      <c r="AB633" s="9">
        <f t="shared" si="235"/>
        <v>3.5457246882064134E-3</v>
      </c>
      <c r="AD633" s="9">
        <f t="shared" si="236"/>
        <v>1.7994763537708027E-3</v>
      </c>
      <c r="AE633" s="9">
        <f t="shared" si="237"/>
        <v>-8.5163395162880504E-2</v>
      </c>
    </row>
    <row r="634" spans="1:31" x14ac:dyDescent="0.55000000000000004">
      <c r="A634" s="6">
        <f t="shared" si="238"/>
        <v>622</v>
      </c>
      <c r="B634" s="6">
        <f t="shared" si="239"/>
        <v>19.904000000000014</v>
      </c>
      <c r="C634" s="9">
        <f t="shared" si="242"/>
        <v>9.6197362729049242E-4</v>
      </c>
      <c r="D634" s="6">
        <f t="shared" si="242"/>
        <v>-1.071243135477513E-3</v>
      </c>
      <c r="E634" s="6">
        <f t="shared" si="240"/>
        <v>1.00214455922607</v>
      </c>
      <c r="F634" s="6">
        <f t="shared" si="241"/>
        <v>0.99785958668415997</v>
      </c>
      <c r="G634" s="6">
        <f t="shared" si="243"/>
        <v>2.4286374311237669E-3</v>
      </c>
      <c r="H634" s="7">
        <f t="shared" si="243"/>
        <v>-8.9709984039009857E-2</v>
      </c>
      <c r="I634" s="6">
        <f t="shared" si="245"/>
        <v>3.7977170573350032E-2</v>
      </c>
      <c r="J634" s="9">
        <f t="shared" si="246"/>
        <v>-8.4581928580537952E-2</v>
      </c>
      <c r="L634" s="6">
        <f t="shared" si="244"/>
        <v>9.6094377871441166E-4</v>
      </c>
      <c r="M634" s="6">
        <f t="shared" si="247"/>
        <v>9.6300479350816559E-4</v>
      </c>
      <c r="N634" s="6">
        <f t="shared" si="248"/>
        <v>-0.99999953829342048</v>
      </c>
      <c r="O634" s="6">
        <f t="shared" si="249"/>
        <v>0.99999953631077632</v>
      </c>
      <c r="Q634" s="6">
        <f t="shared" si="229"/>
        <v>19.904000000000014</v>
      </c>
      <c r="R634" s="9">
        <f t="shared" si="229"/>
        <v>9.6197362729049242E-4</v>
      </c>
      <c r="S634" s="9">
        <f t="shared" si="230"/>
        <v>19.904000000000014</v>
      </c>
      <c r="T634" s="9">
        <f t="shared" si="228"/>
        <v>-1.071243135477513E-3</v>
      </c>
      <c r="U634" s="9">
        <f t="shared" si="231"/>
        <v>2.4286374311237669E-3</v>
      </c>
      <c r="V634" s="9">
        <f t="shared" si="231"/>
        <v>-8.9709984039009857E-2</v>
      </c>
      <c r="X634" s="9">
        <f t="shared" si="232"/>
        <v>9.6197362729049242E-4</v>
      </c>
      <c r="Y634" s="9">
        <f t="shared" si="233"/>
        <v>-1.071243135477513E-3</v>
      </c>
      <c r="AA634" s="9">
        <f t="shared" si="234"/>
        <v>9.6197362729049242E-4</v>
      </c>
      <c r="AB634" s="9">
        <f t="shared" si="235"/>
        <v>2.4286374311237669E-3</v>
      </c>
      <c r="AD634" s="9">
        <f t="shared" si="236"/>
        <v>-1.071243135477513E-3</v>
      </c>
      <c r="AE634" s="9">
        <f t="shared" si="237"/>
        <v>-8.9709984039009857E-2</v>
      </c>
    </row>
    <row r="635" spans="1:31" x14ac:dyDescent="0.55000000000000004">
      <c r="A635" s="6">
        <f t="shared" si="238"/>
        <v>623</v>
      </c>
      <c r="B635" s="6">
        <f t="shared" si="239"/>
        <v>19.936000000000014</v>
      </c>
      <c r="C635" s="9">
        <f t="shared" si="242"/>
        <v>1.0008014024193424E-3</v>
      </c>
      <c r="D635" s="6">
        <f t="shared" si="242"/>
        <v>-3.8553507298593579E-3</v>
      </c>
      <c r="E635" s="6">
        <f t="shared" si="240"/>
        <v>1.007726566792416</v>
      </c>
      <c r="F635" s="6">
        <f t="shared" si="241"/>
        <v>0.99230516387297862</v>
      </c>
      <c r="G635" s="6">
        <f t="shared" si="243"/>
        <v>1.2133679727765658E-3</v>
      </c>
      <c r="H635" s="7">
        <f t="shared" si="243"/>
        <v>-8.7003362324432648E-2</v>
      </c>
      <c r="I635" s="6">
        <f t="shared" si="245"/>
        <v>3.9509488216691452E-2</v>
      </c>
      <c r="J635" s="9">
        <f t="shared" si="246"/>
        <v>-0.30440613979780567</v>
      </c>
      <c r="L635" s="6">
        <f t="shared" si="244"/>
        <v>9.9695728506243408E-4</v>
      </c>
      <c r="M635" s="6">
        <f t="shared" si="247"/>
        <v>1.0046742690058481E-3</v>
      </c>
      <c r="N635" s="6">
        <f t="shared" si="248"/>
        <v>-0.99999950303796237</v>
      </c>
      <c r="O635" s="6">
        <f t="shared" si="249"/>
        <v>0.99999949531467924</v>
      </c>
      <c r="Q635" s="6">
        <f t="shared" si="229"/>
        <v>19.936000000000014</v>
      </c>
      <c r="R635" s="9">
        <f t="shared" si="229"/>
        <v>1.0008014024193424E-3</v>
      </c>
      <c r="S635" s="9">
        <f t="shared" si="230"/>
        <v>19.936000000000014</v>
      </c>
      <c r="T635" s="9">
        <f t="shared" si="228"/>
        <v>-3.8553507298593579E-3</v>
      </c>
      <c r="U635" s="9">
        <f t="shared" si="231"/>
        <v>1.2133679727765658E-3</v>
      </c>
      <c r="V635" s="9">
        <f t="shared" si="231"/>
        <v>-8.7003362324432648E-2</v>
      </c>
      <c r="X635" s="9">
        <f t="shared" si="232"/>
        <v>1.0008014024193424E-3</v>
      </c>
      <c r="Y635" s="9">
        <f t="shared" si="233"/>
        <v>-3.8553507298593579E-3</v>
      </c>
      <c r="AA635" s="9">
        <f t="shared" si="234"/>
        <v>1.0008014024193424E-3</v>
      </c>
      <c r="AB635" s="9">
        <f t="shared" si="235"/>
        <v>1.2133679727765658E-3</v>
      </c>
      <c r="AD635" s="9">
        <f t="shared" si="236"/>
        <v>-3.8553507298593579E-3</v>
      </c>
      <c r="AE635" s="9">
        <f t="shared" si="237"/>
        <v>-8.7003362324432648E-2</v>
      </c>
    </row>
    <row r="636" spans="1:31" x14ac:dyDescent="0.55000000000000004">
      <c r="A636" s="6">
        <f t="shared" si="238"/>
        <v>624</v>
      </c>
      <c r="B636" s="6">
        <f t="shared" si="239"/>
        <v>19.968000000000014</v>
      </c>
      <c r="C636" s="9">
        <f t="shared" si="242"/>
        <v>9.9917146161430047E-4</v>
      </c>
      <c r="D636" s="6">
        <f t="shared" si="242"/>
        <v>-6.3277464370882497E-3</v>
      </c>
      <c r="E636" s="6">
        <f t="shared" si="240"/>
        <v>1.0126965315927585</v>
      </c>
      <c r="F636" s="6">
        <f t="shared" si="241"/>
        <v>0.9873855458444053</v>
      </c>
      <c r="G636" s="6">
        <f t="shared" si="243"/>
        <v>-5.0935650157560601E-5</v>
      </c>
      <c r="H636" s="7">
        <f t="shared" si="243"/>
        <v>-7.7262365850902862E-2</v>
      </c>
      <c r="I636" s="6">
        <f t="shared" si="245"/>
        <v>3.944414843067575E-2</v>
      </c>
      <c r="J636" s="9">
        <f t="shared" si="246"/>
        <v>-0.49961858326047692</v>
      </c>
      <c r="L636" s="6">
        <f t="shared" si="244"/>
        <v>9.9288822418604379E-4</v>
      </c>
      <c r="M636" s="6">
        <f t="shared" si="247"/>
        <v>1.0055337188910947E-3</v>
      </c>
      <c r="N636" s="6">
        <f t="shared" si="248"/>
        <v>-0.99999950708636554</v>
      </c>
      <c r="O636" s="6">
        <f t="shared" si="249"/>
        <v>0.99999949445084224</v>
      </c>
      <c r="Q636" s="6">
        <f t="shared" si="229"/>
        <v>19.968000000000014</v>
      </c>
      <c r="R636" s="9">
        <f t="shared" si="229"/>
        <v>9.9917146161430047E-4</v>
      </c>
      <c r="S636" s="9">
        <f t="shared" si="230"/>
        <v>19.968000000000014</v>
      </c>
      <c r="T636" s="9">
        <f t="shared" si="228"/>
        <v>-6.3277464370882497E-3</v>
      </c>
      <c r="U636" s="9">
        <f t="shared" si="231"/>
        <v>-5.0935650157560601E-5</v>
      </c>
      <c r="V636" s="9">
        <f t="shared" si="231"/>
        <v>-7.7262365850902862E-2</v>
      </c>
      <c r="X636" s="9">
        <f t="shared" si="232"/>
        <v>9.9917146161430047E-4</v>
      </c>
      <c r="Y636" s="9">
        <f t="shared" si="233"/>
        <v>-6.3277464370882497E-3</v>
      </c>
      <c r="AA636" s="9">
        <f t="shared" si="234"/>
        <v>9.9917146161430047E-4</v>
      </c>
      <c r="AB636" s="9">
        <f t="shared" si="235"/>
        <v>-5.0935650157560601E-5</v>
      </c>
      <c r="AD636" s="9">
        <f t="shared" si="236"/>
        <v>-6.3277464370882497E-3</v>
      </c>
      <c r="AE636" s="9">
        <f t="shared" si="237"/>
        <v>-7.7262365850902862E-2</v>
      </c>
    </row>
    <row r="637" spans="1:31" x14ac:dyDescent="0.55000000000000004">
      <c r="A637" s="6">
        <f t="shared" si="238"/>
        <v>625</v>
      </c>
      <c r="B637" s="6">
        <f t="shared" si="239"/>
        <v>20.000000000000014</v>
      </c>
      <c r="C637" s="9">
        <f t="shared" si="242"/>
        <v>9.571507128162466E-4</v>
      </c>
      <c r="D637" s="6">
        <f t="shared" si="242"/>
        <v>-8.288532715058413E-3</v>
      </c>
      <c r="E637" s="6">
        <f t="shared" si="240"/>
        <v>1.0166466813421724</v>
      </c>
      <c r="F637" s="6">
        <f t="shared" si="241"/>
        <v>0.98349255048193895</v>
      </c>
      <c r="G637" s="6">
        <f t="shared" si="243"/>
        <v>-1.3131483999391847E-3</v>
      </c>
      <c r="H637" s="7">
        <f t="shared" si="243"/>
        <v>-6.1274571186567595E-2</v>
      </c>
      <c r="I637" s="6">
        <f t="shared" si="245"/>
        <v>3.7784216744253127E-2</v>
      </c>
      <c r="J637" s="9">
        <f t="shared" si="246"/>
        <v>-0.65443601188731026</v>
      </c>
      <c r="L637" s="6">
        <f t="shared" si="244"/>
        <v>9.4928212560054165E-4</v>
      </c>
      <c r="M637" s="6">
        <f t="shared" si="247"/>
        <v>9.6514994390126227E-4</v>
      </c>
      <c r="N637" s="6">
        <f t="shared" si="248"/>
        <v>-0.99999954943162139</v>
      </c>
      <c r="O637" s="6">
        <f t="shared" si="249"/>
        <v>0.9999995342426844</v>
      </c>
      <c r="Q637" s="6">
        <f t="shared" si="229"/>
        <v>20.000000000000014</v>
      </c>
      <c r="R637" s="9">
        <f t="shared" si="229"/>
        <v>9.571507128162466E-4</v>
      </c>
      <c r="S637" s="9">
        <f t="shared" si="230"/>
        <v>20.000000000000014</v>
      </c>
      <c r="T637" s="9">
        <f t="shared" si="228"/>
        <v>-8.288532715058413E-3</v>
      </c>
      <c r="U637" s="9">
        <f t="shared" si="231"/>
        <v>-1.3131483999391847E-3</v>
      </c>
      <c r="V637" s="9">
        <f t="shared" si="231"/>
        <v>-6.1274571186567595E-2</v>
      </c>
      <c r="X637" s="9">
        <f t="shared" si="232"/>
        <v>9.571507128162466E-4</v>
      </c>
      <c r="Y637" s="9">
        <f t="shared" si="233"/>
        <v>-8.288532715058413E-3</v>
      </c>
      <c r="AA637" s="9">
        <f t="shared" si="234"/>
        <v>9.571507128162466E-4</v>
      </c>
      <c r="AB637" s="9">
        <f t="shared" si="235"/>
        <v>-1.3131483999391847E-3</v>
      </c>
      <c r="AD637" s="9">
        <f t="shared" si="236"/>
        <v>-8.288532715058413E-3</v>
      </c>
      <c r="AE637" s="9">
        <f t="shared" si="237"/>
        <v>-6.1274571186567595E-2</v>
      </c>
    </row>
  </sheetData>
  <mergeCells count="1">
    <mergeCell ref="F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Plan8</vt:lpstr>
      <vt:lpstr>Plan1</vt:lpstr>
      <vt:lpstr>Plan5</vt:lpstr>
      <vt:lpstr>Comprimido</vt:lpstr>
      <vt:lpstr>Distendido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Casella</cp:lastModifiedBy>
  <dcterms:created xsi:type="dcterms:W3CDTF">2017-05-07T20:01:24Z</dcterms:created>
  <dcterms:modified xsi:type="dcterms:W3CDTF">2017-05-26T22:43:34Z</dcterms:modified>
</cp:coreProperties>
</file>