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07c3e2c0af7ce/GitHub/iRacingPy/"/>
    </mc:Choice>
  </mc:AlternateContent>
  <xr:revisionPtr revIDLastSave="74" documentId="8_{64845752-96B5-4717-9378-5C8474CF2EC7}" xr6:coauthVersionLast="47" xr6:coauthVersionMax="47" xr10:uidLastSave="{C7A58B05-4D72-4932-92B3-D6010DF1E192}"/>
  <bookViews>
    <workbookView xWindow="-120" yWindow="-120" windowWidth="29040" windowHeight="15720" xr2:uid="{63B461F7-92EB-4F93-8284-CE7500016BAF}"/>
  </bookViews>
  <sheets>
    <sheet name="PEC Fi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40" i="1"/>
  <c r="D29" i="1"/>
  <c r="F26" i="1"/>
  <c r="D24" i="1"/>
  <c r="C24" i="1"/>
  <c r="E29" i="1" s="1"/>
  <c r="C35" i="1"/>
  <c r="E35" i="1" s="1"/>
  <c r="F40" i="1" s="1"/>
  <c r="D40" i="1"/>
  <c r="E40" i="1"/>
  <c r="F11" i="1"/>
  <c r="D9" i="1"/>
  <c r="D14" i="1"/>
  <c r="C9" i="1"/>
  <c r="E14" i="1" s="1"/>
  <c r="E24" i="1" l="1"/>
  <c r="F29" i="1" s="1"/>
  <c r="G29" i="1" s="1"/>
  <c r="G40" i="1"/>
  <c r="E9" i="1"/>
  <c r="F14" i="1" s="1"/>
  <c r="G14" i="1" s="1"/>
  <c r="H29" i="1" l="1"/>
</calcChain>
</file>

<file path=xl/sharedStrings.xml><?xml version="1.0" encoding="utf-8"?>
<sst xmlns="http://schemas.openxmlformats.org/spreadsheetml/2006/main" count="55" uniqueCount="22">
  <si>
    <t>Track</t>
  </si>
  <si>
    <t>Date</t>
  </si>
  <si>
    <t>Hockenheim</t>
  </si>
  <si>
    <t>Mugello</t>
  </si>
  <si>
    <t>Road Atlanta</t>
  </si>
  <si>
    <t>Watkins</t>
  </si>
  <si>
    <t>Spa</t>
  </si>
  <si>
    <t>Total time</t>
  </si>
  <si>
    <t>Field size</t>
  </si>
  <si>
    <t>Fee</t>
  </si>
  <si>
    <t>Income</t>
  </si>
  <si>
    <t>Broadcast p/h</t>
  </si>
  <si>
    <t>Broadcast cost</t>
  </si>
  <si>
    <t>Remaining</t>
  </si>
  <si>
    <t>S4</t>
  </si>
  <si>
    <t>S4 special</t>
  </si>
  <si>
    <t>24H LeMans</t>
  </si>
  <si>
    <t>Race Time</t>
  </si>
  <si>
    <t>FP Time</t>
  </si>
  <si>
    <t>iRacing cost</t>
  </si>
  <si>
    <t>S4 support</t>
  </si>
  <si>
    <t>Minimum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</si>
</sst>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0544-33EB-45CF-AA67-FF16C16F3CD2}">
  <dimension ref="A1:H40"/>
  <sheetViews>
    <sheetView tabSelected="1" topLeftCell="A19" zoomScale="145" zoomScaleNormal="145" workbookViewId="0">
      <selection activeCell="C40" sqref="C40"/>
    </sheetView>
  </sheetViews>
  <sheetFormatPr defaultRowHeight="15" x14ac:dyDescent="0.25"/>
  <cols>
    <col min="2" max="2" width="14.7109375" customWidth="1"/>
    <col min="5" max="5" width="14.28515625" customWidth="1"/>
    <col min="6" max="6" width="12.7109375" customWidth="1"/>
  </cols>
  <sheetData>
    <row r="1" spans="1:8" x14ac:dyDescent="0.25">
      <c r="A1" t="s">
        <v>14</v>
      </c>
    </row>
    <row r="2" spans="1:8" x14ac:dyDescent="0.25">
      <c r="A2" t="s">
        <v>1</v>
      </c>
      <c r="B2" t="s">
        <v>0</v>
      </c>
      <c r="C2" t="s">
        <v>17</v>
      </c>
      <c r="D2" t="s">
        <v>18</v>
      </c>
      <c r="E2" t="s">
        <v>7</v>
      </c>
    </row>
    <row r="3" spans="1:8" x14ac:dyDescent="0.25">
      <c r="B3" t="s">
        <v>2</v>
      </c>
      <c r="C3">
        <v>10</v>
      </c>
      <c r="D3">
        <v>30</v>
      </c>
    </row>
    <row r="4" spans="1:8" x14ac:dyDescent="0.25">
      <c r="B4" t="s">
        <v>3</v>
      </c>
      <c r="C4">
        <v>6</v>
      </c>
      <c r="D4">
        <v>30</v>
      </c>
    </row>
    <row r="5" spans="1:8" x14ac:dyDescent="0.25">
      <c r="B5" t="s">
        <v>4</v>
      </c>
      <c r="C5">
        <v>4</v>
      </c>
      <c r="D5">
        <v>30</v>
      </c>
    </row>
    <row r="6" spans="1:8" x14ac:dyDescent="0.25">
      <c r="B6" t="s">
        <v>5</v>
      </c>
      <c r="C6">
        <v>8</v>
      </c>
      <c r="D6">
        <v>30</v>
      </c>
    </row>
    <row r="7" spans="1:8" x14ac:dyDescent="0.25">
      <c r="B7" t="s">
        <v>6</v>
      </c>
      <c r="C7">
        <v>12</v>
      </c>
      <c r="D7">
        <v>30</v>
      </c>
    </row>
    <row r="9" spans="1:8" x14ac:dyDescent="0.25">
      <c r="B9" t="s">
        <v>7</v>
      </c>
      <c r="C9">
        <f>SUM(C3:C8)</f>
        <v>40</v>
      </c>
      <c r="D9">
        <f>SUM(D3:D8)</f>
        <v>150</v>
      </c>
      <c r="E9">
        <f>C9+D9</f>
        <v>190</v>
      </c>
    </row>
    <row r="11" spans="1:8" x14ac:dyDescent="0.25">
      <c r="B11" t="s">
        <v>11</v>
      </c>
      <c r="E11">
        <v>30</v>
      </c>
      <c r="F11">
        <f>C10*E11</f>
        <v>0</v>
      </c>
    </row>
    <row r="13" spans="1:8" x14ac:dyDescent="0.25">
      <c r="B13" t="s">
        <v>8</v>
      </c>
      <c r="C13" t="s">
        <v>9</v>
      </c>
      <c r="D13" t="s">
        <v>10</v>
      </c>
      <c r="E13" t="s">
        <v>12</v>
      </c>
      <c r="F13" t="s">
        <v>19</v>
      </c>
      <c r="G13" t="s">
        <v>13</v>
      </c>
      <c r="H13" t="s">
        <v>21</v>
      </c>
    </row>
    <row r="14" spans="1:8" x14ac:dyDescent="0.25">
      <c r="B14">
        <v>60</v>
      </c>
      <c r="C14">
        <v>46</v>
      </c>
      <c r="D14">
        <f>B14*C14</f>
        <v>2760</v>
      </c>
      <c r="E14">
        <f>(C9*1.2)*E11</f>
        <v>1440</v>
      </c>
      <c r="F14">
        <f>E9*1</f>
        <v>190</v>
      </c>
      <c r="G14">
        <f>D14-E14-F14</f>
        <v>1130</v>
      </c>
      <c r="H14">
        <f>(E14+F14)/C14</f>
        <v>35.434782608695649</v>
      </c>
    </row>
    <row r="16" spans="1:8" x14ac:dyDescent="0.25">
      <c r="A16" t="s">
        <v>20</v>
      </c>
    </row>
    <row r="17" spans="1:8" x14ac:dyDescent="0.25">
      <c r="A17" t="s">
        <v>1</v>
      </c>
      <c r="B17" t="s">
        <v>0</v>
      </c>
      <c r="C17" t="s">
        <v>17</v>
      </c>
      <c r="D17" t="s">
        <v>18</v>
      </c>
      <c r="E17" t="s">
        <v>7</v>
      </c>
    </row>
    <row r="18" spans="1:8" x14ac:dyDescent="0.25">
      <c r="B18" t="s">
        <v>2</v>
      </c>
      <c r="C18">
        <v>1.5</v>
      </c>
    </row>
    <row r="19" spans="1:8" x14ac:dyDescent="0.25">
      <c r="B19" t="s">
        <v>3</v>
      </c>
      <c r="C19">
        <v>1.5</v>
      </c>
    </row>
    <row r="20" spans="1:8" x14ac:dyDescent="0.25">
      <c r="B20" t="s">
        <v>4</v>
      </c>
      <c r="C20">
        <v>1.5</v>
      </c>
    </row>
    <row r="21" spans="1:8" x14ac:dyDescent="0.25">
      <c r="B21" t="s">
        <v>5</v>
      </c>
      <c r="C21">
        <v>1.5</v>
      </c>
    </row>
    <row r="22" spans="1:8" x14ac:dyDescent="0.25">
      <c r="B22" t="s">
        <v>6</v>
      </c>
      <c r="C22">
        <v>1.5</v>
      </c>
    </row>
    <row r="24" spans="1:8" x14ac:dyDescent="0.25">
      <c r="B24" t="s">
        <v>7</v>
      </c>
      <c r="C24">
        <f>SUM(C18:C23)</f>
        <v>7.5</v>
      </c>
      <c r="D24">
        <f>SUM(D18:D23)</f>
        <v>0</v>
      </c>
      <c r="E24">
        <f>C24+D24</f>
        <v>7.5</v>
      </c>
    </row>
    <row r="26" spans="1:8" x14ac:dyDescent="0.25">
      <c r="B26" t="s">
        <v>11</v>
      </c>
      <c r="E26">
        <v>30</v>
      </c>
      <c r="F26">
        <f>C25*E26</f>
        <v>0</v>
      </c>
    </row>
    <row r="28" spans="1:8" x14ac:dyDescent="0.25">
      <c r="B28" t="s">
        <v>8</v>
      </c>
      <c r="C28" t="s">
        <v>9</v>
      </c>
      <c r="D28" t="s">
        <v>10</v>
      </c>
      <c r="E28" t="s">
        <v>12</v>
      </c>
      <c r="F28" t="s">
        <v>19</v>
      </c>
      <c r="G28" t="s">
        <v>13</v>
      </c>
      <c r="H28" t="s">
        <v>21</v>
      </c>
    </row>
    <row r="29" spans="1:8" x14ac:dyDescent="0.25">
      <c r="B29">
        <v>60</v>
      </c>
      <c r="C29">
        <v>12.5</v>
      </c>
      <c r="D29">
        <f>B29*C29</f>
        <v>750</v>
      </c>
      <c r="E29">
        <f>(C24*1.2)*E26</f>
        <v>270</v>
      </c>
      <c r="F29">
        <f>E24*1</f>
        <v>7.5</v>
      </c>
      <c r="G29">
        <f>D29-E29-F29</f>
        <v>472.5</v>
      </c>
      <c r="H29">
        <f>(E29+F29)/C29</f>
        <v>22.2</v>
      </c>
    </row>
    <row r="31" spans="1:8" x14ac:dyDescent="0.25">
      <c r="A31" t="s">
        <v>15</v>
      </c>
    </row>
    <row r="32" spans="1:8" x14ac:dyDescent="0.25">
      <c r="A32" t="s">
        <v>1</v>
      </c>
      <c r="B32" t="s">
        <v>0</v>
      </c>
      <c r="C32" t="s">
        <v>17</v>
      </c>
      <c r="D32" t="s">
        <v>18</v>
      </c>
      <c r="E32" t="s">
        <v>7</v>
      </c>
    </row>
    <row r="33" spans="2:8" x14ac:dyDescent="0.25">
      <c r="B33" t="s">
        <v>16</v>
      </c>
      <c r="C33">
        <v>24</v>
      </c>
      <c r="D33">
        <v>25</v>
      </c>
    </row>
    <row r="35" spans="2:8" x14ac:dyDescent="0.25">
      <c r="B35" t="s">
        <v>7</v>
      </c>
      <c r="C35">
        <f>SUM(C33:C34)</f>
        <v>24</v>
      </c>
      <c r="D35">
        <v>25</v>
      </c>
      <c r="E35">
        <f>C35+D35</f>
        <v>49</v>
      </c>
    </row>
    <row r="37" spans="2:8" x14ac:dyDescent="0.25">
      <c r="B37" t="s">
        <v>11</v>
      </c>
      <c r="E37">
        <v>30</v>
      </c>
    </row>
    <row r="39" spans="2:8" x14ac:dyDescent="0.25">
      <c r="B39" t="s">
        <v>8</v>
      </c>
      <c r="C39" t="s">
        <v>9</v>
      </c>
      <c r="D39" t="s">
        <v>10</v>
      </c>
      <c r="E39" t="s">
        <v>12</v>
      </c>
      <c r="F39" t="s">
        <v>19</v>
      </c>
      <c r="G39" t="s">
        <v>13</v>
      </c>
    </row>
    <row r="40" spans="2:8" x14ac:dyDescent="0.25">
      <c r="B40">
        <v>60</v>
      </c>
      <c r="C40">
        <v>23</v>
      </c>
      <c r="D40">
        <f>B40*C40</f>
        <v>1380</v>
      </c>
      <c r="E40">
        <f>(C35*1.2)*E37</f>
        <v>863.99999999999989</v>
      </c>
      <c r="F40">
        <f>E35*1</f>
        <v>49</v>
      </c>
      <c r="G40">
        <f>D40-E40-F40</f>
        <v>467.00000000000011</v>
      </c>
      <c r="H40">
        <f>(E40+F40)/C40</f>
        <v>39.695652173913039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PEC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Kerstens</dc:creator>
  <cp:lastModifiedBy>Peppe Kerstens</cp:lastModifiedBy>
  <dcterms:created xsi:type="dcterms:W3CDTF">2023-05-31T16:54:12Z</dcterms:created>
  <dcterms:modified xsi:type="dcterms:W3CDTF">2023-06-04T18:38:13Z</dcterms:modified>
</cp:coreProperties>
</file>