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pe\source\repos\Provvigioni_Agenti\Provvigioni_Agenti\bin\Debug\trasferiti\2024\t_1\rexel\"/>
    </mc:Choice>
  </mc:AlternateContent>
  <xr:revisionPtr revIDLastSave="0" documentId="13_ncr:1_{F7A776BA-8C55-42A4-BD32-CDEBBB50436A}" xr6:coauthVersionLast="47" xr6:coauthVersionMax="47" xr10:uidLastSave="{00000000-0000-0000-0000-000000000000}"/>
  <bookViews>
    <workbookView xWindow="840" yWindow="-108" windowWidth="22308" windowHeight="13176" activeTab="1" xr2:uid="{37A5FB77-4763-4A33-8D36-EB57121F4E1E}"/>
  </bookViews>
  <sheets>
    <sheet name="RiepilogoPV" sheetId="1" r:id="rId1"/>
    <sheet name="Dettaglio" sheetId="2" r:id="rId2"/>
  </sheets>
  <definedNames>
    <definedName name="_xlnm._FilterDatabase" localSheetId="0" hidden="1">RiepilogoPV!$U$58:$U$59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58" i="1" l="1"/>
  <c r="Q21" i="1"/>
  <c r="U24" i="1"/>
  <c r="U28" i="1"/>
  <c r="U31" i="1"/>
  <c r="U34" i="1"/>
  <c r="U38" i="1"/>
  <c r="U41" i="1"/>
  <c r="S58" i="1"/>
  <c r="S48" i="1"/>
  <c r="S51" i="1"/>
  <c r="Q58" i="1"/>
  <c r="Q7" i="1"/>
  <c r="Q11" i="1"/>
  <c r="Q14" i="1"/>
  <c r="Q18" i="1"/>
  <c r="Q54" i="1"/>
  <c r="S6" i="2"/>
  <c r="U6" i="2"/>
  <c r="S7" i="2"/>
  <c r="U7" i="2"/>
  <c r="S8" i="2"/>
  <c r="U8" i="2"/>
  <c r="S9" i="2"/>
  <c r="S111" i="2"/>
  <c r="U111" i="2"/>
  <c r="U9" i="2"/>
  <c r="S10" i="2"/>
  <c r="U10" i="2"/>
  <c r="S11" i="2"/>
  <c r="U11" i="2"/>
  <c r="S12" i="2"/>
  <c r="U12" i="2"/>
  <c r="S13" i="2"/>
  <c r="U13" i="2"/>
  <c r="S14" i="2"/>
  <c r="U14" i="2"/>
  <c r="S15" i="2"/>
  <c r="U15" i="2"/>
  <c r="S16" i="2"/>
  <c r="U16" i="2"/>
  <c r="S17" i="2"/>
  <c r="U17" i="2"/>
  <c r="S18" i="2"/>
  <c r="U18" i="2"/>
  <c r="S19" i="2"/>
  <c r="U19" i="2"/>
  <c r="S20" i="2"/>
  <c r="U20" i="2"/>
  <c r="S21" i="2"/>
  <c r="U21" i="2"/>
  <c r="S22" i="2"/>
  <c r="U22" i="2"/>
  <c r="S23" i="2"/>
  <c r="U23" i="2"/>
  <c r="S24" i="2"/>
  <c r="U24" i="2"/>
  <c r="S25" i="2"/>
  <c r="U25" i="2"/>
  <c r="S26" i="2"/>
  <c r="U26" i="2"/>
  <c r="S27" i="2"/>
  <c r="U27" i="2"/>
  <c r="S28" i="2"/>
  <c r="U28" i="2"/>
  <c r="S29" i="2"/>
  <c r="U29" i="2"/>
  <c r="S30" i="2"/>
  <c r="U30" i="2"/>
  <c r="S31" i="2"/>
  <c r="U31" i="2"/>
  <c r="S32" i="2"/>
  <c r="U32" i="2"/>
  <c r="S33" i="2"/>
  <c r="U33" i="2"/>
  <c r="S34" i="2"/>
  <c r="U34" i="2"/>
  <c r="S35" i="2"/>
  <c r="U35" i="2"/>
  <c r="S36" i="2"/>
  <c r="U36" i="2"/>
  <c r="S37" i="2"/>
  <c r="U37" i="2"/>
  <c r="S38" i="2"/>
  <c r="U38" i="2"/>
  <c r="S39" i="2"/>
  <c r="U39" i="2"/>
  <c r="S40" i="2"/>
  <c r="U40" i="2"/>
  <c r="S41" i="2"/>
  <c r="U41" i="2"/>
  <c r="S42" i="2"/>
  <c r="U42" i="2"/>
  <c r="S43" i="2"/>
  <c r="U43" i="2"/>
  <c r="S44" i="2"/>
  <c r="U44" i="2"/>
  <c r="S45" i="2"/>
  <c r="U45" i="2"/>
  <c r="S46" i="2"/>
  <c r="U46" i="2"/>
  <c r="S47" i="2"/>
  <c r="U47" i="2"/>
  <c r="S48" i="2"/>
  <c r="U48" i="2"/>
  <c r="S49" i="2"/>
  <c r="U49" i="2"/>
  <c r="S50" i="2"/>
  <c r="U50" i="2"/>
  <c r="S51" i="2"/>
  <c r="U51" i="2"/>
  <c r="S52" i="2"/>
  <c r="U52" i="2"/>
  <c r="S53" i="2"/>
  <c r="U53" i="2"/>
  <c r="S54" i="2"/>
  <c r="U54" i="2"/>
  <c r="S55" i="2"/>
  <c r="U55" i="2"/>
  <c r="S56" i="2"/>
  <c r="U56" i="2"/>
  <c r="S57" i="2"/>
  <c r="U57" i="2"/>
  <c r="S58" i="2"/>
  <c r="U58" i="2"/>
  <c r="S59" i="2"/>
  <c r="U59" i="2"/>
  <c r="S60" i="2"/>
  <c r="U60" i="2"/>
  <c r="S61" i="2"/>
  <c r="U61" i="2"/>
  <c r="S62" i="2"/>
  <c r="U62" i="2"/>
  <c r="S63" i="2"/>
  <c r="U63" i="2"/>
  <c r="S64" i="2"/>
  <c r="U64" i="2"/>
  <c r="S65" i="2"/>
  <c r="U65" i="2"/>
  <c r="S66" i="2"/>
  <c r="U66" i="2"/>
  <c r="S67" i="2"/>
  <c r="U67" i="2"/>
  <c r="S68" i="2"/>
  <c r="U68" i="2"/>
  <c r="S69" i="2"/>
  <c r="U69" i="2"/>
  <c r="S70" i="2"/>
  <c r="U70" i="2"/>
  <c r="S71" i="2"/>
  <c r="U71" i="2"/>
  <c r="S72" i="2"/>
  <c r="U72" i="2"/>
  <c r="S73" i="2"/>
  <c r="U73" i="2"/>
  <c r="S74" i="2"/>
  <c r="U74" i="2"/>
  <c r="S75" i="2"/>
  <c r="U75" i="2"/>
  <c r="S76" i="2"/>
  <c r="U76" i="2"/>
  <c r="S77" i="2"/>
  <c r="U77" i="2"/>
  <c r="S78" i="2"/>
  <c r="U78" i="2"/>
  <c r="S79" i="2"/>
  <c r="U79" i="2"/>
  <c r="S80" i="2"/>
  <c r="U80" i="2"/>
  <c r="S81" i="2"/>
  <c r="U81" i="2"/>
  <c r="S82" i="2"/>
  <c r="U82" i="2"/>
  <c r="S83" i="2"/>
  <c r="U83" i="2"/>
  <c r="S84" i="2"/>
  <c r="U84" i="2"/>
  <c r="S85" i="2"/>
  <c r="U85" i="2"/>
  <c r="S86" i="2"/>
  <c r="U86" i="2"/>
  <c r="S87" i="2"/>
  <c r="U87" i="2"/>
  <c r="S88" i="2"/>
  <c r="U88" i="2"/>
  <c r="S89" i="2"/>
  <c r="U89" i="2"/>
  <c r="S90" i="2"/>
  <c r="U90" i="2"/>
  <c r="S91" i="2"/>
  <c r="U91" i="2"/>
  <c r="S92" i="2"/>
  <c r="U92" i="2"/>
  <c r="S93" i="2"/>
  <c r="U93" i="2"/>
  <c r="S94" i="2"/>
  <c r="U94" i="2"/>
  <c r="S95" i="2"/>
  <c r="U95" i="2"/>
  <c r="S96" i="2"/>
  <c r="U96" i="2"/>
  <c r="S97" i="2"/>
  <c r="U97" i="2"/>
  <c r="S98" i="2"/>
  <c r="U98" i="2"/>
  <c r="S99" i="2"/>
  <c r="U99" i="2"/>
  <c r="S100" i="2"/>
  <c r="U100" i="2"/>
  <c r="S101" i="2"/>
  <c r="U101" i="2"/>
  <c r="S102" i="2"/>
  <c r="U102" i="2"/>
  <c r="S103" i="2"/>
  <c r="U103" i="2"/>
  <c r="S104" i="2"/>
  <c r="U104" i="2"/>
  <c r="S105" i="2"/>
  <c r="U105" i="2"/>
  <c r="S106" i="2"/>
  <c r="U106" i="2"/>
  <c r="S107" i="2"/>
  <c r="U107" i="2"/>
  <c r="S108" i="2"/>
  <c r="U108" i="2"/>
  <c r="S109" i="2"/>
  <c r="U109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T111" i="2"/>
  <c r="O6" i="1"/>
  <c r="O8" i="1"/>
  <c r="O7" i="1"/>
  <c r="C8" i="1"/>
  <c r="D8" i="1"/>
  <c r="E8" i="1"/>
  <c r="F8" i="1"/>
  <c r="G8" i="1"/>
  <c r="H8" i="1"/>
  <c r="I8" i="1"/>
  <c r="J8" i="1"/>
  <c r="K8" i="1"/>
  <c r="L8" i="1"/>
  <c r="M8" i="1"/>
  <c r="N8" i="1"/>
  <c r="O9" i="1"/>
  <c r="O10" i="1"/>
  <c r="O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O13" i="1"/>
  <c r="O15" i="1"/>
  <c r="O14" i="1"/>
  <c r="C15" i="1"/>
  <c r="D15" i="1"/>
  <c r="E15" i="1"/>
  <c r="F15" i="1"/>
  <c r="G15" i="1"/>
  <c r="H15" i="1"/>
  <c r="I15" i="1"/>
  <c r="J15" i="1"/>
  <c r="K15" i="1"/>
  <c r="L15" i="1"/>
  <c r="M15" i="1"/>
  <c r="N15" i="1"/>
  <c r="O16" i="1"/>
  <c r="O17" i="1"/>
  <c r="O19" i="1"/>
  <c r="O18" i="1"/>
  <c r="C19" i="1"/>
  <c r="D19" i="1"/>
  <c r="E19" i="1"/>
  <c r="F19" i="1"/>
  <c r="G19" i="1"/>
  <c r="H19" i="1"/>
  <c r="I19" i="1"/>
  <c r="J19" i="1"/>
  <c r="K19" i="1"/>
  <c r="L19" i="1"/>
  <c r="M19" i="1"/>
  <c r="N19" i="1"/>
  <c r="O20" i="1"/>
  <c r="O21" i="1"/>
  <c r="O22" i="1"/>
  <c r="C22" i="1"/>
  <c r="D22" i="1"/>
  <c r="E22" i="1"/>
  <c r="F22" i="1"/>
  <c r="G22" i="1"/>
  <c r="H22" i="1"/>
  <c r="I22" i="1"/>
  <c r="J22" i="1"/>
  <c r="K22" i="1"/>
  <c r="L22" i="1"/>
  <c r="M22" i="1"/>
  <c r="N22" i="1"/>
  <c r="O23" i="1"/>
  <c r="O24" i="1"/>
  <c r="O25" i="1"/>
  <c r="C25" i="1"/>
  <c r="D25" i="1"/>
  <c r="E25" i="1"/>
  <c r="F25" i="1"/>
  <c r="G25" i="1"/>
  <c r="H25" i="1"/>
  <c r="I25" i="1"/>
  <c r="J25" i="1"/>
  <c r="K25" i="1"/>
  <c r="L25" i="1"/>
  <c r="M25" i="1"/>
  <c r="N25" i="1"/>
  <c r="O26" i="1"/>
  <c r="O27" i="1"/>
  <c r="O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O30" i="1"/>
  <c r="O32" i="1"/>
  <c r="O31" i="1"/>
  <c r="C32" i="1"/>
  <c r="D32" i="1"/>
  <c r="E32" i="1"/>
  <c r="F32" i="1"/>
  <c r="G32" i="1"/>
  <c r="H32" i="1"/>
  <c r="I32" i="1"/>
  <c r="J32" i="1"/>
  <c r="K32" i="1"/>
  <c r="L32" i="1"/>
  <c r="M32" i="1"/>
  <c r="N32" i="1"/>
  <c r="O33" i="1"/>
  <c r="O35" i="1"/>
  <c r="O34" i="1"/>
  <c r="C35" i="1"/>
  <c r="D35" i="1"/>
  <c r="E35" i="1"/>
  <c r="F35" i="1"/>
  <c r="G35" i="1"/>
  <c r="H35" i="1"/>
  <c r="I35" i="1"/>
  <c r="J35" i="1"/>
  <c r="K35" i="1"/>
  <c r="L35" i="1"/>
  <c r="M35" i="1"/>
  <c r="N35" i="1"/>
  <c r="O36" i="1"/>
  <c r="O37" i="1"/>
  <c r="O39" i="1"/>
  <c r="O38" i="1"/>
  <c r="C39" i="1"/>
  <c r="D39" i="1"/>
  <c r="E39" i="1"/>
  <c r="F39" i="1"/>
  <c r="G39" i="1"/>
  <c r="H39" i="1"/>
  <c r="I39" i="1"/>
  <c r="J39" i="1"/>
  <c r="K39" i="1"/>
  <c r="L39" i="1"/>
  <c r="M39" i="1"/>
  <c r="N39" i="1"/>
  <c r="O40" i="1"/>
  <c r="O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O43" i="1"/>
  <c r="O45" i="1"/>
  <c r="O44" i="1"/>
  <c r="C45" i="1"/>
  <c r="D45" i="1"/>
  <c r="E45" i="1"/>
  <c r="F45" i="1"/>
  <c r="G45" i="1"/>
  <c r="H45" i="1"/>
  <c r="I45" i="1"/>
  <c r="J45" i="1"/>
  <c r="K45" i="1"/>
  <c r="L45" i="1"/>
  <c r="M45" i="1"/>
  <c r="N45" i="1"/>
  <c r="O46" i="1"/>
  <c r="O47" i="1"/>
  <c r="O48" i="1"/>
  <c r="O49" i="1"/>
  <c r="C49" i="1"/>
  <c r="D49" i="1"/>
  <c r="E49" i="1"/>
  <c r="F49" i="1"/>
  <c r="G49" i="1"/>
  <c r="H49" i="1"/>
  <c r="I49" i="1"/>
  <c r="J49" i="1"/>
  <c r="K49" i="1"/>
  <c r="L49" i="1"/>
  <c r="M49" i="1"/>
  <c r="N49" i="1"/>
  <c r="O50" i="1"/>
  <c r="O52" i="1"/>
  <c r="O51" i="1"/>
  <c r="C52" i="1"/>
  <c r="D52" i="1"/>
  <c r="E52" i="1"/>
  <c r="F52" i="1"/>
  <c r="G52" i="1"/>
  <c r="H52" i="1"/>
  <c r="I52" i="1"/>
  <c r="J52" i="1"/>
  <c r="K52" i="1"/>
  <c r="L52" i="1"/>
  <c r="M52" i="1"/>
  <c r="N52" i="1"/>
  <c r="O53" i="1"/>
  <c r="O55" i="1"/>
  <c r="O54" i="1"/>
  <c r="C55" i="1"/>
  <c r="D55" i="1"/>
  <c r="E55" i="1"/>
  <c r="F55" i="1"/>
  <c r="G55" i="1"/>
  <c r="H55" i="1"/>
  <c r="I55" i="1"/>
  <c r="J55" i="1"/>
  <c r="K55" i="1"/>
  <c r="L55" i="1"/>
  <c r="M55" i="1"/>
  <c r="N55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</calcChain>
</file>

<file path=xl/sharedStrings.xml><?xml version="1.0" encoding="utf-8"?>
<sst xmlns="http://schemas.openxmlformats.org/spreadsheetml/2006/main" count="759" uniqueCount="87">
  <si>
    <t/>
  </si>
  <si>
    <t>REXEL ITALIA SPA</t>
  </si>
  <si>
    <t>SELL OUT - CONTACT ITALIA S.R.L.</t>
  </si>
  <si>
    <t xml:space="preserve">Progressivo al 3 / 2024 (Costo Forzato)                               </t>
  </si>
  <si>
    <t>Punto Vendita</t>
  </si>
  <si>
    <t>Anno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</si>
  <si>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</si>
  <si>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</si>
  <si>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</si>
  <si>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</si>
  <si>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</si>
  <si>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</si>
  <si>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</si>
  <si>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</si>
  <si>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</si>
  <si>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</si>
  <si>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</si>
  <si>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</si>
  <si>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Tot. Anno</t>
  </si>
  <si>
    <t>SESTO SAN GIOVANNI (AB)</t>
  </si>
  <si>
    <t>2023</t>
  </si>
  <si>
    <t>2024</t>
  </si>
  <si>
    <t>% var.</t>
  </si>
  <si>
    <t>VILLANUOVA S/C (AJ)</t>
  </si>
  <si>
    <t>ORZINUOVI (AK)</t>
  </si>
  <si>
    <t>LEGNANO (AN)</t>
  </si>
  <si>
    <t>MILANO CERTOSA (AQ)</t>
  </si>
  <si>
    <t>SARONNO (AS)</t>
  </si>
  <si>
    <t>BRESCIA VERGNANO (A7)</t>
  </si>
  <si>
    <t>PARMA (BD)</t>
  </si>
  <si>
    <t>MODENA (BG)</t>
  </si>
  <si>
    <t>RAVENNA (BH)</t>
  </si>
  <si>
    <t>RICCIONE (BJ)</t>
  </si>
  <si>
    <t>FORLI' (BK)</t>
  </si>
  <si>
    <t>PIACENZA (BM)</t>
  </si>
  <si>
    <t>CESENA (BZ)</t>
  </si>
  <si>
    <t>BOLOGNA (B7)</t>
  </si>
  <si>
    <t>CIAMPINO (CD)</t>
  </si>
  <si>
    <t>PRENESTINO (CF)</t>
  </si>
  <si>
    <t>CRC-LAZIO (CJ)</t>
  </si>
  <si>
    <t>POMEZIA BANCO (C7)</t>
  </si>
  <si>
    <t>BERGAMO (01)</t>
  </si>
  <si>
    <t>TOTALE GENERALE</t>
  </si>
  <si>
    <t>Prov PV</t>
  </si>
  <si>
    <t>Prov.Cl.</t>
  </si>
  <si>
    <t>Famiglia CapoGruppo</t>
  </si>
  <si>
    <t>Famiglia</t>
  </si>
  <si>
    <t>Fam.Metel</t>
  </si>
  <si>
    <t>Anno Preced.</t>
  </si>
  <si>
    <t>% AC/AP</t>
  </si>
  <si>
    <t>MI</t>
  </si>
  <si>
    <t>LC</t>
  </si>
  <si>
    <t>C80 CONTACT IT-GENERICA</t>
  </si>
  <si>
    <t>QUADRI</t>
  </si>
  <si>
    <t>MB</t>
  </si>
  <si>
    <t>ACCESSORI FV</t>
  </si>
  <si>
    <t>ACCESSORI ZAVORRE</t>
  </si>
  <si>
    <t>ZAVORRE</t>
  </si>
  <si>
    <t>BS</t>
  </si>
  <si>
    <t>STAFFE</t>
  </si>
  <si>
    <t>VA</t>
  </si>
  <si>
    <t>BG</t>
  </si>
  <si>
    <t>PROFILI</t>
  </si>
  <si>
    <t>MN</t>
  </si>
  <si>
    <t>C89 CONTACT IT-ART. NO METEL</t>
  </si>
  <si>
    <t>PR</t>
  </si>
  <si>
    <t>SUPPORTI</t>
  </si>
  <si>
    <t>RE</t>
  </si>
  <si>
    <t>MO</t>
  </si>
  <si>
    <t>BO</t>
  </si>
  <si>
    <t>RA</t>
  </si>
  <si>
    <t>RN</t>
  </si>
  <si>
    <t>SM</t>
  </si>
  <si>
    <t>FC</t>
  </si>
  <si>
    <t>PC</t>
  </si>
  <si>
    <t>FE</t>
  </si>
  <si>
    <t>FI</t>
  </si>
  <si>
    <t>RM</t>
  </si>
  <si>
    <t>RO</t>
  </si>
  <si>
    <t>RI</t>
  </si>
  <si>
    <t>CS</t>
  </si>
  <si>
    <t>FR</t>
  </si>
  <si>
    <t>PD</t>
  </si>
  <si>
    <t>VT</t>
  </si>
  <si>
    <t>LOMBARDIA</t>
  </si>
  <si>
    <t>LAZIO</t>
  </si>
  <si>
    <t>EMILIA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</si>
</sst>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%"/>
  </numFmts>
  <fonts count="10" x14ac:knownFonts="1">
    <font>
      <sz val="10"/>
      <name val="Arial"/>
    </font>
    <font>
      <b/>
      <i/>
      <sz val="16"/>
      <color indexed="9"/>
      <name val="Arial"/>
      <family val="2"/>
    </font>
    <font>
      <b/>
      <i/>
      <sz val="14"/>
      <color indexed="9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b/>
      <i/>
      <sz val="16"/>
      <color indexed="9"/>
      <name val="Arial"/>
      <family val="2"/>
    </font>
    <font>
      <b/>
      <i/>
      <sz val="14"/>
      <color indexed="9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8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4" fillId="2" borderId="1" xfId="0" applyFont="1" applyFill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2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" xfId="0" applyNumberFormat="1" applyBorder="1" applyAlignment="1">
      <alignment horizontal="right"/>
    </xf>
    <xf numFmtId="164" fontId="0" fillId="2" borderId="0" xfId="0" applyNumberFormat="1" applyFill="1" applyAlignment="1">
      <alignment horizontal="righ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4" fontId="0" fillId="0" borderId="0" xfId="0" applyNumberFormat="1"/>
    <xf numFmtId="0" fontId="9" fillId="0" borderId="0" xfId="0" applyFont="1"/>
    <xf numFmtId="0" fontId="1" fillId="3" borderId="0" xfId="0" applyFont="1" applyFill="1" applyAlignment="1">
      <alignment horizontal="center"/>
    </xf>
    <xf numFmtId="0" fontId="0" fillId="0" borderId="0" xfId="0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3</xdr:row>
      <xdr:rowOff>0</xdr:rowOff>
    </xdr:to>
    <xdr:pic>
      <xdr:nvPicPr>
        <xdr:cNvPr id="1031" name="Picture 1">
          <a:extLst>
            <a:ext uri="{FF2B5EF4-FFF2-40B4-BE49-F238E27FC236}">
              <a16:creationId xmlns:a16="http://schemas.microsoft.com/office/drawing/2014/main" id="{3686269C-D409-C18D-8385-F803C2BE80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34125" y="0"/>
          <a:ext cx="1600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9</xdr:col>
      <xdr:colOff>0</xdr:colOff>
      <xdr:row>3</xdr:row>
      <xdr:rowOff>0</xdr:rowOff>
    </xdr:to>
    <xdr:pic>
      <xdr:nvPicPr>
        <xdr:cNvPr id="2055" name="Picture 1">
          <a:extLst>
            <a:ext uri="{FF2B5EF4-FFF2-40B4-BE49-F238E27FC236}">
              <a16:creationId xmlns:a16="http://schemas.microsoft.com/office/drawing/2014/main" id="{8CA782B8-3398-9F26-CA1F-5BF419BEA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01175" y="0"/>
          <a:ext cx="16002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F98-878C-4B65-BB7C-ADD481280147}">
  <dimension ref="A1:U59"/>
  <sheetViews>
    <sheetView topLeftCell="A19" workbookViewId="0">
      <selection activeCell="C72" sqref="C72"/>
    </sheetView>
  </sheetViews>
  <sheetFormatPr defaultRowHeight="12.75" x14ac:dyDescent="0.2"/>
  <cols>
    <col min="1" max="1" width="25" customWidth="1"/>
    <col min="2" max="2" width="10" customWidth="1"/>
    <col min="3" max="14" width="12" customWidth="1"/>
    <col min="15" max="16" width="14" customWidth="1"/>
    <col min="17" max="17" width="10" customWidth="1"/>
    <col min="21" max="21" width="9.140625" bestFit="1" customWidth="1"/>
  </cols>
  <sheetData>
    <row r="1" spans="1:17" ht="20.25" x14ac:dyDescent="0.3">
      <c r="A1" s="12" t="s">
        <v>1</v>
      </c>
      <c r="B1" s="13"/>
      <c r="C1" s="13"/>
      <c r="D1" s="13"/>
      <c r="E1" s="13"/>
    </row>
    <row r="2" spans="1:17" ht="18.75" x14ac:dyDescent="0.3">
      <c r="A2" s="14" t="s">
        <v>2</v>
      </c>
      <c r="B2" s="13"/>
      <c r="C2" s="13"/>
      <c r="D2" s="13"/>
      <c r="E2" s="13"/>
    </row>
    <row r="3" spans="1:17" ht="15" x14ac:dyDescent="0.2">
      <c r="A3" s="15" t="s">
        <v>3</v>
      </c>
      <c r="B3" s="13"/>
      <c r="C3" s="13"/>
      <c r="D3" s="13"/>
      <c r="E3" s="13"/>
    </row>
    <row r="4" spans="1:17" x14ac:dyDescent="0.2">
      <c r="A4" s="13"/>
      <c r="B4" s="13"/>
      <c r="C4" s="13"/>
      <c r="D4" s="13"/>
      <c r="E4" s="13"/>
    </row>
    <row r="5" spans="1:17" x14ac:dyDescent="0.2">
      <c r="A5" s="1" t="s">
        <v>4</v>
      </c>
      <c r="B5" s="1" t="s">
        <v>5</v>
      </c>
      <c r="C5" s="1" t="s">
        <v>6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16</v>
      </c>
      <c r="N5" s="1" t="s">
        <v>17</v>
      </c>
      <c r="O5" s="1" t="s">
        <v>18</v>
      </c>
    </row>
    <row r="6" spans="1:17" x14ac:dyDescent="0.2">
      <c r="A6" s="7" t="s">
        <v>19</v>
      </c>
      <c r="B6" s="7" t="s">
        <v>20</v>
      </c>
      <c r="C6" s="2">
        <v>225.53</v>
      </c>
      <c r="D6" s="2">
        <v>118.61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f>SUM(C6:N6)</f>
        <v>344.14</v>
      </c>
    </row>
    <row r="7" spans="1:17" x14ac:dyDescent="0.2">
      <c r="A7" s="7" t="s">
        <v>19</v>
      </c>
      <c r="B7" s="7" t="s">
        <v>21</v>
      </c>
      <c r="C7" s="2">
        <v>442.23</v>
      </c>
      <c r="D7" s="2">
        <v>0</v>
      </c>
      <c r="E7" s="2">
        <v>1670.88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f>SUM(C7:N7)</f>
        <v>2113.11</v>
      </c>
      <c r="Q7" s="10">
        <f>O7</f>
        <v>2113.11</v>
      </c>
    </row>
    <row r="8" spans="1:17" x14ac:dyDescent="0.2">
      <c r="B8" s="8" t="s">
        <v>22</v>
      </c>
      <c r="C8" s="5">
        <f t="shared" ref="C8:O8" si="0">IF(C6&lt;&gt;0,((1-(C7/C6))*-1),0)</f>
        <v>0.96084778078304445</v>
      </c>
      <c r="D8" s="5">
        <f t="shared" si="0"/>
        <v>-1</v>
      </c>
      <c r="E8" s="5">
        <f t="shared" si="0"/>
        <v>0</v>
      </c>
      <c r="F8" s="5">
        <f t="shared" si="0"/>
        <v>0</v>
      </c>
      <c r="G8" s="5">
        <f t="shared" si="0"/>
        <v>0</v>
      </c>
      <c r="H8" s="5">
        <f t="shared" si="0"/>
        <v>0</v>
      </c>
      <c r="I8" s="5">
        <f t="shared" si="0"/>
        <v>0</v>
      </c>
      <c r="J8" s="5">
        <f t="shared" si="0"/>
        <v>0</v>
      </c>
      <c r="K8" s="5">
        <f t="shared" si="0"/>
        <v>0</v>
      </c>
      <c r="L8" s="5">
        <f t="shared" si="0"/>
        <v>0</v>
      </c>
      <c r="M8" s="5">
        <f t="shared" si="0"/>
        <v>0</v>
      </c>
      <c r="N8" s="5">
        <f t="shared" si="0"/>
        <v>0</v>
      </c>
      <c r="O8" s="5">
        <f t="shared" si="0"/>
        <v>5.1402626837914811</v>
      </c>
    </row>
    <row r="9" spans="1:17" x14ac:dyDescent="0.2">
      <c r="A9" s="7" t="s">
        <v>23</v>
      </c>
      <c r="B9" s="7" t="s">
        <v>20</v>
      </c>
      <c r="C9" s="2">
        <v>0</v>
      </c>
      <c r="D9" s="2">
        <v>0</v>
      </c>
      <c r="E9" s="2">
        <v>314.07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f>SUM(C9:N9)</f>
        <v>314.07</v>
      </c>
    </row>
    <row r="10" spans="1:17" x14ac:dyDescent="0.2">
      <c r="A10" s="7" t="s">
        <v>24</v>
      </c>
      <c r="B10" s="7" t="s">
        <v>20</v>
      </c>
      <c r="C10" s="2">
        <v>1764.18</v>
      </c>
      <c r="D10" s="2">
        <v>0</v>
      </c>
      <c r="E10" s="2">
        <v>543.42999999999995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f>SUM(C10:N10)</f>
        <v>2307.61</v>
      </c>
    </row>
    <row r="11" spans="1:17" x14ac:dyDescent="0.2">
      <c r="A11" s="7" t="s">
        <v>24</v>
      </c>
      <c r="B11" s="7" t="s">
        <v>21</v>
      </c>
      <c r="C11" s="2">
        <v>2034.54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f>SUM(C11:N11)</f>
        <v>2034.54</v>
      </c>
      <c r="Q11" s="10">
        <f>O11</f>
        <v>2034.54</v>
      </c>
    </row>
    <row r="12" spans="1:17" x14ac:dyDescent="0.2">
      <c r="B12" s="8" t="s">
        <v>22</v>
      </c>
      <c r="C12" s="5">
        <f t="shared" ref="C12:O12" si="1">IF(C10&lt;&gt;0,((1-(C11/C10))*-1),0)</f>
        <v>0.15324966840118348</v>
      </c>
      <c r="D12" s="5">
        <f t="shared" si="1"/>
        <v>0</v>
      </c>
      <c r="E12" s="5">
        <f t="shared" si="1"/>
        <v>-1</v>
      </c>
      <c r="F12" s="5">
        <f t="shared" si="1"/>
        <v>0</v>
      </c>
      <c r="G12" s="5">
        <f t="shared" si="1"/>
        <v>0</v>
      </c>
      <c r="H12" s="5">
        <f t="shared" si="1"/>
        <v>0</v>
      </c>
      <c r="I12" s="5">
        <f t="shared" si="1"/>
        <v>0</v>
      </c>
      <c r="J12" s="5">
        <f t="shared" si="1"/>
        <v>0</v>
      </c>
      <c r="K12" s="5">
        <f t="shared" si="1"/>
        <v>0</v>
      </c>
      <c r="L12" s="5">
        <f t="shared" si="1"/>
        <v>0</v>
      </c>
      <c r="M12" s="5">
        <f t="shared" si="1"/>
        <v>0</v>
      </c>
      <c r="N12" s="5">
        <f t="shared" si="1"/>
        <v>0</v>
      </c>
      <c r="O12" s="5">
        <f t="shared" si="1"/>
        <v>-0.11833455393242365</v>
      </c>
    </row>
    <row r="13" spans="1:17" x14ac:dyDescent="0.2">
      <c r="A13" s="7" t="s">
        <v>25</v>
      </c>
      <c r="B13" s="7" t="s">
        <v>20</v>
      </c>
      <c r="C13" s="2">
        <v>0</v>
      </c>
      <c r="D13" s="2">
        <v>0</v>
      </c>
      <c r="E13" s="2">
        <v>676.6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f>SUM(C13:N13)</f>
        <v>676.6</v>
      </c>
    </row>
    <row r="14" spans="1:17" x14ac:dyDescent="0.2">
      <c r="A14" s="7" t="s">
        <v>25</v>
      </c>
      <c r="B14" s="7" t="s">
        <v>21</v>
      </c>
      <c r="C14" s="2">
        <v>0</v>
      </c>
      <c r="D14" s="2">
        <v>3053.31</v>
      </c>
      <c r="E14" s="2">
        <v>1452.53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f>SUM(C14:N14)</f>
        <v>4505.84</v>
      </c>
      <c r="Q14" s="10">
        <f>O14</f>
        <v>4505.84</v>
      </c>
    </row>
    <row r="15" spans="1:17" x14ac:dyDescent="0.2">
      <c r="B15" s="8" t="s">
        <v>22</v>
      </c>
      <c r="C15" s="5">
        <f t="shared" ref="C15:O15" si="2">IF(C13&lt;&gt;0,((1-(C14/C13))*-1),0)</f>
        <v>0</v>
      </c>
      <c r="D15" s="5">
        <f t="shared" si="2"/>
        <v>0</v>
      </c>
      <c r="E15" s="5">
        <f t="shared" si="2"/>
        <v>1.1468075672480045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</v>
      </c>
      <c r="J15" s="5">
        <f t="shared" si="2"/>
        <v>0</v>
      </c>
      <c r="K15" s="5">
        <f t="shared" si="2"/>
        <v>0</v>
      </c>
      <c r="L15" s="5">
        <f t="shared" si="2"/>
        <v>0</v>
      </c>
      <c r="M15" s="5">
        <f t="shared" si="2"/>
        <v>0</v>
      </c>
      <c r="N15" s="5">
        <f t="shared" si="2"/>
        <v>0</v>
      </c>
      <c r="O15" s="5">
        <f t="shared" si="2"/>
        <v>5.6595329589122079</v>
      </c>
    </row>
    <row r="16" spans="1:17" x14ac:dyDescent="0.2">
      <c r="A16" s="7" t="s">
        <v>26</v>
      </c>
      <c r="B16" s="7" t="s">
        <v>20</v>
      </c>
      <c r="C16" s="2">
        <v>0</v>
      </c>
      <c r="D16" s="2">
        <v>207.15</v>
      </c>
      <c r="E16" s="2">
        <v>628.14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f>SUM(C16:N16)</f>
        <v>835.29</v>
      </c>
    </row>
    <row r="17" spans="1:21" x14ac:dyDescent="0.2">
      <c r="A17" s="7" t="s">
        <v>27</v>
      </c>
      <c r="B17" s="7" t="s">
        <v>20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f>SUM(C17:N17)</f>
        <v>0</v>
      </c>
    </row>
    <row r="18" spans="1:21" x14ac:dyDescent="0.2">
      <c r="A18" s="7" t="s">
        <v>27</v>
      </c>
      <c r="B18" s="7" t="s">
        <v>21</v>
      </c>
      <c r="C18" s="2">
        <v>236.81</v>
      </c>
      <c r="D18" s="2">
        <v>0</v>
      </c>
      <c r="E18" s="2">
        <v>329.78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f>SUM(C18:N18)</f>
        <v>566.58999999999992</v>
      </c>
      <c r="Q18" s="10">
        <f>O18</f>
        <v>566.58999999999992</v>
      </c>
    </row>
    <row r="19" spans="1:21" x14ac:dyDescent="0.2">
      <c r="B19" s="8" t="s">
        <v>22</v>
      </c>
      <c r="C19" s="5">
        <f t="shared" ref="C19:O19" si="3">IF(C17&lt;&gt;0,((1-(C18/C17))*-1),0)</f>
        <v>0</v>
      </c>
      <c r="D19" s="5">
        <f t="shared" si="3"/>
        <v>0</v>
      </c>
      <c r="E19" s="5">
        <f t="shared" si="3"/>
        <v>0</v>
      </c>
      <c r="F19" s="5">
        <f t="shared" si="3"/>
        <v>0</v>
      </c>
      <c r="G19" s="5">
        <f t="shared" si="3"/>
        <v>0</v>
      </c>
      <c r="H19" s="5">
        <f t="shared" si="3"/>
        <v>0</v>
      </c>
      <c r="I19" s="5">
        <f t="shared" si="3"/>
        <v>0</v>
      </c>
      <c r="J19" s="5">
        <f t="shared" si="3"/>
        <v>0</v>
      </c>
      <c r="K19" s="5">
        <f t="shared" si="3"/>
        <v>0</v>
      </c>
      <c r="L19" s="5">
        <f t="shared" si="3"/>
        <v>0</v>
      </c>
      <c r="M19" s="5">
        <f t="shared" si="3"/>
        <v>0</v>
      </c>
      <c r="N19" s="5">
        <f t="shared" si="3"/>
        <v>0</v>
      </c>
      <c r="O19" s="5">
        <f t="shared" si="3"/>
        <v>0</v>
      </c>
    </row>
    <row r="20" spans="1:21" x14ac:dyDescent="0.2">
      <c r="A20" s="7" t="s">
        <v>28</v>
      </c>
      <c r="B20" s="7" t="s">
        <v>20</v>
      </c>
      <c r="C20" s="2">
        <v>8734.5499999999993</v>
      </c>
      <c r="D20" s="2">
        <v>6859.73</v>
      </c>
      <c r="E20" s="2">
        <v>7045.83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f>SUM(C20:N20)</f>
        <v>22640.11</v>
      </c>
      <c r="Q20" s="10"/>
    </row>
    <row r="21" spans="1:21" x14ac:dyDescent="0.2">
      <c r="A21" s="7" t="s">
        <v>28</v>
      </c>
      <c r="B21" s="7" t="s">
        <v>21</v>
      </c>
      <c r="C21" s="2">
        <v>12999.27</v>
      </c>
      <c r="D21" s="2">
        <v>1520.64</v>
      </c>
      <c r="E21" s="2">
        <v>1309.54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f>SUM(C21:N21)</f>
        <v>15829.45</v>
      </c>
      <c r="Q21" s="10">
        <f>O21</f>
        <v>15829.45</v>
      </c>
    </row>
    <row r="22" spans="1:21" x14ac:dyDescent="0.2">
      <c r="B22" s="8" t="s">
        <v>22</v>
      </c>
      <c r="C22" s="5">
        <f t="shared" ref="C22:O22" si="4">IF(C20&lt;&gt;0,((1-(C21/C20))*-1),0)</f>
        <v>0.48825869678460831</v>
      </c>
      <c r="D22" s="5">
        <f t="shared" si="4"/>
        <v>-0.77832363664459092</v>
      </c>
      <c r="E22" s="5">
        <f t="shared" si="4"/>
        <v>-0.81413971100636828</v>
      </c>
      <c r="F22" s="5">
        <f t="shared" si="4"/>
        <v>0</v>
      </c>
      <c r="G22" s="5">
        <f t="shared" si="4"/>
        <v>0</v>
      </c>
      <c r="H22" s="5">
        <f t="shared" si="4"/>
        <v>0</v>
      </c>
      <c r="I22" s="5">
        <f t="shared" si="4"/>
        <v>0</v>
      </c>
      <c r="J22" s="5">
        <f t="shared" si="4"/>
        <v>0</v>
      </c>
      <c r="K22" s="5">
        <f t="shared" si="4"/>
        <v>0</v>
      </c>
      <c r="L22" s="5">
        <f t="shared" si="4"/>
        <v>0</v>
      </c>
      <c r="M22" s="5">
        <f t="shared" si="4"/>
        <v>0</v>
      </c>
      <c r="N22" s="5">
        <f t="shared" si="4"/>
        <v>0</v>
      </c>
      <c r="O22" s="5">
        <f t="shared" si="4"/>
        <v>-0.30082274335239534</v>
      </c>
    </row>
    <row r="23" spans="1:21" x14ac:dyDescent="0.2">
      <c r="A23" s="7" t="s">
        <v>29</v>
      </c>
      <c r="B23" s="7" t="s">
        <v>20</v>
      </c>
      <c r="C23" s="2">
        <v>581.37</v>
      </c>
      <c r="D23" s="2">
        <v>883.75</v>
      </c>
      <c r="E23" s="2">
        <v>3255.61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f>SUM(C23:N23)</f>
        <v>4720.7299999999996</v>
      </c>
    </row>
    <row r="24" spans="1:21" x14ac:dyDescent="0.2">
      <c r="A24" s="7" t="s">
        <v>29</v>
      </c>
      <c r="B24" s="7" t="s">
        <v>21</v>
      </c>
      <c r="C24" s="2">
        <v>0</v>
      </c>
      <c r="D24" s="2">
        <v>10538.12</v>
      </c>
      <c r="E24" s="2">
        <v>1204.92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f>SUM(C24:N24)</f>
        <v>11743.04</v>
      </c>
      <c r="U24" s="10">
        <f>O24</f>
        <v>11743.04</v>
      </c>
    </row>
    <row r="25" spans="1:21" x14ac:dyDescent="0.2">
      <c r="B25" s="8" t="s">
        <v>22</v>
      </c>
      <c r="C25" s="5">
        <f t="shared" ref="C25:O25" si="5">IF(C23&lt;&gt;0,((1-(C24/C23))*-1),0)</f>
        <v>-1</v>
      </c>
      <c r="D25" s="5">
        <f t="shared" si="5"/>
        <v>10.924322489391797</v>
      </c>
      <c r="E25" s="5">
        <f t="shared" si="5"/>
        <v>-0.62989424408943329</v>
      </c>
      <c r="F25" s="5">
        <f t="shared" si="5"/>
        <v>0</v>
      </c>
      <c r="G25" s="5">
        <f t="shared" si="5"/>
        <v>0</v>
      </c>
      <c r="H25" s="5">
        <f t="shared" si="5"/>
        <v>0</v>
      </c>
      <c r="I25" s="5">
        <f t="shared" si="5"/>
        <v>0</v>
      </c>
      <c r="J25" s="5">
        <f t="shared" si="5"/>
        <v>0</v>
      </c>
      <c r="K25" s="5">
        <f t="shared" si="5"/>
        <v>0</v>
      </c>
      <c r="L25" s="5">
        <f t="shared" si="5"/>
        <v>0</v>
      </c>
      <c r="M25" s="5">
        <f t="shared" si="5"/>
        <v>0</v>
      </c>
      <c r="N25" s="5">
        <f t="shared" si="5"/>
        <v>0</v>
      </c>
      <c r="O25" s="5">
        <f t="shared" si="5"/>
        <v>1.4875474767673649</v>
      </c>
    </row>
    <row r="26" spans="1:21" x14ac:dyDescent="0.2">
      <c r="A26" s="7" t="s">
        <v>30</v>
      </c>
      <c r="B26" s="7" t="s">
        <v>20</v>
      </c>
      <c r="C26" s="2">
        <v>1391.63</v>
      </c>
      <c r="D26" s="2">
        <v>88.54</v>
      </c>
      <c r="E26" s="2">
        <v>2066.4499999999998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f>SUM(C26:N26)</f>
        <v>3546.62</v>
      </c>
    </row>
    <row r="27" spans="1:21" x14ac:dyDescent="0.2">
      <c r="A27" s="7" t="s">
        <v>31</v>
      </c>
      <c r="B27" s="7" t="s">
        <v>20</v>
      </c>
      <c r="C27" s="2">
        <v>0</v>
      </c>
      <c r="D27" s="2">
        <v>207.15</v>
      </c>
      <c r="E27" s="2">
        <v>225.53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f>SUM(C27:N27)</f>
        <v>432.68</v>
      </c>
    </row>
    <row r="28" spans="1:21" x14ac:dyDescent="0.2">
      <c r="A28" s="7" t="s">
        <v>31</v>
      </c>
      <c r="B28" s="7" t="s">
        <v>21</v>
      </c>
      <c r="C28" s="2">
        <v>205.42</v>
      </c>
      <c r="D28" s="2">
        <v>0</v>
      </c>
      <c r="E28" s="2">
        <v>989.34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f>SUM(C28:N28)</f>
        <v>1194.76</v>
      </c>
      <c r="U28" s="10">
        <f>O28</f>
        <v>1194.76</v>
      </c>
    </row>
    <row r="29" spans="1:21" x14ac:dyDescent="0.2">
      <c r="B29" s="8" t="s">
        <v>22</v>
      </c>
      <c r="C29" s="5">
        <f t="shared" ref="C29:O29" si="6">IF(C27&lt;&gt;0,((1-(C28/C27))*-1),0)</f>
        <v>0</v>
      </c>
      <c r="D29" s="5">
        <f t="shared" si="6"/>
        <v>-1</v>
      </c>
      <c r="E29" s="5">
        <f t="shared" si="6"/>
        <v>3.3867334722653304</v>
      </c>
      <c r="F29" s="5">
        <f t="shared" si="6"/>
        <v>0</v>
      </c>
      <c r="G29" s="5">
        <f t="shared" si="6"/>
        <v>0</v>
      </c>
      <c r="H29" s="5">
        <f t="shared" si="6"/>
        <v>0</v>
      </c>
      <c r="I29" s="5">
        <f t="shared" si="6"/>
        <v>0</v>
      </c>
      <c r="J29" s="5">
        <f t="shared" si="6"/>
        <v>0</v>
      </c>
      <c r="K29" s="5">
        <f t="shared" si="6"/>
        <v>0</v>
      </c>
      <c r="L29" s="5">
        <f t="shared" si="6"/>
        <v>0</v>
      </c>
      <c r="M29" s="5">
        <f t="shared" si="6"/>
        <v>0</v>
      </c>
      <c r="N29" s="5">
        <f t="shared" si="6"/>
        <v>0</v>
      </c>
      <c r="O29" s="5">
        <f t="shared" si="6"/>
        <v>1.7613016548026255</v>
      </c>
    </row>
    <row r="30" spans="1:21" x14ac:dyDescent="0.2">
      <c r="A30" s="7" t="s">
        <v>32</v>
      </c>
      <c r="B30" s="7" t="s">
        <v>20</v>
      </c>
      <c r="C30" s="2">
        <v>18.93</v>
      </c>
      <c r="D30" s="2">
        <v>18396.36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f>SUM(C30:N30)</f>
        <v>18415.29</v>
      </c>
    </row>
    <row r="31" spans="1:21" x14ac:dyDescent="0.2">
      <c r="A31" s="7" t="s">
        <v>32</v>
      </c>
      <c r="B31" s="7" t="s">
        <v>21</v>
      </c>
      <c r="C31" s="2">
        <v>0</v>
      </c>
      <c r="D31" s="2">
        <v>329.78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f>SUM(C31:N31)</f>
        <v>329.78</v>
      </c>
      <c r="U31" s="10">
        <f>O31</f>
        <v>329.78</v>
      </c>
    </row>
    <row r="32" spans="1:21" x14ac:dyDescent="0.2">
      <c r="B32" s="8" t="s">
        <v>22</v>
      </c>
      <c r="C32" s="5">
        <f t="shared" ref="C32:O32" si="7">IF(C30&lt;&gt;0,((1-(C31/C30))*-1),0)</f>
        <v>-1</v>
      </c>
      <c r="D32" s="5">
        <f t="shared" si="7"/>
        <v>-0.98207362760894001</v>
      </c>
      <c r="E32" s="5">
        <f t="shared" si="7"/>
        <v>0</v>
      </c>
      <c r="F32" s="5">
        <f t="shared" si="7"/>
        <v>0</v>
      </c>
      <c r="G32" s="5">
        <f t="shared" si="7"/>
        <v>0</v>
      </c>
      <c r="H32" s="5">
        <f t="shared" si="7"/>
        <v>0</v>
      </c>
      <c r="I32" s="5">
        <f t="shared" si="7"/>
        <v>0</v>
      </c>
      <c r="J32" s="5">
        <f t="shared" si="7"/>
        <v>0</v>
      </c>
      <c r="K32" s="5">
        <f t="shared" si="7"/>
        <v>0</v>
      </c>
      <c r="L32" s="5">
        <f t="shared" si="7"/>
        <v>0</v>
      </c>
      <c r="M32" s="5">
        <f t="shared" si="7"/>
        <v>0</v>
      </c>
      <c r="N32" s="5">
        <f t="shared" si="7"/>
        <v>0</v>
      </c>
      <c r="O32" s="5">
        <f t="shared" si="7"/>
        <v>-0.98209205502601371</v>
      </c>
    </row>
    <row r="33" spans="1:21" x14ac:dyDescent="0.2">
      <c r="A33" s="7" t="s">
        <v>33</v>
      </c>
      <c r="B33" s="7" t="s">
        <v>20</v>
      </c>
      <c r="C33" s="2">
        <v>225.53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f>SUM(C33:N33)</f>
        <v>225.53</v>
      </c>
    </row>
    <row r="34" spans="1:21" x14ac:dyDescent="0.2">
      <c r="A34" s="7" t="s">
        <v>33</v>
      </c>
      <c r="B34" s="7" t="s">
        <v>21</v>
      </c>
      <c r="C34" s="2">
        <v>659.56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f>SUM(C34:N34)</f>
        <v>659.56</v>
      </c>
      <c r="U34" s="10">
        <f>O34</f>
        <v>659.56</v>
      </c>
    </row>
    <row r="35" spans="1:21" x14ac:dyDescent="0.2">
      <c r="B35" s="8" t="s">
        <v>22</v>
      </c>
      <c r="C35" s="5">
        <f t="shared" ref="C35:O35" si="8">IF(C33&lt;&gt;0,((1-(C34/C33))*-1),0)</f>
        <v>1.92448898151022</v>
      </c>
      <c r="D35" s="5">
        <f t="shared" si="8"/>
        <v>0</v>
      </c>
      <c r="E35" s="5">
        <f t="shared" si="8"/>
        <v>0</v>
      </c>
      <c r="F35" s="5">
        <f t="shared" si="8"/>
        <v>0</v>
      </c>
      <c r="G35" s="5">
        <f t="shared" si="8"/>
        <v>0</v>
      </c>
      <c r="H35" s="5">
        <f t="shared" si="8"/>
        <v>0</v>
      </c>
      <c r="I35" s="5">
        <f t="shared" si="8"/>
        <v>0</v>
      </c>
      <c r="J35" s="5">
        <f t="shared" si="8"/>
        <v>0</v>
      </c>
      <c r="K35" s="5">
        <f t="shared" si="8"/>
        <v>0</v>
      </c>
      <c r="L35" s="5">
        <f t="shared" si="8"/>
        <v>0</v>
      </c>
      <c r="M35" s="5">
        <f t="shared" si="8"/>
        <v>0</v>
      </c>
      <c r="N35" s="5">
        <f t="shared" si="8"/>
        <v>0</v>
      </c>
      <c r="O35" s="5">
        <f t="shared" si="8"/>
        <v>1.92448898151022</v>
      </c>
    </row>
    <row r="36" spans="1:21" x14ac:dyDescent="0.2">
      <c r="A36" s="7" t="s">
        <v>34</v>
      </c>
      <c r="B36" s="7" t="s">
        <v>20</v>
      </c>
      <c r="C36" s="2">
        <v>0</v>
      </c>
      <c r="D36" s="2">
        <v>0</v>
      </c>
      <c r="E36" s="2">
        <v>237.23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f>SUM(C36:N36)</f>
        <v>237.23</v>
      </c>
    </row>
    <row r="37" spans="1:21" x14ac:dyDescent="0.2">
      <c r="A37" s="7" t="s">
        <v>35</v>
      </c>
      <c r="B37" s="7" t="s">
        <v>20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f>SUM(C37:N37)</f>
        <v>0</v>
      </c>
    </row>
    <row r="38" spans="1:21" x14ac:dyDescent="0.2">
      <c r="A38" s="7" t="s">
        <v>35</v>
      </c>
      <c r="B38" s="7" t="s">
        <v>21</v>
      </c>
      <c r="C38" s="2">
        <v>0</v>
      </c>
      <c r="D38" s="2">
        <v>803.4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f>SUM(C38:N38)</f>
        <v>803.4</v>
      </c>
      <c r="U38" s="10">
        <f>O38</f>
        <v>803.4</v>
      </c>
    </row>
    <row r="39" spans="1:21" x14ac:dyDescent="0.2">
      <c r="B39" s="8" t="s">
        <v>22</v>
      </c>
      <c r="C39" s="5">
        <f t="shared" ref="C39:O39" si="9">IF(C37&lt;&gt;0,((1-(C38/C37))*-1),0)</f>
        <v>0</v>
      </c>
      <c r="D39" s="5">
        <f t="shared" si="9"/>
        <v>0</v>
      </c>
      <c r="E39" s="5">
        <f t="shared" si="9"/>
        <v>0</v>
      </c>
      <c r="F39" s="5">
        <f t="shared" si="9"/>
        <v>0</v>
      </c>
      <c r="G39" s="5">
        <f t="shared" si="9"/>
        <v>0</v>
      </c>
      <c r="H39" s="5">
        <f t="shared" si="9"/>
        <v>0</v>
      </c>
      <c r="I39" s="5">
        <f t="shared" si="9"/>
        <v>0</v>
      </c>
      <c r="J39" s="5">
        <f t="shared" si="9"/>
        <v>0</v>
      </c>
      <c r="K39" s="5">
        <f t="shared" si="9"/>
        <v>0</v>
      </c>
      <c r="L39" s="5">
        <f t="shared" si="9"/>
        <v>0</v>
      </c>
      <c r="M39" s="5">
        <f t="shared" si="9"/>
        <v>0</v>
      </c>
      <c r="N39" s="5">
        <f t="shared" si="9"/>
        <v>0</v>
      </c>
      <c r="O39" s="5">
        <f t="shared" si="9"/>
        <v>0</v>
      </c>
    </row>
    <row r="40" spans="1:21" x14ac:dyDescent="0.2">
      <c r="A40" s="7" t="s">
        <v>36</v>
      </c>
      <c r="B40" s="7" t="s">
        <v>20</v>
      </c>
      <c r="C40" s="2">
        <v>451.07</v>
      </c>
      <c r="D40" s="2">
        <v>1256.29</v>
      </c>
      <c r="E40" s="2">
        <v>2419.41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f>SUM(C40:N40)</f>
        <v>4126.7699999999995</v>
      </c>
    </row>
    <row r="41" spans="1:21" x14ac:dyDescent="0.2">
      <c r="A41" s="7" t="s">
        <v>36</v>
      </c>
      <c r="B41" s="7" t="s">
        <v>21</v>
      </c>
      <c r="C41" s="2">
        <v>12327.97</v>
      </c>
      <c r="D41" s="2">
        <v>300.12</v>
      </c>
      <c r="E41" s="2">
        <v>8585.6200000000008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f>SUM(C41:N41)</f>
        <v>21213.71</v>
      </c>
      <c r="U41" s="10">
        <f>O41</f>
        <v>21213.71</v>
      </c>
    </row>
    <row r="42" spans="1:21" x14ac:dyDescent="0.2">
      <c r="B42" s="8" t="s">
        <v>22</v>
      </c>
      <c r="C42" s="5">
        <f t="shared" ref="C42:O42" si="10">IF(C40&lt;&gt;0,((1-(C41/C40))*-1),0)</f>
        <v>26.330503026137848</v>
      </c>
      <c r="D42" s="5">
        <f t="shared" si="10"/>
        <v>-0.76110611403417994</v>
      </c>
      <c r="E42" s="5">
        <f t="shared" si="10"/>
        <v>2.5486420242951802</v>
      </c>
      <c r="F42" s="5">
        <f t="shared" si="10"/>
        <v>0</v>
      </c>
      <c r="G42" s="5">
        <f t="shared" si="10"/>
        <v>0</v>
      </c>
      <c r="H42" s="5">
        <f t="shared" si="10"/>
        <v>0</v>
      </c>
      <c r="I42" s="5">
        <f t="shared" si="10"/>
        <v>0</v>
      </c>
      <c r="J42" s="5">
        <f t="shared" si="10"/>
        <v>0</v>
      </c>
      <c r="K42" s="5">
        <f t="shared" si="10"/>
        <v>0</v>
      </c>
      <c r="L42" s="5">
        <f t="shared" si="10"/>
        <v>0</v>
      </c>
      <c r="M42" s="5">
        <f t="shared" si="10"/>
        <v>0</v>
      </c>
      <c r="N42" s="5">
        <f t="shared" si="10"/>
        <v>0</v>
      </c>
      <c r="O42" s="5">
        <f t="shared" si="10"/>
        <v>4.1405118288637368</v>
      </c>
    </row>
    <row r="43" spans="1:21" x14ac:dyDescent="0.2">
      <c r="A43" s="7" t="s">
        <v>37</v>
      </c>
      <c r="B43" s="7" t="s">
        <v>20</v>
      </c>
      <c r="C43" s="2">
        <v>0</v>
      </c>
      <c r="D43" s="2">
        <v>0</v>
      </c>
      <c r="E43" s="2">
        <v>628.14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f>SUM(C43:N43)</f>
        <v>628.14</v>
      </c>
    </row>
    <row r="44" spans="1:21" x14ac:dyDescent="0.2">
      <c r="A44" s="7" t="s">
        <v>37</v>
      </c>
      <c r="B44" s="7" t="s">
        <v>21</v>
      </c>
      <c r="C44" s="2">
        <v>1201.67</v>
      </c>
      <c r="D44" s="2">
        <v>0</v>
      </c>
      <c r="E44" s="2">
        <v>607.85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f>SUM(C44:N44)</f>
        <v>1809.52</v>
      </c>
      <c r="S44">
        <v>1531.45</v>
      </c>
    </row>
    <row r="45" spans="1:21" x14ac:dyDescent="0.2">
      <c r="B45" s="8" t="s">
        <v>22</v>
      </c>
      <c r="C45" s="5">
        <f t="shared" ref="C45:O45" si="11">IF(C43&lt;&gt;0,((1-(C44/C43))*-1),0)</f>
        <v>0</v>
      </c>
      <c r="D45" s="5">
        <f t="shared" si="11"/>
        <v>0</v>
      </c>
      <c r="E45" s="5">
        <f t="shared" si="11"/>
        <v>-3.2301716177922102E-2</v>
      </c>
      <c r="F45" s="5">
        <f t="shared" si="11"/>
        <v>0</v>
      </c>
      <c r="G45" s="5">
        <f t="shared" si="11"/>
        <v>0</v>
      </c>
      <c r="H45" s="5">
        <f t="shared" si="11"/>
        <v>0</v>
      </c>
      <c r="I45" s="5">
        <f t="shared" si="11"/>
        <v>0</v>
      </c>
      <c r="J45" s="5">
        <f t="shared" si="11"/>
        <v>0</v>
      </c>
      <c r="K45" s="5">
        <f t="shared" si="11"/>
        <v>0</v>
      </c>
      <c r="L45" s="5">
        <f t="shared" si="11"/>
        <v>0</v>
      </c>
      <c r="M45" s="5">
        <f t="shared" si="11"/>
        <v>0</v>
      </c>
      <c r="N45" s="5">
        <f t="shared" si="11"/>
        <v>0</v>
      </c>
      <c r="O45" s="5">
        <f t="shared" si="11"/>
        <v>1.8807590664501546</v>
      </c>
    </row>
    <row r="46" spans="1:21" x14ac:dyDescent="0.2">
      <c r="A46" s="7" t="s">
        <v>38</v>
      </c>
      <c r="B46" s="7" t="s">
        <v>20</v>
      </c>
      <c r="C46" s="2">
        <v>732.13</v>
      </c>
      <c r="D46" s="2">
        <v>0</v>
      </c>
      <c r="E46" s="2">
        <v>170.12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f>SUM(C46:N46)</f>
        <v>902.25</v>
      </c>
    </row>
    <row r="47" spans="1:21" x14ac:dyDescent="0.2">
      <c r="A47" s="7" t="s">
        <v>39</v>
      </c>
      <c r="B47" s="7" t="s">
        <v>20</v>
      </c>
      <c r="C47" s="2">
        <v>7739.1</v>
      </c>
      <c r="D47" s="2">
        <v>5772.38</v>
      </c>
      <c r="E47" s="2">
        <v>8953.8799999999992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f>SUM(C47:N47)</f>
        <v>22465.360000000001</v>
      </c>
    </row>
    <row r="48" spans="1:21" x14ac:dyDescent="0.2">
      <c r="A48" s="7" t="s">
        <v>39</v>
      </c>
      <c r="B48" s="7" t="s">
        <v>21</v>
      </c>
      <c r="C48" s="2">
        <v>11563.1</v>
      </c>
      <c r="D48" s="2">
        <v>32902.120000000003</v>
      </c>
      <c r="E48" s="2">
        <v>15744.32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f>SUM(C48:N48)</f>
        <v>60209.54</v>
      </c>
      <c r="S48" s="10">
        <f>O48</f>
        <v>60209.54</v>
      </c>
    </row>
    <row r="49" spans="1:21" x14ac:dyDescent="0.2">
      <c r="B49" s="8" t="s">
        <v>22</v>
      </c>
      <c r="C49" s="5">
        <f t="shared" ref="C49:O49" si="12">IF(C47&lt;&gt;0,((1-(C48/C47))*-1),0)</f>
        <v>0.49411430269669587</v>
      </c>
      <c r="D49" s="5">
        <f t="shared" si="12"/>
        <v>4.6999227355094435</v>
      </c>
      <c r="E49" s="5">
        <f t="shared" si="12"/>
        <v>0.75837960749976552</v>
      </c>
      <c r="F49" s="5">
        <f t="shared" si="12"/>
        <v>0</v>
      </c>
      <c r="G49" s="5">
        <f t="shared" si="12"/>
        <v>0</v>
      </c>
      <c r="H49" s="5">
        <f t="shared" si="12"/>
        <v>0</v>
      </c>
      <c r="I49" s="5">
        <f t="shared" si="12"/>
        <v>0</v>
      </c>
      <c r="J49" s="5">
        <f t="shared" si="12"/>
        <v>0</v>
      </c>
      <c r="K49" s="5">
        <f t="shared" si="12"/>
        <v>0</v>
      </c>
      <c r="L49" s="5">
        <f t="shared" si="12"/>
        <v>0</v>
      </c>
      <c r="M49" s="5">
        <f t="shared" si="12"/>
        <v>0</v>
      </c>
      <c r="N49" s="5">
        <f t="shared" si="12"/>
        <v>0</v>
      </c>
      <c r="O49" s="5">
        <f t="shared" si="12"/>
        <v>1.6801057272173692</v>
      </c>
    </row>
    <row r="50" spans="1:21" x14ac:dyDescent="0.2">
      <c r="A50" s="7" t="s">
        <v>40</v>
      </c>
      <c r="B50" s="7" t="s">
        <v>20</v>
      </c>
      <c r="C50" s="2">
        <v>374.79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f>SUM(C50:N50)</f>
        <v>374.79</v>
      </c>
    </row>
    <row r="51" spans="1:21" x14ac:dyDescent="0.2">
      <c r="A51" s="7" t="s">
        <v>40</v>
      </c>
      <c r="B51" s="7" t="s">
        <v>21</v>
      </c>
      <c r="C51" s="2">
        <v>0</v>
      </c>
      <c r="D51" s="2">
        <v>329.78</v>
      </c>
      <c r="E51" s="2">
        <v>1201.67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f>SUM(C51:N51)</f>
        <v>1531.45</v>
      </c>
      <c r="S51" s="10">
        <f>O51</f>
        <v>1531.45</v>
      </c>
    </row>
    <row r="52" spans="1:21" x14ac:dyDescent="0.2">
      <c r="B52" s="8" t="s">
        <v>22</v>
      </c>
      <c r="C52" s="5">
        <f t="shared" ref="C52:O52" si="13">IF(C50&lt;&gt;0,((1-(C51/C50))*-1),0)</f>
        <v>-1</v>
      </c>
      <c r="D52" s="5">
        <f t="shared" si="13"/>
        <v>0</v>
      </c>
      <c r="E52" s="5">
        <f t="shared" si="13"/>
        <v>0</v>
      </c>
      <c r="F52" s="5">
        <f t="shared" si="13"/>
        <v>0</v>
      </c>
      <c r="G52" s="5">
        <f t="shared" si="13"/>
        <v>0</v>
      </c>
      <c r="H52" s="5">
        <f t="shared" si="13"/>
        <v>0</v>
      </c>
      <c r="I52" s="5">
        <f t="shared" si="13"/>
        <v>0</v>
      </c>
      <c r="J52" s="5">
        <f t="shared" si="13"/>
        <v>0</v>
      </c>
      <c r="K52" s="5">
        <f t="shared" si="13"/>
        <v>0</v>
      </c>
      <c r="L52" s="5">
        <f t="shared" si="13"/>
        <v>0</v>
      </c>
      <c r="M52" s="5">
        <f t="shared" si="13"/>
        <v>0</v>
      </c>
      <c r="N52" s="5">
        <f t="shared" si="13"/>
        <v>0</v>
      </c>
      <c r="O52" s="5">
        <f t="shared" si="13"/>
        <v>3.0861549134181807</v>
      </c>
    </row>
    <row r="53" spans="1:21" x14ac:dyDescent="0.2">
      <c r="A53" s="7" t="s">
        <v>41</v>
      </c>
      <c r="B53" s="7" t="s">
        <v>20</v>
      </c>
      <c r="C53" s="2">
        <v>355.86</v>
      </c>
      <c r="D53" s="2">
        <v>8101.42</v>
      </c>
      <c r="E53" s="2">
        <v>1993.82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f>SUM(C53:N53)</f>
        <v>10451.1</v>
      </c>
      <c r="Q53" s="10"/>
    </row>
    <row r="54" spans="1:21" x14ac:dyDescent="0.2">
      <c r="A54" s="7" t="s">
        <v>41</v>
      </c>
      <c r="B54" s="7" t="s">
        <v>21</v>
      </c>
      <c r="C54" s="2">
        <v>-92.97</v>
      </c>
      <c r="D54" s="2">
        <v>0</v>
      </c>
      <c r="E54" s="2">
        <v>622.73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f>SUM(C54:N54)</f>
        <v>529.76</v>
      </c>
      <c r="Q54" s="10">
        <f>O54</f>
        <v>529.76</v>
      </c>
    </row>
    <row r="55" spans="1:21" x14ac:dyDescent="0.2">
      <c r="B55" s="8" t="s">
        <v>22</v>
      </c>
      <c r="C55" s="5">
        <f t="shared" ref="C55:O55" si="14">IF(C53&lt;&gt;0,((1-(C54/C53))*-1),0)</f>
        <v>-1.2612544258978251</v>
      </c>
      <c r="D55" s="5">
        <f t="shared" si="14"/>
        <v>-1</v>
      </c>
      <c r="E55" s="5">
        <f t="shared" si="14"/>
        <v>-0.68766989999097206</v>
      </c>
      <c r="F55" s="5">
        <f t="shared" si="14"/>
        <v>0</v>
      </c>
      <c r="G55" s="5">
        <f t="shared" si="14"/>
        <v>0</v>
      </c>
      <c r="H55" s="5">
        <f t="shared" si="14"/>
        <v>0</v>
      </c>
      <c r="I55" s="5">
        <f t="shared" si="14"/>
        <v>0</v>
      </c>
      <c r="J55" s="5">
        <f t="shared" si="14"/>
        <v>0</v>
      </c>
      <c r="K55" s="5">
        <f t="shared" si="14"/>
        <v>0</v>
      </c>
      <c r="L55" s="5">
        <f t="shared" si="14"/>
        <v>0</v>
      </c>
      <c r="M55" s="5">
        <f t="shared" si="14"/>
        <v>0</v>
      </c>
      <c r="N55" s="5">
        <f t="shared" si="14"/>
        <v>0</v>
      </c>
      <c r="O55" s="5">
        <f t="shared" si="14"/>
        <v>-0.94931059888432801</v>
      </c>
    </row>
    <row r="57" spans="1:21" x14ac:dyDescent="0.2">
      <c r="A57" s="1" t="s">
        <v>42</v>
      </c>
      <c r="B57" s="1" t="s">
        <v>20</v>
      </c>
      <c r="C57" s="3">
        <v>22594.67</v>
      </c>
      <c r="D57" s="3">
        <v>41891.379999999997</v>
      </c>
      <c r="E57" s="3">
        <v>29158.26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93644.31</v>
      </c>
    </row>
    <row r="58" spans="1:21" x14ac:dyDescent="0.2">
      <c r="B58" s="1" t="s">
        <v>21</v>
      </c>
      <c r="C58" s="3">
        <v>41577.599999999999</v>
      </c>
      <c r="D58" s="3">
        <v>49777.27</v>
      </c>
      <c r="E58" s="3">
        <v>33719.18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125074.05</v>
      </c>
      <c r="Q58" s="10">
        <f>SUM(Q7:Q56)</f>
        <v>25579.289999999997</v>
      </c>
      <c r="S58">
        <f>SUM(S42:S53)</f>
        <v>63272.439999999995</v>
      </c>
      <c r="U58" s="10">
        <f>SUM(U24:U42)</f>
        <v>35944.25</v>
      </c>
    </row>
    <row r="59" spans="1:21" x14ac:dyDescent="0.2">
      <c r="B59" s="8" t="s">
        <v>22</v>
      </c>
      <c r="C59" s="5">
        <f t="shared" ref="C59:O59" si="15">IF(C57&lt;&gt;0,((1-(C58/C57))*-1),0)</f>
        <v>0.84015079662593006</v>
      </c>
      <c r="D59" s="5">
        <f t="shared" si="15"/>
        <v>0.18824612605266289</v>
      </c>
      <c r="E59" s="5">
        <f t="shared" si="15"/>
        <v>0.15641948456457966</v>
      </c>
      <c r="F59" s="5">
        <f t="shared" si="15"/>
        <v>0</v>
      </c>
      <c r="G59" s="5">
        <f t="shared" si="15"/>
        <v>0</v>
      </c>
      <c r="H59" s="5">
        <f t="shared" si="15"/>
        <v>0</v>
      </c>
      <c r="I59" s="5">
        <f t="shared" si="15"/>
        <v>0</v>
      </c>
      <c r="J59" s="5">
        <f t="shared" si="15"/>
        <v>0</v>
      </c>
      <c r="K59" s="5">
        <f t="shared" si="15"/>
        <v>0</v>
      </c>
      <c r="L59" s="5">
        <f t="shared" si="15"/>
        <v>0</v>
      </c>
      <c r="M59" s="5">
        <f t="shared" si="15"/>
        <v>0</v>
      </c>
      <c r="N59" s="5">
        <f t="shared" si="15"/>
        <v>0</v>
      </c>
      <c r="O59" s="5">
        <f t="shared" si="15"/>
        <v>0.33562893463575105</v>
      </c>
      <c r="Q59" s="11" t="s">
        <v>84</v>
      </c>
      <c r="S59" s="11" t="s">
        <v>85</v>
      </c>
      <c r="U59" s="11" t="s">
        <v>86</v>
      </c>
    </row>
  </sheetData>
  <mergeCells count="4">
    <mergeCell ref="A1:E1"/>
    <mergeCell ref="A2:E2"/>
    <mergeCell ref="A3:E3"/>
    <mergeCell ref="A4:E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B18D0-621B-4885-96A7-3629CFB0E934}">
  <dimension ref="A1:U111"/>
  <sheetViews>
    <sheetView tabSelected="1" workbookViewId="0">
      <selection sqref="A1:E1"/>
    </sheetView>
  </sheetViews>
  <sheetFormatPr defaultRowHeight="12.75" x14ac:dyDescent="0.2"/>
  <cols>
    <col min="1" max="1" width="25" customWidth="1"/>
    <col min="2" max="3" width="10" customWidth="1"/>
    <col min="4" max="5" width="32" customWidth="1"/>
    <col min="6" max="6" width="20" customWidth="1"/>
    <col min="7" max="18" width="12" customWidth="1"/>
    <col min="19" max="20" width="14" customWidth="1"/>
    <col min="21" max="21" width="10" customWidth="1"/>
  </cols>
  <sheetData>
    <row r="1" spans="1:21" ht="20.25" x14ac:dyDescent="0.3">
      <c r="A1" s="16" t="s">
        <v>1</v>
      </c>
      <c r="B1" s="13"/>
      <c r="C1" s="13"/>
      <c r="D1" s="13"/>
      <c r="E1" s="13"/>
    </row>
    <row r="2" spans="1:21" ht="18.75" x14ac:dyDescent="0.3">
      <c r="A2" s="17" t="s">
        <v>2</v>
      </c>
      <c r="B2" s="13"/>
      <c r="C2" s="13"/>
      <c r="D2" s="13"/>
      <c r="E2" s="13"/>
    </row>
    <row r="3" spans="1:21" ht="15" x14ac:dyDescent="0.2">
      <c r="A3" s="18" t="s">
        <v>3</v>
      </c>
      <c r="B3" s="13"/>
      <c r="C3" s="13"/>
      <c r="D3" s="13"/>
      <c r="E3" s="13"/>
    </row>
    <row r="4" spans="1:21" x14ac:dyDescent="0.2">
      <c r="A4" s="13"/>
      <c r="B4" s="13"/>
      <c r="C4" s="13"/>
      <c r="D4" s="13"/>
      <c r="E4" s="13"/>
    </row>
    <row r="5" spans="1:21" x14ac:dyDescent="0.2">
      <c r="A5" s="9" t="s">
        <v>4</v>
      </c>
      <c r="B5" s="9" t="s">
        <v>43</v>
      </c>
      <c r="C5" s="9" t="s">
        <v>44</v>
      </c>
      <c r="D5" s="9" t="s">
        <v>45</v>
      </c>
      <c r="E5" s="9" t="s">
        <v>46</v>
      </c>
      <c r="F5" s="9" t="s">
        <v>47</v>
      </c>
      <c r="G5" s="9" t="s">
        <v>6</v>
      </c>
      <c r="H5" s="9" t="s">
        <v>7</v>
      </c>
      <c r="I5" s="9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9" t="s">
        <v>16</v>
      </c>
      <c r="R5" s="9" t="s">
        <v>17</v>
      </c>
      <c r="S5" s="9" t="s">
        <v>18</v>
      </c>
      <c r="T5" s="9" t="s">
        <v>48</v>
      </c>
      <c r="U5" s="9" t="s">
        <v>49</v>
      </c>
    </row>
    <row r="6" spans="1:21" x14ac:dyDescent="0.2">
      <c r="A6" s="7" t="s">
        <v>19</v>
      </c>
      <c r="B6" s="7" t="s">
        <v>50</v>
      </c>
      <c r="C6" s="7" t="s">
        <v>51</v>
      </c>
      <c r="D6" s="7" t="s">
        <v>52</v>
      </c>
      <c r="E6" s="7" t="s">
        <v>52</v>
      </c>
      <c r="F6" s="7" t="s">
        <v>53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f t="shared" ref="S6:S37" si="0">SUM(G6:R6)</f>
        <v>0</v>
      </c>
      <c r="T6" s="2">
        <v>0</v>
      </c>
      <c r="U6" s="4">
        <f t="shared" ref="U6:U37" si="1">IF(T6&lt;&gt;0,((1-(S6/T6))*-1),0)</f>
        <v>0</v>
      </c>
    </row>
    <row r="7" spans="1:21" x14ac:dyDescent="0.2">
      <c r="A7" s="7" t="s">
        <v>19</v>
      </c>
      <c r="B7" s="7" t="s">
        <v>50</v>
      </c>
      <c r="C7" s="7" t="s">
        <v>54</v>
      </c>
      <c r="D7" s="7" t="s">
        <v>52</v>
      </c>
      <c r="E7" s="7" t="s">
        <v>52</v>
      </c>
      <c r="F7" s="7" t="s">
        <v>53</v>
      </c>
      <c r="G7" s="2">
        <v>442.23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f t="shared" si="0"/>
        <v>442.23</v>
      </c>
      <c r="T7" s="2">
        <v>118.61</v>
      </c>
      <c r="U7" s="4">
        <f t="shared" si="1"/>
        <v>2.7284377371216593</v>
      </c>
    </row>
    <row r="8" spans="1:21" x14ac:dyDescent="0.2">
      <c r="A8" s="7" t="s">
        <v>19</v>
      </c>
      <c r="B8" s="7" t="s">
        <v>50</v>
      </c>
      <c r="C8" s="7" t="s">
        <v>50</v>
      </c>
      <c r="D8" s="7" t="s">
        <v>52</v>
      </c>
      <c r="E8" s="7" t="s">
        <v>52</v>
      </c>
      <c r="F8" s="7" t="s">
        <v>55</v>
      </c>
      <c r="G8" s="2">
        <v>0</v>
      </c>
      <c r="H8" s="2">
        <v>0</v>
      </c>
      <c r="I8" s="2">
        <v>270.75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f t="shared" si="0"/>
        <v>270.75</v>
      </c>
      <c r="T8" s="2">
        <v>0</v>
      </c>
      <c r="U8" s="4">
        <f t="shared" si="1"/>
        <v>0</v>
      </c>
    </row>
    <row r="9" spans="1:21" x14ac:dyDescent="0.2">
      <c r="A9" s="7" t="s">
        <v>19</v>
      </c>
      <c r="B9" s="7" t="s">
        <v>50</v>
      </c>
      <c r="C9" s="7" t="s">
        <v>50</v>
      </c>
      <c r="D9" s="7" t="s">
        <v>52</v>
      </c>
      <c r="E9" s="7" t="s">
        <v>52</v>
      </c>
      <c r="F9" s="7" t="s">
        <v>56</v>
      </c>
      <c r="G9" s="2">
        <v>0</v>
      </c>
      <c r="H9" s="2">
        <v>0</v>
      </c>
      <c r="I9" s="2">
        <v>94.32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f t="shared" si="0"/>
        <v>94.32</v>
      </c>
      <c r="T9" s="2">
        <v>0</v>
      </c>
      <c r="U9" s="4">
        <f t="shared" si="1"/>
        <v>0</v>
      </c>
    </row>
    <row r="10" spans="1:21" x14ac:dyDescent="0.2">
      <c r="A10" s="7" t="s">
        <v>19</v>
      </c>
      <c r="B10" s="7" t="s">
        <v>50</v>
      </c>
      <c r="C10" s="7" t="s">
        <v>50</v>
      </c>
      <c r="D10" s="7" t="s">
        <v>52</v>
      </c>
      <c r="E10" s="7" t="s">
        <v>52</v>
      </c>
      <c r="F10" s="7" t="s">
        <v>53</v>
      </c>
      <c r="G10" s="2">
        <v>0</v>
      </c>
      <c r="H10" s="2">
        <v>0</v>
      </c>
      <c r="I10" s="2">
        <v>92.97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f t="shared" si="0"/>
        <v>92.97</v>
      </c>
      <c r="T10" s="2">
        <v>225.53</v>
      </c>
      <c r="U10" s="4">
        <f t="shared" si="1"/>
        <v>-0.58777102824457939</v>
      </c>
    </row>
    <row r="11" spans="1:21" x14ac:dyDescent="0.2">
      <c r="A11" s="7" t="s">
        <v>19</v>
      </c>
      <c r="B11" s="7" t="s">
        <v>50</v>
      </c>
      <c r="C11" s="7" t="s">
        <v>50</v>
      </c>
      <c r="D11" s="7" t="s">
        <v>52</v>
      </c>
      <c r="E11" s="7" t="s">
        <v>52</v>
      </c>
      <c r="F11" s="7" t="s">
        <v>57</v>
      </c>
      <c r="G11" s="2">
        <v>0</v>
      </c>
      <c r="H11" s="2">
        <v>0</v>
      </c>
      <c r="I11" s="2">
        <v>1212.8399999999999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f t="shared" si="0"/>
        <v>1212.8399999999999</v>
      </c>
      <c r="T11" s="2">
        <v>0</v>
      </c>
      <c r="U11" s="4">
        <f t="shared" si="1"/>
        <v>0</v>
      </c>
    </row>
    <row r="12" spans="1:21" x14ac:dyDescent="0.2">
      <c r="A12" s="7" t="s">
        <v>23</v>
      </c>
      <c r="B12" s="7" t="s">
        <v>58</v>
      </c>
      <c r="C12" s="7" t="s">
        <v>58</v>
      </c>
      <c r="D12" s="7" t="s">
        <v>52</v>
      </c>
      <c r="E12" s="7" t="s">
        <v>52</v>
      </c>
      <c r="F12" s="7" t="s">
        <v>53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f t="shared" si="0"/>
        <v>0</v>
      </c>
      <c r="T12" s="2">
        <v>314.07</v>
      </c>
      <c r="U12" s="4">
        <f t="shared" si="1"/>
        <v>-1</v>
      </c>
    </row>
    <row r="13" spans="1:21" x14ac:dyDescent="0.2">
      <c r="A13" s="7" t="s">
        <v>24</v>
      </c>
      <c r="B13" s="7" t="s">
        <v>58</v>
      </c>
      <c r="C13" s="7" t="s">
        <v>58</v>
      </c>
      <c r="D13" s="7" t="s">
        <v>52</v>
      </c>
      <c r="E13" s="7" t="s">
        <v>52</v>
      </c>
      <c r="F13" s="7" t="s">
        <v>55</v>
      </c>
      <c r="G13" s="2">
        <v>337.71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f t="shared" si="0"/>
        <v>337.71</v>
      </c>
      <c r="T13" s="2">
        <v>50.65</v>
      </c>
      <c r="U13" s="4">
        <f t="shared" si="1"/>
        <v>5.6675222112537016</v>
      </c>
    </row>
    <row r="14" spans="1:21" x14ac:dyDescent="0.2">
      <c r="A14" s="7" t="s">
        <v>24</v>
      </c>
      <c r="B14" s="7" t="s">
        <v>58</v>
      </c>
      <c r="C14" s="7" t="s">
        <v>58</v>
      </c>
      <c r="D14" s="7" t="s">
        <v>52</v>
      </c>
      <c r="E14" s="7" t="s">
        <v>52</v>
      </c>
      <c r="F14" s="7" t="s">
        <v>56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f t="shared" si="0"/>
        <v>0</v>
      </c>
      <c r="T14" s="2">
        <v>257.94</v>
      </c>
      <c r="U14" s="4">
        <f t="shared" si="1"/>
        <v>-1</v>
      </c>
    </row>
    <row r="15" spans="1:21" x14ac:dyDescent="0.2">
      <c r="A15" s="7" t="s">
        <v>24</v>
      </c>
      <c r="B15" s="7" t="s">
        <v>58</v>
      </c>
      <c r="C15" s="7" t="s">
        <v>58</v>
      </c>
      <c r="D15" s="7" t="s">
        <v>52</v>
      </c>
      <c r="E15" s="7" t="s">
        <v>52</v>
      </c>
      <c r="F15" s="7" t="s">
        <v>53</v>
      </c>
      <c r="G15" s="2">
        <v>442.23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f t="shared" si="0"/>
        <v>442.23</v>
      </c>
      <c r="T15" s="2">
        <v>0</v>
      </c>
      <c r="U15" s="4">
        <f t="shared" si="1"/>
        <v>0</v>
      </c>
    </row>
    <row r="16" spans="1:21" x14ac:dyDescent="0.2">
      <c r="A16" s="7" t="s">
        <v>24</v>
      </c>
      <c r="B16" s="7" t="s">
        <v>58</v>
      </c>
      <c r="C16" s="7" t="s">
        <v>58</v>
      </c>
      <c r="D16" s="7" t="s">
        <v>52</v>
      </c>
      <c r="E16" s="7" t="s">
        <v>52</v>
      </c>
      <c r="F16" s="7" t="s">
        <v>59</v>
      </c>
      <c r="G16" s="2">
        <v>1254.5999999999999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f t="shared" si="0"/>
        <v>1254.5999999999999</v>
      </c>
      <c r="T16" s="2">
        <v>1764.18</v>
      </c>
      <c r="U16" s="4">
        <f t="shared" si="1"/>
        <v>-0.28884807672686463</v>
      </c>
    </row>
    <row r="17" spans="1:21" x14ac:dyDescent="0.2">
      <c r="A17" s="7" t="s">
        <v>24</v>
      </c>
      <c r="B17" s="7" t="s">
        <v>58</v>
      </c>
      <c r="C17" s="7" t="s">
        <v>58</v>
      </c>
      <c r="D17" s="7" t="s">
        <v>52</v>
      </c>
      <c r="E17" s="7" t="s">
        <v>52</v>
      </c>
      <c r="F17" s="7" t="s">
        <v>57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f t="shared" si="0"/>
        <v>0</v>
      </c>
      <c r="T17" s="2">
        <v>234.84</v>
      </c>
      <c r="U17" s="4">
        <f t="shared" si="1"/>
        <v>-1</v>
      </c>
    </row>
    <row r="18" spans="1:21" x14ac:dyDescent="0.2">
      <c r="A18" s="7" t="s">
        <v>25</v>
      </c>
      <c r="B18" s="7" t="s">
        <v>50</v>
      </c>
      <c r="C18" s="7" t="s">
        <v>50</v>
      </c>
      <c r="D18" s="7" t="s">
        <v>52</v>
      </c>
      <c r="E18" s="7" t="s">
        <v>52</v>
      </c>
      <c r="F18" s="7" t="s">
        <v>55</v>
      </c>
      <c r="G18" s="2">
        <v>0</v>
      </c>
      <c r="H18" s="2">
        <v>252.65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f t="shared" si="0"/>
        <v>252.65</v>
      </c>
      <c r="T18" s="2">
        <v>0</v>
      </c>
      <c r="U18" s="4">
        <f t="shared" si="1"/>
        <v>0</v>
      </c>
    </row>
    <row r="19" spans="1:21" x14ac:dyDescent="0.2">
      <c r="A19" s="7" t="s">
        <v>25</v>
      </c>
      <c r="B19" s="7" t="s">
        <v>50</v>
      </c>
      <c r="C19" s="7" t="s">
        <v>50</v>
      </c>
      <c r="D19" s="7" t="s">
        <v>52</v>
      </c>
      <c r="E19" s="7" t="s">
        <v>52</v>
      </c>
      <c r="F19" s="7" t="s">
        <v>56</v>
      </c>
      <c r="G19" s="2">
        <v>0</v>
      </c>
      <c r="H19" s="2">
        <v>804.1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f t="shared" si="0"/>
        <v>804.1</v>
      </c>
      <c r="T19" s="2">
        <v>0</v>
      </c>
      <c r="U19" s="4">
        <f t="shared" si="1"/>
        <v>0</v>
      </c>
    </row>
    <row r="20" spans="1:21" x14ac:dyDescent="0.2">
      <c r="A20" s="7" t="s">
        <v>25</v>
      </c>
      <c r="B20" s="7" t="s">
        <v>50</v>
      </c>
      <c r="C20" s="7" t="s">
        <v>50</v>
      </c>
      <c r="D20" s="7" t="s">
        <v>52</v>
      </c>
      <c r="E20" s="7" t="s">
        <v>52</v>
      </c>
      <c r="F20" s="7" t="s">
        <v>53</v>
      </c>
      <c r="G20" s="2">
        <v>0</v>
      </c>
      <c r="H20" s="2">
        <v>710.42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f t="shared" si="0"/>
        <v>710.42</v>
      </c>
      <c r="T20" s="2">
        <v>676.6</v>
      </c>
      <c r="U20" s="4">
        <f t="shared" si="1"/>
        <v>4.9985220218740745E-2</v>
      </c>
    </row>
    <row r="21" spans="1:21" x14ac:dyDescent="0.2">
      <c r="A21" s="7" t="s">
        <v>25</v>
      </c>
      <c r="B21" s="7" t="s">
        <v>50</v>
      </c>
      <c r="C21" s="7" t="s">
        <v>50</v>
      </c>
      <c r="D21" s="7" t="s">
        <v>52</v>
      </c>
      <c r="E21" s="7" t="s">
        <v>52</v>
      </c>
      <c r="F21" s="7" t="s">
        <v>59</v>
      </c>
      <c r="G21" s="2">
        <v>0</v>
      </c>
      <c r="H21" s="2">
        <v>0</v>
      </c>
      <c r="I21" s="2">
        <v>1452.53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f t="shared" si="0"/>
        <v>1452.53</v>
      </c>
      <c r="T21" s="2">
        <v>0</v>
      </c>
      <c r="U21" s="4">
        <f t="shared" si="1"/>
        <v>0</v>
      </c>
    </row>
    <row r="22" spans="1:21" x14ac:dyDescent="0.2">
      <c r="A22" s="7" t="s">
        <v>25</v>
      </c>
      <c r="B22" s="7" t="s">
        <v>50</v>
      </c>
      <c r="C22" s="7" t="s">
        <v>50</v>
      </c>
      <c r="D22" s="7" t="s">
        <v>52</v>
      </c>
      <c r="E22" s="7" t="s">
        <v>52</v>
      </c>
      <c r="F22" s="7" t="s">
        <v>57</v>
      </c>
      <c r="G22" s="2">
        <v>0</v>
      </c>
      <c r="H22" s="2">
        <v>1286.1400000000001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f t="shared" si="0"/>
        <v>1286.1400000000001</v>
      </c>
      <c r="T22" s="2">
        <v>0</v>
      </c>
      <c r="U22" s="4">
        <f t="shared" si="1"/>
        <v>0</v>
      </c>
    </row>
    <row r="23" spans="1:21" x14ac:dyDescent="0.2">
      <c r="A23" s="7" t="s">
        <v>26</v>
      </c>
      <c r="B23" s="7" t="s">
        <v>50</v>
      </c>
      <c r="C23" s="7" t="s">
        <v>50</v>
      </c>
      <c r="D23" s="7" t="s">
        <v>52</v>
      </c>
      <c r="E23" s="7" t="s">
        <v>52</v>
      </c>
      <c r="F23" s="7" t="s">
        <v>53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f t="shared" si="0"/>
        <v>0</v>
      </c>
      <c r="T23" s="2">
        <v>835.29</v>
      </c>
      <c r="U23" s="4">
        <f t="shared" si="1"/>
        <v>-1</v>
      </c>
    </row>
    <row r="24" spans="1:21" x14ac:dyDescent="0.2">
      <c r="A24" s="7" t="s">
        <v>27</v>
      </c>
      <c r="B24" s="7" t="s">
        <v>60</v>
      </c>
      <c r="C24" s="7" t="s">
        <v>60</v>
      </c>
      <c r="D24" s="7" t="s">
        <v>52</v>
      </c>
      <c r="E24" s="7" t="s">
        <v>52</v>
      </c>
      <c r="F24" s="7" t="s">
        <v>53</v>
      </c>
      <c r="G24" s="2">
        <v>236.81</v>
      </c>
      <c r="H24" s="2">
        <v>0</v>
      </c>
      <c r="I24" s="2">
        <v>329.78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f t="shared" si="0"/>
        <v>566.58999999999992</v>
      </c>
      <c r="T24" s="2">
        <v>0</v>
      </c>
      <c r="U24" s="4">
        <f t="shared" si="1"/>
        <v>0</v>
      </c>
    </row>
    <row r="25" spans="1:21" x14ac:dyDescent="0.2">
      <c r="A25" s="7" t="s">
        <v>28</v>
      </c>
      <c r="B25" s="7" t="s">
        <v>58</v>
      </c>
      <c r="C25" s="7" t="s">
        <v>61</v>
      </c>
      <c r="D25" s="7" t="s">
        <v>52</v>
      </c>
      <c r="E25" s="7" t="s">
        <v>52</v>
      </c>
      <c r="F25" s="7" t="s">
        <v>55</v>
      </c>
      <c r="G25" s="2">
        <v>1560.17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f t="shared" si="0"/>
        <v>1560.17</v>
      </c>
      <c r="T25" s="2">
        <v>7178.38</v>
      </c>
      <c r="U25" s="4">
        <f t="shared" si="1"/>
        <v>-0.78265708976119963</v>
      </c>
    </row>
    <row r="26" spans="1:21" x14ac:dyDescent="0.2">
      <c r="A26" s="7" t="s">
        <v>28</v>
      </c>
      <c r="B26" s="7" t="s">
        <v>58</v>
      </c>
      <c r="C26" s="7" t="s">
        <v>61</v>
      </c>
      <c r="D26" s="7" t="s">
        <v>52</v>
      </c>
      <c r="E26" s="7" t="s">
        <v>52</v>
      </c>
      <c r="F26" s="7" t="s">
        <v>56</v>
      </c>
      <c r="G26" s="2">
        <v>4429.8999999999996</v>
      </c>
      <c r="H26" s="2">
        <v>83.16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f t="shared" si="0"/>
        <v>4513.0599999999995</v>
      </c>
      <c r="T26" s="2">
        <v>0</v>
      </c>
      <c r="U26" s="4">
        <f t="shared" si="1"/>
        <v>0</v>
      </c>
    </row>
    <row r="27" spans="1:21" x14ac:dyDescent="0.2">
      <c r="A27" s="7" t="s">
        <v>28</v>
      </c>
      <c r="B27" s="7" t="s">
        <v>58</v>
      </c>
      <c r="C27" s="7" t="s">
        <v>61</v>
      </c>
      <c r="D27" s="7" t="s">
        <v>52</v>
      </c>
      <c r="E27" s="7" t="s">
        <v>52</v>
      </c>
      <c r="F27" s="7" t="s">
        <v>62</v>
      </c>
      <c r="G27" s="2">
        <v>0</v>
      </c>
      <c r="H27" s="2">
        <v>1437.48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f t="shared" si="0"/>
        <v>1437.48</v>
      </c>
      <c r="T27" s="2">
        <v>11520.36</v>
      </c>
      <c r="U27" s="4">
        <f t="shared" si="1"/>
        <v>-0.87522264929220961</v>
      </c>
    </row>
    <row r="28" spans="1:21" x14ac:dyDescent="0.2">
      <c r="A28" s="7" t="s">
        <v>28</v>
      </c>
      <c r="B28" s="7" t="s">
        <v>58</v>
      </c>
      <c r="C28" s="7" t="s">
        <v>61</v>
      </c>
      <c r="D28" s="7" t="s">
        <v>52</v>
      </c>
      <c r="E28" s="7" t="s">
        <v>52</v>
      </c>
      <c r="F28" s="7" t="s">
        <v>57</v>
      </c>
      <c r="G28" s="2">
        <v>7009.2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f t="shared" si="0"/>
        <v>7009.2</v>
      </c>
      <c r="T28" s="2">
        <v>0</v>
      </c>
      <c r="U28" s="4">
        <f t="shared" si="1"/>
        <v>0</v>
      </c>
    </row>
    <row r="29" spans="1:21" x14ac:dyDescent="0.2">
      <c r="A29" s="7" t="s">
        <v>28</v>
      </c>
      <c r="B29" s="7" t="s">
        <v>58</v>
      </c>
      <c r="C29" s="7" t="s">
        <v>50</v>
      </c>
      <c r="D29" s="7" t="s">
        <v>52</v>
      </c>
      <c r="E29" s="7" t="s">
        <v>52</v>
      </c>
      <c r="F29" s="7" t="s">
        <v>55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f t="shared" si="0"/>
        <v>0</v>
      </c>
      <c r="T29" s="2">
        <v>417.31</v>
      </c>
      <c r="U29" s="4">
        <f t="shared" si="1"/>
        <v>-1</v>
      </c>
    </row>
    <row r="30" spans="1:21" x14ac:dyDescent="0.2">
      <c r="A30" s="7" t="s">
        <v>28</v>
      </c>
      <c r="B30" s="7" t="s">
        <v>58</v>
      </c>
      <c r="C30" s="7" t="s">
        <v>50</v>
      </c>
      <c r="D30" s="7" t="s">
        <v>52</v>
      </c>
      <c r="E30" s="7" t="s">
        <v>52</v>
      </c>
      <c r="F30" s="7" t="s">
        <v>56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f t="shared" si="0"/>
        <v>0</v>
      </c>
      <c r="T30" s="2">
        <v>801.03</v>
      </c>
      <c r="U30" s="4">
        <f t="shared" si="1"/>
        <v>-1</v>
      </c>
    </row>
    <row r="31" spans="1:21" x14ac:dyDescent="0.2">
      <c r="A31" s="7" t="s">
        <v>28</v>
      </c>
      <c r="B31" s="7" t="s">
        <v>58</v>
      </c>
      <c r="C31" s="7" t="s">
        <v>50</v>
      </c>
      <c r="D31" s="7" t="s">
        <v>52</v>
      </c>
      <c r="E31" s="7" t="s">
        <v>52</v>
      </c>
      <c r="F31" s="7" t="s">
        <v>57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f t="shared" si="0"/>
        <v>0</v>
      </c>
      <c r="T31" s="2">
        <v>1056.76</v>
      </c>
      <c r="U31" s="4">
        <f t="shared" si="1"/>
        <v>-1</v>
      </c>
    </row>
    <row r="32" spans="1:21" x14ac:dyDescent="0.2">
      <c r="A32" s="7" t="s">
        <v>28</v>
      </c>
      <c r="B32" s="7" t="s">
        <v>58</v>
      </c>
      <c r="C32" s="7" t="s">
        <v>63</v>
      </c>
      <c r="D32" s="7" t="s">
        <v>52</v>
      </c>
      <c r="E32" s="7" t="s">
        <v>52</v>
      </c>
      <c r="F32" s="7" t="s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f t="shared" si="0"/>
        <v>0</v>
      </c>
      <c r="T32" s="2">
        <v>28.8</v>
      </c>
      <c r="U32" s="4">
        <f t="shared" si="1"/>
        <v>-1</v>
      </c>
    </row>
    <row r="33" spans="1:21" x14ac:dyDescent="0.2">
      <c r="A33" s="7" t="s">
        <v>28</v>
      </c>
      <c r="B33" s="7" t="s">
        <v>58</v>
      </c>
      <c r="C33" s="7" t="s">
        <v>63</v>
      </c>
      <c r="D33" s="7" t="s">
        <v>52</v>
      </c>
      <c r="E33" s="7" t="s">
        <v>52</v>
      </c>
      <c r="F33" s="7" t="s">
        <v>55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f t="shared" si="0"/>
        <v>0</v>
      </c>
      <c r="T33" s="2">
        <v>357.83</v>
      </c>
      <c r="U33" s="4">
        <f t="shared" si="1"/>
        <v>-1</v>
      </c>
    </row>
    <row r="34" spans="1:21" x14ac:dyDescent="0.2">
      <c r="A34" s="7" t="s">
        <v>28</v>
      </c>
      <c r="B34" s="7" t="s">
        <v>58</v>
      </c>
      <c r="C34" s="7" t="s">
        <v>63</v>
      </c>
      <c r="D34" s="7" t="s">
        <v>52</v>
      </c>
      <c r="E34" s="7" t="s">
        <v>52</v>
      </c>
      <c r="F34" s="7" t="s">
        <v>53</v>
      </c>
      <c r="G34" s="2">
        <v>0</v>
      </c>
      <c r="H34" s="2">
        <v>0</v>
      </c>
      <c r="I34" s="2">
        <v>1309.54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f t="shared" si="0"/>
        <v>1309.54</v>
      </c>
      <c r="T34" s="2">
        <v>442.71</v>
      </c>
      <c r="U34" s="4">
        <f t="shared" si="1"/>
        <v>1.9580086286733982</v>
      </c>
    </row>
    <row r="35" spans="1:21" x14ac:dyDescent="0.2">
      <c r="A35" s="7" t="s">
        <v>28</v>
      </c>
      <c r="B35" s="7" t="s">
        <v>58</v>
      </c>
      <c r="C35" s="7" t="s">
        <v>63</v>
      </c>
      <c r="D35" s="7" t="s">
        <v>52</v>
      </c>
      <c r="E35" s="7" t="s">
        <v>64</v>
      </c>
      <c r="F35" s="7" t="s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f t="shared" si="0"/>
        <v>0</v>
      </c>
      <c r="T35" s="2">
        <v>836.93</v>
      </c>
      <c r="U35" s="4">
        <f t="shared" si="1"/>
        <v>-1</v>
      </c>
    </row>
    <row r="36" spans="1:21" x14ac:dyDescent="0.2">
      <c r="A36" s="7" t="s">
        <v>29</v>
      </c>
      <c r="B36" s="7" t="s">
        <v>65</v>
      </c>
      <c r="C36" s="7" t="s">
        <v>63</v>
      </c>
      <c r="D36" s="7" t="s">
        <v>52</v>
      </c>
      <c r="E36" s="7" t="s">
        <v>52</v>
      </c>
      <c r="F36" s="7" t="s">
        <v>55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f t="shared" si="0"/>
        <v>0</v>
      </c>
      <c r="T36" s="2">
        <v>274.64</v>
      </c>
      <c r="U36" s="4">
        <f t="shared" si="1"/>
        <v>-1</v>
      </c>
    </row>
    <row r="37" spans="1:21" x14ac:dyDescent="0.2">
      <c r="A37" s="7" t="s">
        <v>29</v>
      </c>
      <c r="B37" s="7" t="s">
        <v>65</v>
      </c>
      <c r="C37" s="7" t="s">
        <v>63</v>
      </c>
      <c r="D37" s="7" t="s">
        <v>52</v>
      </c>
      <c r="E37" s="7" t="s">
        <v>52</v>
      </c>
      <c r="F37" s="7" t="s">
        <v>56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f t="shared" si="0"/>
        <v>0</v>
      </c>
      <c r="T37" s="2">
        <v>938.77</v>
      </c>
      <c r="U37" s="4">
        <f t="shared" si="1"/>
        <v>-1</v>
      </c>
    </row>
    <row r="38" spans="1:21" x14ac:dyDescent="0.2">
      <c r="A38" s="7" t="s">
        <v>29</v>
      </c>
      <c r="B38" s="7" t="s">
        <v>65</v>
      </c>
      <c r="C38" s="7" t="s">
        <v>63</v>
      </c>
      <c r="D38" s="7" t="s">
        <v>52</v>
      </c>
      <c r="E38" s="7" t="s">
        <v>52</v>
      </c>
      <c r="F38" s="7" t="s">
        <v>53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f t="shared" ref="S38:S69" si="2">SUM(G38:R38)</f>
        <v>0</v>
      </c>
      <c r="T38" s="2">
        <v>1399.97</v>
      </c>
      <c r="U38" s="4">
        <f t="shared" ref="U38:U69" si="3">IF(T38&lt;&gt;0,((1-(S38/T38))*-1),0)</f>
        <v>-1</v>
      </c>
    </row>
    <row r="39" spans="1:21" x14ac:dyDescent="0.2">
      <c r="A39" s="7" t="s">
        <v>29</v>
      </c>
      <c r="B39" s="7" t="s">
        <v>65</v>
      </c>
      <c r="C39" s="7" t="s">
        <v>63</v>
      </c>
      <c r="D39" s="7" t="s">
        <v>52</v>
      </c>
      <c r="E39" s="7" t="s">
        <v>52</v>
      </c>
      <c r="F39" s="7" t="s">
        <v>57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f t="shared" si="2"/>
        <v>0</v>
      </c>
      <c r="T39" s="2">
        <v>1342.21</v>
      </c>
      <c r="U39" s="4">
        <f t="shared" si="3"/>
        <v>-1</v>
      </c>
    </row>
    <row r="40" spans="1:21" x14ac:dyDescent="0.2">
      <c r="A40" s="7" t="s">
        <v>29</v>
      </c>
      <c r="B40" s="7" t="s">
        <v>65</v>
      </c>
      <c r="C40" s="7" t="s">
        <v>65</v>
      </c>
      <c r="D40" s="7" t="s">
        <v>52</v>
      </c>
      <c r="E40" s="7" t="s">
        <v>52</v>
      </c>
      <c r="F40" s="7" t="s">
        <v>55</v>
      </c>
      <c r="G40" s="2">
        <v>0</v>
      </c>
      <c r="H40" s="2">
        <v>797.94</v>
      </c>
      <c r="I40" s="2">
        <v>54.72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f t="shared" si="2"/>
        <v>852.66000000000008</v>
      </c>
      <c r="T40" s="2">
        <v>0</v>
      </c>
      <c r="U40" s="4">
        <f t="shared" si="3"/>
        <v>0</v>
      </c>
    </row>
    <row r="41" spans="1:21" x14ac:dyDescent="0.2">
      <c r="A41" s="7" t="s">
        <v>29</v>
      </c>
      <c r="B41" s="7" t="s">
        <v>65</v>
      </c>
      <c r="C41" s="7" t="s">
        <v>65</v>
      </c>
      <c r="D41" s="7" t="s">
        <v>52</v>
      </c>
      <c r="E41" s="7" t="s">
        <v>52</v>
      </c>
      <c r="F41" s="7" t="s">
        <v>56</v>
      </c>
      <c r="G41" s="2">
        <v>0</v>
      </c>
      <c r="H41" s="2">
        <v>2149.39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f t="shared" si="2"/>
        <v>2149.39</v>
      </c>
      <c r="T41" s="2">
        <v>0</v>
      </c>
      <c r="U41" s="4">
        <f t="shared" si="3"/>
        <v>0</v>
      </c>
    </row>
    <row r="42" spans="1:21" x14ac:dyDescent="0.2">
      <c r="A42" s="7" t="s">
        <v>29</v>
      </c>
      <c r="B42" s="7" t="s">
        <v>65</v>
      </c>
      <c r="C42" s="7" t="s">
        <v>65</v>
      </c>
      <c r="D42" s="7" t="s">
        <v>52</v>
      </c>
      <c r="E42" s="7" t="s">
        <v>52</v>
      </c>
      <c r="F42" s="7" t="s">
        <v>66</v>
      </c>
      <c r="G42" s="2">
        <v>0</v>
      </c>
      <c r="H42" s="2">
        <v>296.5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f t="shared" si="2"/>
        <v>296.5</v>
      </c>
      <c r="T42" s="2">
        <v>0</v>
      </c>
      <c r="U42" s="4">
        <f t="shared" si="3"/>
        <v>0</v>
      </c>
    </row>
    <row r="43" spans="1:21" x14ac:dyDescent="0.2">
      <c r="A43" s="7" t="s">
        <v>29</v>
      </c>
      <c r="B43" s="7" t="s">
        <v>65</v>
      </c>
      <c r="C43" s="7" t="s">
        <v>65</v>
      </c>
      <c r="D43" s="7" t="s">
        <v>52</v>
      </c>
      <c r="E43" s="7" t="s">
        <v>52</v>
      </c>
      <c r="F43" s="7" t="s">
        <v>57</v>
      </c>
      <c r="G43" s="2">
        <v>0</v>
      </c>
      <c r="H43" s="2">
        <v>4085.57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f t="shared" si="2"/>
        <v>4085.57</v>
      </c>
      <c r="T43" s="2">
        <v>0</v>
      </c>
      <c r="U43" s="4">
        <f t="shared" si="3"/>
        <v>0</v>
      </c>
    </row>
    <row r="44" spans="1:21" x14ac:dyDescent="0.2">
      <c r="A44" s="7" t="s">
        <v>29</v>
      </c>
      <c r="B44" s="7" t="s">
        <v>65</v>
      </c>
      <c r="C44" s="7" t="s">
        <v>67</v>
      </c>
      <c r="D44" s="7" t="s">
        <v>52</v>
      </c>
      <c r="E44" s="7" t="s">
        <v>52</v>
      </c>
      <c r="F44" s="7" t="s">
        <v>0</v>
      </c>
      <c r="G44" s="2">
        <v>0</v>
      </c>
      <c r="H44" s="2">
        <v>0</v>
      </c>
      <c r="I44" s="2">
        <v>7.56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f t="shared" si="2"/>
        <v>7.56</v>
      </c>
      <c r="T44" s="2">
        <v>0</v>
      </c>
      <c r="U44" s="4">
        <f t="shared" si="3"/>
        <v>0</v>
      </c>
    </row>
    <row r="45" spans="1:21" x14ac:dyDescent="0.2">
      <c r="A45" s="7" t="s">
        <v>29</v>
      </c>
      <c r="B45" s="7" t="s">
        <v>65</v>
      </c>
      <c r="C45" s="7" t="s">
        <v>67</v>
      </c>
      <c r="D45" s="7" t="s">
        <v>52</v>
      </c>
      <c r="E45" s="7" t="s">
        <v>52</v>
      </c>
      <c r="F45" s="7" t="s">
        <v>55</v>
      </c>
      <c r="G45" s="2">
        <v>0</v>
      </c>
      <c r="H45" s="2">
        <v>265.64</v>
      </c>
      <c r="I45" s="2">
        <v>469.55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f t="shared" si="2"/>
        <v>735.19</v>
      </c>
      <c r="T45" s="2">
        <v>0</v>
      </c>
      <c r="U45" s="4">
        <f t="shared" si="3"/>
        <v>0</v>
      </c>
    </row>
    <row r="46" spans="1:21" x14ac:dyDescent="0.2">
      <c r="A46" s="7" t="s">
        <v>29</v>
      </c>
      <c r="B46" s="7" t="s">
        <v>65</v>
      </c>
      <c r="C46" s="7" t="s">
        <v>67</v>
      </c>
      <c r="D46" s="7" t="s">
        <v>52</v>
      </c>
      <c r="E46" s="7" t="s">
        <v>52</v>
      </c>
      <c r="F46" s="7" t="s">
        <v>56</v>
      </c>
      <c r="G46" s="2">
        <v>0</v>
      </c>
      <c r="H46" s="2">
        <v>632.54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f t="shared" si="2"/>
        <v>632.54</v>
      </c>
      <c r="T46" s="2">
        <v>0</v>
      </c>
      <c r="U46" s="4">
        <f t="shared" si="3"/>
        <v>0</v>
      </c>
    </row>
    <row r="47" spans="1:21" x14ac:dyDescent="0.2">
      <c r="A47" s="7" t="s">
        <v>29</v>
      </c>
      <c r="B47" s="7" t="s">
        <v>65</v>
      </c>
      <c r="C47" s="7" t="s">
        <v>67</v>
      </c>
      <c r="D47" s="7" t="s">
        <v>52</v>
      </c>
      <c r="E47" s="7" t="s">
        <v>52</v>
      </c>
      <c r="F47" s="7" t="s">
        <v>53</v>
      </c>
      <c r="G47" s="2">
        <v>0</v>
      </c>
      <c r="H47" s="2">
        <v>1201.67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f t="shared" si="2"/>
        <v>1201.67</v>
      </c>
      <c r="T47" s="2">
        <v>765.14</v>
      </c>
      <c r="U47" s="4">
        <f t="shared" si="3"/>
        <v>0.57052304153488254</v>
      </c>
    </row>
    <row r="48" spans="1:21" x14ac:dyDescent="0.2">
      <c r="A48" s="7" t="s">
        <v>29</v>
      </c>
      <c r="B48" s="7" t="s">
        <v>65</v>
      </c>
      <c r="C48" s="7" t="s">
        <v>67</v>
      </c>
      <c r="D48" s="7" t="s">
        <v>52</v>
      </c>
      <c r="E48" s="7" t="s">
        <v>52</v>
      </c>
      <c r="F48" s="7" t="s">
        <v>66</v>
      </c>
      <c r="G48" s="2">
        <v>0</v>
      </c>
      <c r="H48" s="2">
        <v>0</v>
      </c>
      <c r="I48" s="2">
        <v>673.09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f t="shared" si="2"/>
        <v>673.09</v>
      </c>
      <c r="T48" s="2">
        <v>0</v>
      </c>
      <c r="U48" s="4">
        <f t="shared" si="3"/>
        <v>0</v>
      </c>
    </row>
    <row r="49" spans="1:21" x14ac:dyDescent="0.2">
      <c r="A49" s="7" t="s">
        <v>29</v>
      </c>
      <c r="B49" s="7" t="s">
        <v>65</v>
      </c>
      <c r="C49" s="7" t="s">
        <v>67</v>
      </c>
      <c r="D49" s="7" t="s">
        <v>52</v>
      </c>
      <c r="E49" s="7" t="s">
        <v>52</v>
      </c>
      <c r="F49" s="7" t="s">
        <v>57</v>
      </c>
      <c r="G49" s="2">
        <v>0</v>
      </c>
      <c r="H49" s="2">
        <v>1108.8699999999999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f t="shared" si="2"/>
        <v>1108.8699999999999</v>
      </c>
      <c r="T49" s="2">
        <v>0</v>
      </c>
      <c r="U49" s="4">
        <f t="shared" si="3"/>
        <v>0</v>
      </c>
    </row>
    <row r="50" spans="1:21" x14ac:dyDescent="0.2">
      <c r="A50" s="7" t="s">
        <v>30</v>
      </c>
      <c r="B50" s="7" t="s">
        <v>68</v>
      </c>
      <c r="C50" s="7" t="s">
        <v>69</v>
      </c>
      <c r="D50" s="7" t="s">
        <v>52</v>
      </c>
      <c r="E50" s="7" t="s">
        <v>52</v>
      </c>
      <c r="F50" s="7" t="s">
        <v>53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f t="shared" si="2"/>
        <v>0</v>
      </c>
      <c r="T50" s="2">
        <v>1480.17</v>
      </c>
      <c r="U50" s="4">
        <f t="shared" si="3"/>
        <v>-1</v>
      </c>
    </row>
    <row r="51" spans="1:21" x14ac:dyDescent="0.2">
      <c r="A51" s="7" t="s">
        <v>30</v>
      </c>
      <c r="B51" s="7" t="s">
        <v>68</v>
      </c>
      <c r="C51" s="7" t="s">
        <v>68</v>
      </c>
      <c r="D51" s="7" t="s">
        <v>52</v>
      </c>
      <c r="E51" s="7" t="s">
        <v>52</v>
      </c>
      <c r="F51" s="7" t="s">
        <v>55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f t="shared" si="2"/>
        <v>0</v>
      </c>
      <c r="T51" s="2">
        <v>184.82</v>
      </c>
      <c r="U51" s="4">
        <f t="shared" si="3"/>
        <v>-1</v>
      </c>
    </row>
    <row r="52" spans="1:21" x14ac:dyDescent="0.2">
      <c r="A52" s="7" t="s">
        <v>30</v>
      </c>
      <c r="B52" s="7" t="s">
        <v>68</v>
      </c>
      <c r="C52" s="7" t="s">
        <v>68</v>
      </c>
      <c r="D52" s="7" t="s">
        <v>52</v>
      </c>
      <c r="E52" s="7" t="s">
        <v>52</v>
      </c>
      <c r="F52" s="7" t="s">
        <v>56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f t="shared" si="2"/>
        <v>0</v>
      </c>
      <c r="T52" s="2">
        <v>572.07000000000005</v>
      </c>
      <c r="U52" s="4">
        <f t="shared" si="3"/>
        <v>-1</v>
      </c>
    </row>
    <row r="53" spans="1:21" x14ac:dyDescent="0.2">
      <c r="A53" s="7" t="s">
        <v>30</v>
      </c>
      <c r="B53" s="7" t="s">
        <v>68</v>
      </c>
      <c r="C53" s="7" t="s">
        <v>68</v>
      </c>
      <c r="D53" s="7" t="s">
        <v>52</v>
      </c>
      <c r="E53" s="7" t="s">
        <v>52</v>
      </c>
      <c r="F53" s="7" t="s">
        <v>57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f t="shared" si="2"/>
        <v>0</v>
      </c>
      <c r="T53" s="2">
        <v>995.49</v>
      </c>
      <c r="U53" s="4">
        <f t="shared" si="3"/>
        <v>-1</v>
      </c>
    </row>
    <row r="54" spans="1:21" x14ac:dyDescent="0.2">
      <c r="A54" s="7" t="s">
        <v>30</v>
      </c>
      <c r="B54" s="7" t="s">
        <v>68</v>
      </c>
      <c r="C54" s="7" t="s">
        <v>67</v>
      </c>
      <c r="D54" s="7" t="s">
        <v>52</v>
      </c>
      <c r="E54" s="7" t="s">
        <v>52</v>
      </c>
      <c r="F54" s="7" t="s">
        <v>53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f t="shared" si="2"/>
        <v>0</v>
      </c>
      <c r="T54" s="2">
        <v>314.07</v>
      </c>
      <c r="U54" s="4">
        <f t="shared" si="3"/>
        <v>-1</v>
      </c>
    </row>
    <row r="55" spans="1:21" x14ac:dyDescent="0.2">
      <c r="A55" s="7" t="s">
        <v>31</v>
      </c>
      <c r="B55" s="7" t="s">
        <v>70</v>
      </c>
      <c r="C55" s="7" t="s">
        <v>70</v>
      </c>
      <c r="D55" s="7" t="s">
        <v>52</v>
      </c>
      <c r="E55" s="7" t="s">
        <v>52</v>
      </c>
      <c r="F55" s="7" t="s">
        <v>53</v>
      </c>
      <c r="G55" s="2">
        <v>205.42</v>
      </c>
      <c r="H55" s="2">
        <v>0</v>
      </c>
      <c r="I55" s="2">
        <v>989.34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f t="shared" si="2"/>
        <v>1194.76</v>
      </c>
      <c r="T55" s="2">
        <v>432.68</v>
      </c>
      <c r="U55" s="4">
        <f t="shared" si="3"/>
        <v>1.7613016548026255</v>
      </c>
    </row>
    <row r="56" spans="1:21" x14ac:dyDescent="0.2">
      <c r="A56" s="7" t="s">
        <v>32</v>
      </c>
      <c r="B56" s="7" t="s">
        <v>71</v>
      </c>
      <c r="C56" s="7" t="s">
        <v>71</v>
      </c>
      <c r="D56" s="7" t="s">
        <v>52</v>
      </c>
      <c r="E56" s="7" t="s">
        <v>52</v>
      </c>
      <c r="F56" s="7" t="s">
        <v>55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f t="shared" si="2"/>
        <v>0</v>
      </c>
      <c r="T56" s="2">
        <v>18.93</v>
      </c>
      <c r="U56" s="4">
        <f t="shared" si="3"/>
        <v>-1</v>
      </c>
    </row>
    <row r="57" spans="1:21" x14ac:dyDescent="0.2">
      <c r="A57" s="7" t="s">
        <v>32</v>
      </c>
      <c r="B57" s="7" t="s">
        <v>71</v>
      </c>
      <c r="C57" s="7" t="s">
        <v>71</v>
      </c>
      <c r="D57" s="7" t="s">
        <v>52</v>
      </c>
      <c r="E57" s="7" t="s">
        <v>52</v>
      </c>
      <c r="F57" s="7" t="s">
        <v>53</v>
      </c>
      <c r="G57" s="2">
        <v>0</v>
      </c>
      <c r="H57" s="2">
        <v>329.78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f t="shared" si="2"/>
        <v>329.78</v>
      </c>
      <c r="T57" s="2">
        <v>0</v>
      </c>
      <c r="U57" s="4">
        <f t="shared" si="3"/>
        <v>0</v>
      </c>
    </row>
    <row r="58" spans="1:21" x14ac:dyDescent="0.2">
      <c r="A58" s="7" t="s">
        <v>32</v>
      </c>
      <c r="B58" s="7" t="s">
        <v>71</v>
      </c>
      <c r="C58" s="7" t="s">
        <v>72</v>
      </c>
      <c r="D58" s="7" t="s">
        <v>52</v>
      </c>
      <c r="E58" s="7" t="s">
        <v>52</v>
      </c>
      <c r="F58" s="7" t="s">
        <v>55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f t="shared" si="2"/>
        <v>0</v>
      </c>
      <c r="T58" s="2">
        <v>3260.74</v>
      </c>
      <c r="U58" s="4">
        <f t="shared" si="3"/>
        <v>-1</v>
      </c>
    </row>
    <row r="59" spans="1:21" x14ac:dyDescent="0.2">
      <c r="A59" s="7" t="s">
        <v>32</v>
      </c>
      <c r="B59" s="7" t="s">
        <v>71</v>
      </c>
      <c r="C59" s="7" t="s">
        <v>72</v>
      </c>
      <c r="D59" s="7" t="s">
        <v>52</v>
      </c>
      <c r="E59" s="7" t="s">
        <v>52</v>
      </c>
      <c r="F59" s="7" t="s">
        <v>62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f t="shared" si="2"/>
        <v>0</v>
      </c>
      <c r="T59" s="2">
        <v>5678.74</v>
      </c>
      <c r="U59" s="4">
        <f t="shared" si="3"/>
        <v>-1</v>
      </c>
    </row>
    <row r="60" spans="1:21" x14ac:dyDescent="0.2">
      <c r="A60" s="7" t="s">
        <v>32</v>
      </c>
      <c r="B60" s="7" t="s">
        <v>71</v>
      </c>
      <c r="C60" s="7" t="s">
        <v>72</v>
      </c>
      <c r="D60" s="7" t="s">
        <v>52</v>
      </c>
      <c r="E60" s="7" t="s">
        <v>64</v>
      </c>
      <c r="F60" s="7" t="s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f t="shared" si="2"/>
        <v>0</v>
      </c>
      <c r="T60" s="2">
        <v>9456.8799999999992</v>
      </c>
      <c r="U60" s="4">
        <f t="shared" si="3"/>
        <v>-1</v>
      </c>
    </row>
    <row r="61" spans="1:21" x14ac:dyDescent="0.2">
      <c r="A61" s="7" t="s">
        <v>33</v>
      </c>
      <c r="B61" s="7" t="s">
        <v>73</v>
      </c>
      <c r="C61" s="7" t="s">
        <v>73</v>
      </c>
      <c r="D61" s="7" t="s">
        <v>52</v>
      </c>
      <c r="E61" s="7" t="s">
        <v>52</v>
      </c>
      <c r="F61" s="7" t="s">
        <v>53</v>
      </c>
      <c r="G61" s="2">
        <v>659.56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f t="shared" si="2"/>
        <v>659.56</v>
      </c>
      <c r="T61" s="2">
        <v>225.53</v>
      </c>
      <c r="U61" s="4">
        <f t="shared" si="3"/>
        <v>1.92448898151022</v>
      </c>
    </row>
    <row r="62" spans="1:21" x14ac:dyDescent="0.2">
      <c r="A62" s="7" t="s">
        <v>34</v>
      </c>
      <c r="B62" s="7" t="s">
        <v>74</v>
      </c>
      <c r="C62" s="7" t="s">
        <v>74</v>
      </c>
      <c r="D62" s="7" t="s">
        <v>52</v>
      </c>
      <c r="E62" s="7" t="s">
        <v>52</v>
      </c>
      <c r="F62" s="7" t="s">
        <v>53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f t="shared" si="2"/>
        <v>0</v>
      </c>
      <c r="T62" s="2">
        <v>237.23</v>
      </c>
      <c r="U62" s="4">
        <f t="shared" si="3"/>
        <v>-1</v>
      </c>
    </row>
    <row r="63" spans="1:21" x14ac:dyDescent="0.2">
      <c r="A63" s="7" t="s">
        <v>35</v>
      </c>
      <c r="B63" s="7" t="s">
        <v>73</v>
      </c>
      <c r="C63" s="7" t="s">
        <v>73</v>
      </c>
      <c r="D63" s="7" t="s">
        <v>52</v>
      </c>
      <c r="E63" s="7" t="s">
        <v>52</v>
      </c>
      <c r="F63" s="7" t="s">
        <v>53</v>
      </c>
      <c r="G63" s="2">
        <v>0</v>
      </c>
      <c r="H63" s="2">
        <v>803.4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f t="shared" si="2"/>
        <v>803.4</v>
      </c>
      <c r="T63" s="2">
        <v>0</v>
      </c>
      <c r="U63" s="4">
        <f t="shared" si="3"/>
        <v>0</v>
      </c>
    </row>
    <row r="64" spans="1:21" x14ac:dyDescent="0.2">
      <c r="A64" s="7" t="s">
        <v>36</v>
      </c>
      <c r="B64" s="7" t="s">
        <v>69</v>
      </c>
      <c r="C64" s="7" t="s">
        <v>69</v>
      </c>
      <c r="D64" s="7" t="s">
        <v>52</v>
      </c>
      <c r="E64" s="7" t="s">
        <v>52</v>
      </c>
      <c r="F64" s="7" t="s">
        <v>55</v>
      </c>
      <c r="G64" s="2">
        <v>1231.3399999999999</v>
      </c>
      <c r="H64" s="2">
        <v>0</v>
      </c>
      <c r="I64" s="2">
        <v>146.63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f t="shared" si="2"/>
        <v>1377.9699999999998</v>
      </c>
      <c r="T64" s="2">
        <v>0</v>
      </c>
      <c r="U64" s="4">
        <f t="shared" si="3"/>
        <v>0</v>
      </c>
    </row>
    <row r="65" spans="1:21" x14ac:dyDescent="0.2">
      <c r="A65" s="7" t="s">
        <v>36</v>
      </c>
      <c r="B65" s="7" t="s">
        <v>69</v>
      </c>
      <c r="C65" s="7" t="s">
        <v>69</v>
      </c>
      <c r="D65" s="7" t="s">
        <v>52</v>
      </c>
      <c r="E65" s="7" t="s">
        <v>52</v>
      </c>
      <c r="F65" s="7" t="s">
        <v>56</v>
      </c>
      <c r="G65" s="2">
        <v>2311.25</v>
      </c>
      <c r="H65" s="2">
        <v>0</v>
      </c>
      <c r="I65" s="2">
        <v>686.84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f t="shared" si="2"/>
        <v>2998.09</v>
      </c>
      <c r="T65" s="2">
        <v>0</v>
      </c>
      <c r="U65" s="4">
        <f t="shared" si="3"/>
        <v>0</v>
      </c>
    </row>
    <row r="66" spans="1:21" x14ac:dyDescent="0.2">
      <c r="A66" s="7" t="s">
        <v>36</v>
      </c>
      <c r="B66" s="7" t="s">
        <v>69</v>
      </c>
      <c r="C66" s="7" t="s">
        <v>69</v>
      </c>
      <c r="D66" s="7" t="s">
        <v>52</v>
      </c>
      <c r="E66" s="7" t="s">
        <v>52</v>
      </c>
      <c r="F66" s="7" t="s">
        <v>53</v>
      </c>
      <c r="G66" s="2">
        <v>438.54</v>
      </c>
      <c r="H66" s="2">
        <v>92.97</v>
      </c>
      <c r="I66" s="2">
        <v>329.97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f t="shared" si="2"/>
        <v>861.48</v>
      </c>
      <c r="T66" s="2">
        <v>2375.59</v>
      </c>
      <c r="U66" s="4">
        <f t="shared" si="3"/>
        <v>-0.6373616659440392</v>
      </c>
    </row>
    <row r="67" spans="1:21" x14ac:dyDescent="0.2">
      <c r="A67" s="7" t="s">
        <v>36</v>
      </c>
      <c r="B67" s="7" t="s">
        <v>69</v>
      </c>
      <c r="C67" s="7" t="s">
        <v>69</v>
      </c>
      <c r="D67" s="7" t="s">
        <v>52</v>
      </c>
      <c r="E67" s="7" t="s">
        <v>52</v>
      </c>
      <c r="F67" s="7" t="s">
        <v>57</v>
      </c>
      <c r="G67" s="2">
        <v>8017.06</v>
      </c>
      <c r="H67" s="2">
        <v>0</v>
      </c>
      <c r="I67" s="2">
        <v>816.48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f t="shared" si="2"/>
        <v>8833.5400000000009</v>
      </c>
      <c r="T67" s="2">
        <v>0</v>
      </c>
      <c r="U67" s="4">
        <f t="shared" si="3"/>
        <v>0</v>
      </c>
    </row>
    <row r="68" spans="1:21" x14ac:dyDescent="0.2">
      <c r="A68" s="7" t="s">
        <v>36</v>
      </c>
      <c r="B68" s="7" t="s">
        <v>69</v>
      </c>
      <c r="C68" s="7" t="s">
        <v>75</v>
      </c>
      <c r="D68" s="7" t="s">
        <v>52</v>
      </c>
      <c r="E68" s="7" t="s">
        <v>52</v>
      </c>
      <c r="F68" s="7" t="s">
        <v>53</v>
      </c>
      <c r="G68" s="2">
        <v>329.78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f t="shared" si="2"/>
        <v>329.78</v>
      </c>
      <c r="T68" s="2">
        <v>0</v>
      </c>
      <c r="U68" s="4">
        <f t="shared" si="3"/>
        <v>0</v>
      </c>
    </row>
    <row r="69" spans="1:21" x14ac:dyDescent="0.2">
      <c r="A69" s="7" t="s">
        <v>36</v>
      </c>
      <c r="B69" s="7" t="s">
        <v>69</v>
      </c>
      <c r="C69" s="7" t="s">
        <v>76</v>
      </c>
      <c r="D69" s="7" t="s">
        <v>52</v>
      </c>
      <c r="E69" s="7" t="s">
        <v>52</v>
      </c>
      <c r="F69" s="7" t="s">
        <v>53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f t="shared" si="2"/>
        <v>0</v>
      </c>
      <c r="T69" s="2">
        <v>628.15</v>
      </c>
      <c r="U69" s="4">
        <f t="shared" si="3"/>
        <v>-1</v>
      </c>
    </row>
    <row r="70" spans="1:21" x14ac:dyDescent="0.2">
      <c r="A70" s="7" t="s">
        <v>36</v>
      </c>
      <c r="B70" s="7" t="s">
        <v>69</v>
      </c>
      <c r="C70" s="7" t="s">
        <v>68</v>
      </c>
      <c r="D70" s="7" t="s">
        <v>52</v>
      </c>
      <c r="E70" s="7" t="s">
        <v>52</v>
      </c>
      <c r="F70" s="7" t="s">
        <v>53</v>
      </c>
      <c r="G70" s="2">
        <v>0</v>
      </c>
      <c r="H70" s="2">
        <v>207.15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f t="shared" ref="S70:S101" si="4">SUM(G70:R70)</f>
        <v>207.15</v>
      </c>
      <c r="T70" s="2">
        <v>0</v>
      </c>
      <c r="U70" s="4">
        <f t="shared" ref="U70:U101" si="5">IF(T70&lt;&gt;0,((1-(S70/T70))*-1),0)</f>
        <v>0</v>
      </c>
    </row>
    <row r="71" spans="1:21" x14ac:dyDescent="0.2">
      <c r="A71" s="7" t="s">
        <v>36</v>
      </c>
      <c r="B71" s="7" t="s">
        <v>69</v>
      </c>
      <c r="C71" s="7" t="s">
        <v>77</v>
      </c>
      <c r="D71" s="7" t="s">
        <v>52</v>
      </c>
      <c r="E71" s="7" t="s">
        <v>52</v>
      </c>
      <c r="F71" s="7" t="s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f t="shared" si="4"/>
        <v>0</v>
      </c>
      <c r="T71" s="2">
        <v>2.88</v>
      </c>
      <c r="U71" s="4">
        <f t="shared" si="5"/>
        <v>-1</v>
      </c>
    </row>
    <row r="72" spans="1:21" x14ac:dyDescent="0.2">
      <c r="A72" s="7" t="s">
        <v>36</v>
      </c>
      <c r="B72" s="7" t="s">
        <v>69</v>
      </c>
      <c r="C72" s="7" t="s">
        <v>77</v>
      </c>
      <c r="D72" s="7" t="s">
        <v>52</v>
      </c>
      <c r="E72" s="7" t="s">
        <v>52</v>
      </c>
      <c r="F72" s="7" t="s">
        <v>55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f t="shared" si="4"/>
        <v>0</v>
      </c>
      <c r="T72" s="2">
        <v>372.34</v>
      </c>
      <c r="U72" s="4">
        <f t="shared" si="5"/>
        <v>-1</v>
      </c>
    </row>
    <row r="73" spans="1:21" x14ac:dyDescent="0.2">
      <c r="A73" s="7" t="s">
        <v>36</v>
      </c>
      <c r="B73" s="7" t="s">
        <v>69</v>
      </c>
      <c r="C73" s="7" t="s">
        <v>77</v>
      </c>
      <c r="D73" s="7" t="s">
        <v>52</v>
      </c>
      <c r="E73" s="7" t="s">
        <v>52</v>
      </c>
      <c r="F73" s="7" t="s">
        <v>66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f t="shared" si="4"/>
        <v>0</v>
      </c>
      <c r="T73" s="2">
        <v>747.81</v>
      </c>
      <c r="U73" s="4">
        <f t="shared" si="5"/>
        <v>-1</v>
      </c>
    </row>
    <row r="74" spans="1:21" x14ac:dyDescent="0.2">
      <c r="A74" s="7" t="s">
        <v>36</v>
      </c>
      <c r="B74" s="7" t="s">
        <v>69</v>
      </c>
      <c r="C74" s="7" t="s">
        <v>78</v>
      </c>
      <c r="D74" s="7" t="s">
        <v>52</v>
      </c>
      <c r="E74" s="7" t="s">
        <v>52</v>
      </c>
      <c r="F74" s="7" t="s">
        <v>0</v>
      </c>
      <c r="G74" s="2">
        <v>0</v>
      </c>
      <c r="H74" s="2">
        <v>0</v>
      </c>
      <c r="I74" s="2">
        <v>12.6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f t="shared" si="4"/>
        <v>12.6</v>
      </c>
      <c r="T74" s="2">
        <v>0</v>
      </c>
      <c r="U74" s="4">
        <f t="shared" si="5"/>
        <v>0</v>
      </c>
    </row>
    <row r="75" spans="1:21" x14ac:dyDescent="0.2">
      <c r="A75" s="7" t="s">
        <v>36</v>
      </c>
      <c r="B75" s="7" t="s">
        <v>69</v>
      </c>
      <c r="C75" s="7" t="s">
        <v>78</v>
      </c>
      <c r="D75" s="7" t="s">
        <v>52</v>
      </c>
      <c r="E75" s="7" t="s">
        <v>52</v>
      </c>
      <c r="F75" s="7" t="s">
        <v>55</v>
      </c>
      <c r="G75" s="2">
        <v>0</v>
      </c>
      <c r="H75" s="2">
        <v>0</v>
      </c>
      <c r="I75" s="2">
        <v>2240.59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f t="shared" si="4"/>
        <v>2240.59</v>
      </c>
      <c r="T75" s="2">
        <v>0</v>
      </c>
      <c r="U75" s="4">
        <f t="shared" si="5"/>
        <v>0</v>
      </c>
    </row>
    <row r="76" spans="1:21" x14ac:dyDescent="0.2">
      <c r="A76" s="7" t="s">
        <v>36</v>
      </c>
      <c r="B76" s="7" t="s">
        <v>69</v>
      </c>
      <c r="C76" s="7" t="s">
        <v>78</v>
      </c>
      <c r="D76" s="7" t="s">
        <v>52</v>
      </c>
      <c r="E76" s="7" t="s">
        <v>52</v>
      </c>
      <c r="F76" s="7" t="s">
        <v>62</v>
      </c>
      <c r="G76" s="2">
        <v>0</v>
      </c>
      <c r="H76" s="2">
        <v>0</v>
      </c>
      <c r="I76" s="2">
        <v>372.96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f t="shared" si="4"/>
        <v>372.96</v>
      </c>
      <c r="T76" s="2">
        <v>0</v>
      </c>
      <c r="U76" s="4">
        <f t="shared" si="5"/>
        <v>0</v>
      </c>
    </row>
    <row r="77" spans="1:21" x14ac:dyDescent="0.2">
      <c r="A77" s="7" t="s">
        <v>36</v>
      </c>
      <c r="B77" s="7" t="s">
        <v>69</v>
      </c>
      <c r="C77" s="7" t="s">
        <v>78</v>
      </c>
      <c r="D77" s="7" t="s">
        <v>52</v>
      </c>
      <c r="E77" s="7" t="s">
        <v>52</v>
      </c>
      <c r="F77" s="7" t="s">
        <v>66</v>
      </c>
      <c r="G77" s="2">
        <v>0</v>
      </c>
      <c r="H77" s="2">
        <v>0</v>
      </c>
      <c r="I77" s="2">
        <v>3979.55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f t="shared" si="4"/>
        <v>3979.55</v>
      </c>
      <c r="T77" s="2">
        <v>0</v>
      </c>
      <c r="U77" s="4">
        <f t="shared" si="5"/>
        <v>0</v>
      </c>
    </row>
    <row r="78" spans="1:21" x14ac:dyDescent="0.2">
      <c r="A78" s="7" t="s">
        <v>37</v>
      </c>
      <c r="B78" s="7" t="s">
        <v>77</v>
      </c>
      <c r="C78" s="7" t="s">
        <v>79</v>
      </c>
      <c r="D78" s="7" t="s">
        <v>52</v>
      </c>
      <c r="E78" s="7" t="s">
        <v>52</v>
      </c>
      <c r="F78" s="7" t="s">
        <v>55</v>
      </c>
      <c r="G78" s="2">
        <v>0</v>
      </c>
      <c r="H78" s="2">
        <v>0</v>
      </c>
      <c r="I78" s="2">
        <v>29.15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f t="shared" si="4"/>
        <v>29.15</v>
      </c>
      <c r="T78" s="2">
        <v>0</v>
      </c>
      <c r="U78" s="4">
        <f t="shared" si="5"/>
        <v>0</v>
      </c>
    </row>
    <row r="79" spans="1:21" x14ac:dyDescent="0.2">
      <c r="A79" s="7" t="s">
        <v>37</v>
      </c>
      <c r="B79" s="7" t="s">
        <v>77</v>
      </c>
      <c r="C79" s="7" t="s">
        <v>79</v>
      </c>
      <c r="D79" s="7" t="s">
        <v>52</v>
      </c>
      <c r="E79" s="7" t="s">
        <v>52</v>
      </c>
      <c r="F79" s="7" t="s">
        <v>62</v>
      </c>
      <c r="G79" s="2">
        <v>0</v>
      </c>
      <c r="H79" s="2">
        <v>0</v>
      </c>
      <c r="I79" s="2">
        <v>113.85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f t="shared" si="4"/>
        <v>113.85</v>
      </c>
      <c r="T79" s="2">
        <v>0</v>
      </c>
      <c r="U79" s="4">
        <f t="shared" si="5"/>
        <v>0</v>
      </c>
    </row>
    <row r="80" spans="1:21" x14ac:dyDescent="0.2">
      <c r="A80" s="7" t="s">
        <v>37</v>
      </c>
      <c r="B80" s="7" t="s">
        <v>77</v>
      </c>
      <c r="C80" s="7" t="s">
        <v>77</v>
      </c>
      <c r="D80" s="7" t="s">
        <v>52</v>
      </c>
      <c r="E80" s="7" t="s">
        <v>52</v>
      </c>
      <c r="F80" s="7" t="s">
        <v>53</v>
      </c>
      <c r="G80" s="2">
        <v>1201.67</v>
      </c>
      <c r="H80" s="2">
        <v>0</v>
      </c>
      <c r="I80" s="2">
        <v>464.85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f t="shared" si="4"/>
        <v>1666.52</v>
      </c>
      <c r="T80" s="2">
        <v>628.14</v>
      </c>
      <c r="U80" s="4">
        <f t="shared" si="5"/>
        <v>1.6531028114751489</v>
      </c>
    </row>
    <row r="81" spans="1:21" x14ac:dyDescent="0.2">
      <c r="A81" s="7" t="s">
        <v>38</v>
      </c>
      <c r="B81" s="7" t="s">
        <v>77</v>
      </c>
      <c r="C81" s="7" t="s">
        <v>77</v>
      </c>
      <c r="D81" s="7" t="s">
        <v>52</v>
      </c>
      <c r="E81" s="7" t="s">
        <v>52</v>
      </c>
      <c r="F81" s="7" t="s">
        <v>55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f t="shared" si="4"/>
        <v>0</v>
      </c>
      <c r="T81" s="2">
        <v>109.01</v>
      </c>
      <c r="U81" s="4">
        <f t="shared" si="5"/>
        <v>-1</v>
      </c>
    </row>
    <row r="82" spans="1:21" x14ac:dyDescent="0.2">
      <c r="A82" s="7" t="s">
        <v>38</v>
      </c>
      <c r="B82" s="7" t="s">
        <v>77</v>
      </c>
      <c r="C82" s="7" t="s">
        <v>77</v>
      </c>
      <c r="D82" s="7" t="s">
        <v>52</v>
      </c>
      <c r="E82" s="7" t="s">
        <v>52</v>
      </c>
      <c r="F82" s="7" t="s">
        <v>56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f t="shared" si="4"/>
        <v>0</v>
      </c>
      <c r="T82" s="2">
        <v>63.9</v>
      </c>
      <c r="U82" s="4">
        <f t="shared" si="5"/>
        <v>-1</v>
      </c>
    </row>
    <row r="83" spans="1:21" x14ac:dyDescent="0.2">
      <c r="A83" s="7" t="s">
        <v>38</v>
      </c>
      <c r="B83" s="7" t="s">
        <v>77</v>
      </c>
      <c r="C83" s="7" t="s">
        <v>77</v>
      </c>
      <c r="D83" s="7" t="s">
        <v>52</v>
      </c>
      <c r="E83" s="7" t="s">
        <v>52</v>
      </c>
      <c r="F83" s="7" t="s">
        <v>53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f t="shared" si="4"/>
        <v>0</v>
      </c>
      <c r="T83" s="2">
        <v>484.19</v>
      </c>
      <c r="U83" s="4">
        <f t="shared" si="5"/>
        <v>-1</v>
      </c>
    </row>
    <row r="84" spans="1:21" x14ac:dyDescent="0.2">
      <c r="A84" s="7" t="s">
        <v>38</v>
      </c>
      <c r="B84" s="7" t="s">
        <v>77</v>
      </c>
      <c r="C84" s="7" t="s">
        <v>77</v>
      </c>
      <c r="D84" s="7" t="s">
        <v>52</v>
      </c>
      <c r="E84" s="7" t="s">
        <v>52</v>
      </c>
      <c r="F84" s="7" t="s">
        <v>57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f t="shared" si="4"/>
        <v>0</v>
      </c>
      <c r="T84" s="2">
        <v>245.15</v>
      </c>
      <c r="U84" s="4">
        <f t="shared" si="5"/>
        <v>-1</v>
      </c>
    </row>
    <row r="85" spans="1:21" x14ac:dyDescent="0.2">
      <c r="A85" s="7" t="s">
        <v>39</v>
      </c>
      <c r="B85" s="7" t="s">
        <v>77</v>
      </c>
      <c r="C85" s="7" t="s">
        <v>80</v>
      </c>
      <c r="D85" s="7" t="s">
        <v>52</v>
      </c>
      <c r="E85" s="7" t="s">
        <v>52</v>
      </c>
      <c r="F85" s="7" t="s">
        <v>55</v>
      </c>
      <c r="G85" s="2">
        <v>778.75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f t="shared" si="4"/>
        <v>778.75</v>
      </c>
      <c r="T85" s="2">
        <v>1975.9</v>
      </c>
      <c r="U85" s="4">
        <f t="shared" si="5"/>
        <v>-0.60587580343134784</v>
      </c>
    </row>
    <row r="86" spans="1:21" x14ac:dyDescent="0.2">
      <c r="A86" s="7" t="s">
        <v>39</v>
      </c>
      <c r="B86" s="7" t="s">
        <v>77</v>
      </c>
      <c r="C86" s="7" t="s">
        <v>80</v>
      </c>
      <c r="D86" s="7" t="s">
        <v>52</v>
      </c>
      <c r="E86" s="7" t="s">
        <v>52</v>
      </c>
      <c r="F86" s="7" t="s">
        <v>62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f t="shared" si="4"/>
        <v>0</v>
      </c>
      <c r="T86" s="2">
        <v>4326.04</v>
      </c>
      <c r="U86" s="4">
        <f t="shared" si="5"/>
        <v>-1</v>
      </c>
    </row>
    <row r="87" spans="1:21" x14ac:dyDescent="0.2">
      <c r="A87" s="7" t="s">
        <v>39</v>
      </c>
      <c r="B87" s="7" t="s">
        <v>77</v>
      </c>
      <c r="C87" s="7" t="s">
        <v>80</v>
      </c>
      <c r="D87" s="7" t="s">
        <v>52</v>
      </c>
      <c r="E87" s="7" t="s">
        <v>52</v>
      </c>
      <c r="F87" s="7" t="s">
        <v>59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f t="shared" si="4"/>
        <v>0</v>
      </c>
      <c r="T87" s="2">
        <v>1264.9000000000001</v>
      </c>
      <c r="U87" s="4">
        <f t="shared" si="5"/>
        <v>-1</v>
      </c>
    </row>
    <row r="88" spans="1:21" x14ac:dyDescent="0.2">
      <c r="A88" s="7" t="s">
        <v>39</v>
      </c>
      <c r="B88" s="7" t="s">
        <v>77</v>
      </c>
      <c r="C88" s="7" t="s">
        <v>81</v>
      </c>
      <c r="D88" s="7" t="s">
        <v>52</v>
      </c>
      <c r="E88" s="7" t="s">
        <v>52</v>
      </c>
      <c r="F88" s="7" t="s">
        <v>53</v>
      </c>
      <c r="G88" s="2">
        <v>0</v>
      </c>
      <c r="H88" s="2">
        <v>1201.67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f t="shared" si="4"/>
        <v>1201.67</v>
      </c>
      <c r="T88" s="2">
        <v>0</v>
      </c>
      <c r="U88" s="4">
        <f t="shared" si="5"/>
        <v>0</v>
      </c>
    </row>
    <row r="89" spans="1:21" x14ac:dyDescent="0.2">
      <c r="A89" s="7" t="s">
        <v>39</v>
      </c>
      <c r="B89" s="7" t="s">
        <v>77</v>
      </c>
      <c r="C89" s="7" t="s">
        <v>82</v>
      </c>
      <c r="D89" s="7" t="s">
        <v>52</v>
      </c>
      <c r="E89" s="7" t="s">
        <v>52</v>
      </c>
      <c r="F89" s="7" t="s">
        <v>57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f t="shared" si="4"/>
        <v>0</v>
      </c>
      <c r="T89" s="2">
        <v>331.83</v>
      </c>
      <c r="U89" s="4">
        <f t="shared" si="5"/>
        <v>-1</v>
      </c>
    </row>
    <row r="90" spans="1:21" x14ac:dyDescent="0.2">
      <c r="A90" s="7" t="s">
        <v>39</v>
      </c>
      <c r="B90" s="7" t="s">
        <v>77</v>
      </c>
      <c r="C90" s="7" t="s">
        <v>77</v>
      </c>
      <c r="D90" s="7" t="s">
        <v>52</v>
      </c>
      <c r="E90" s="7" t="s">
        <v>52</v>
      </c>
      <c r="F90" s="7" t="s">
        <v>55</v>
      </c>
      <c r="G90" s="2">
        <v>752.93</v>
      </c>
      <c r="H90" s="2">
        <v>5987.07</v>
      </c>
      <c r="I90" s="2">
        <v>1599.09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f t="shared" si="4"/>
        <v>8339.09</v>
      </c>
      <c r="T90" s="2">
        <v>807.8</v>
      </c>
      <c r="U90" s="4">
        <f t="shared" si="5"/>
        <v>9.3232111908888342</v>
      </c>
    </row>
    <row r="91" spans="1:21" x14ac:dyDescent="0.2">
      <c r="A91" s="7" t="s">
        <v>39</v>
      </c>
      <c r="B91" s="7" t="s">
        <v>77</v>
      </c>
      <c r="C91" s="7" t="s">
        <v>77</v>
      </c>
      <c r="D91" s="7" t="s">
        <v>52</v>
      </c>
      <c r="E91" s="7" t="s">
        <v>52</v>
      </c>
      <c r="F91" s="7" t="s">
        <v>56</v>
      </c>
      <c r="G91" s="2">
        <v>2438.38</v>
      </c>
      <c r="H91" s="2">
        <v>7.27</v>
      </c>
      <c r="I91" s="2">
        <v>4267.76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f t="shared" si="4"/>
        <v>6713.41</v>
      </c>
      <c r="T91" s="2">
        <v>1343.33</v>
      </c>
      <c r="U91" s="4">
        <f t="shared" si="5"/>
        <v>3.9975880833451205</v>
      </c>
    </row>
    <row r="92" spans="1:21" x14ac:dyDescent="0.2">
      <c r="A92" s="7" t="s">
        <v>39</v>
      </c>
      <c r="B92" s="7" t="s">
        <v>77</v>
      </c>
      <c r="C92" s="7" t="s">
        <v>77</v>
      </c>
      <c r="D92" s="7" t="s">
        <v>52</v>
      </c>
      <c r="E92" s="7" t="s">
        <v>52</v>
      </c>
      <c r="F92" s="7" t="s">
        <v>62</v>
      </c>
      <c r="G92" s="2">
        <v>0</v>
      </c>
      <c r="H92" s="2">
        <v>13405.78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f t="shared" si="4"/>
        <v>13405.78</v>
      </c>
      <c r="T92" s="2">
        <v>932.18</v>
      </c>
      <c r="U92" s="4">
        <f t="shared" si="5"/>
        <v>13.381106653221483</v>
      </c>
    </row>
    <row r="93" spans="1:21" x14ac:dyDescent="0.2">
      <c r="A93" s="7" t="s">
        <v>39</v>
      </c>
      <c r="B93" s="7" t="s">
        <v>77</v>
      </c>
      <c r="C93" s="7" t="s">
        <v>77</v>
      </c>
      <c r="D93" s="7" t="s">
        <v>52</v>
      </c>
      <c r="E93" s="7" t="s">
        <v>52</v>
      </c>
      <c r="F93" s="7" t="s">
        <v>53</v>
      </c>
      <c r="G93" s="2">
        <v>2715.49</v>
      </c>
      <c r="H93" s="2">
        <v>4990.37</v>
      </c>
      <c r="I93" s="2">
        <v>713.9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f t="shared" si="4"/>
        <v>8419.76</v>
      </c>
      <c r="T93" s="2">
        <v>6247.29</v>
      </c>
      <c r="U93" s="4">
        <f t="shared" si="5"/>
        <v>0.34774598265808065</v>
      </c>
    </row>
    <row r="94" spans="1:21" x14ac:dyDescent="0.2">
      <c r="A94" s="7" t="s">
        <v>39</v>
      </c>
      <c r="B94" s="7" t="s">
        <v>77</v>
      </c>
      <c r="C94" s="7" t="s">
        <v>77</v>
      </c>
      <c r="D94" s="7" t="s">
        <v>52</v>
      </c>
      <c r="E94" s="7" t="s">
        <v>52</v>
      </c>
      <c r="F94" s="7" t="s">
        <v>59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f t="shared" si="4"/>
        <v>0</v>
      </c>
      <c r="T94" s="2">
        <v>356.4</v>
      </c>
      <c r="U94" s="4">
        <f t="shared" si="5"/>
        <v>-1</v>
      </c>
    </row>
    <row r="95" spans="1:21" x14ac:dyDescent="0.2">
      <c r="A95" s="7" t="s">
        <v>39</v>
      </c>
      <c r="B95" s="7" t="s">
        <v>77</v>
      </c>
      <c r="C95" s="7" t="s">
        <v>77</v>
      </c>
      <c r="D95" s="7" t="s">
        <v>52</v>
      </c>
      <c r="E95" s="7" t="s">
        <v>52</v>
      </c>
      <c r="F95" s="7" t="s">
        <v>66</v>
      </c>
      <c r="G95" s="2">
        <v>0</v>
      </c>
      <c r="H95" s="2">
        <v>7231.68</v>
      </c>
      <c r="I95" s="2">
        <v>723.17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f t="shared" si="4"/>
        <v>7954.85</v>
      </c>
      <c r="T95" s="2">
        <v>0</v>
      </c>
      <c r="U95" s="4">
        <f t="shared" si="5"/>
        <v>0</v>
      </c>
    </row>
    <row r="96" spans="1:21" x14ac:dyDescent="0.2">
      <c r="A96" s="7" t="s">
        <v>39</v>
      </c>
      <c r="B96" s="7" t="s">
        <v>77</v>
      </c>
      <c r="C96" s="7" t="s">
        <v>77</v>
      </c>
      <c r="D96" s="7" t="s">
        <v>52</v>
      </c>
      <c r="E96" s="7" t="s">
        <v>52</v>
      </c>
      <c r="F96" s="7" t="s">
        <v>57</v>
      </c>
      <c r="G96" s="2">
        <v>4877.55</v>
      </c>
      <c r="H96" s="2">
        <v>78.28</v>
      </c>
      <c r="I96" s="2">
        <v>8440.4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f t="shared" si="4"/>
        <v>13396.23</v>
      </c>
      <c r="T96" s="2">
        <v>2173.13</v>
      </c>
      <c r="U96" s="4">
        <f t="shared" si="5"/>
        <v>5.1644862479465097</v>
      </c>
    </row>
    <row r="97" spans="1:21" x14ac:dyDescent="0.2">
      <c r="A97" s="7" t="s">
        <v>39</v>
      </c>
      <c r="B97" s="7" t="s">
        <v>77</v>
      </c>
      <c r="C97" s="7" t="s">
        <v>83</v>
      </c>
      <c r="D97" s="7" t="s">
        <v>52</v>
      </c>
      <c r="E97" s="7" t="s">
        <v>52</v>
      </c>
      <c r="F97" s="7" t="s">
        <v>55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f t="shared" si="4"/>
        <v>0</v>
      </c>
      <c r="T97" s="2">
        <v>351.86</v>
      </c>
      <c r="U97" s="4">
        <f t="shared" si="5"/>
        <v>-1</v>
      </c>
    </row>
    <row r="98" spans="1:21" x14ac:dyDescent="0.2">
      <c r="A98" s="7" t="s">
        <v>39</v>
      </c>
      <c r="B98" s="7" t="s">
        <v>77</v>
      </c>
      <c r="C98" s="7" t="s">
        <v>83</v>
      </c>
      <c r="D98" s="7" t="s">
        <v>52</v>
      </c>
      <c r="E98" s="7" t="s">
        <v>52</v>
      </c>
      <c r="F98" s="7" t="s">
        <v>56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f t="shared" si="4"/>
        <v>0</v>
      </c>
      <c r="T98" s="2">
        <v>996.24</v>
      </c>
      <c r="U98" s="4">
        <f t="shared" si="5"/>
        <v>-1</v>
      </c>
    </row>
    <row r="99" spans="1:21" x14ac:dyDescent="0.2">
      <c r="A99" s="7" t="s">
        <v>39</v>
      </c>
      <c r="B99" s="7" t="s">
        <v>77</v>
      </c>
      <c r="C99" s="7" t="s">
        <v>83</v>
      </c>
      <c r="D99" s="7" t="s">
        <v>52</v>
      </c>
      <c r="E99" s="7" t="s">
        <v>52</v>
      </c>
      <c r="F99" s="7" t="s">
        <v>57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f t="shared" si="4"/>
        <v>0</v>
      </c>
      <c r="T99" s="2">
        <v>1358.46</v>
      </c>
      <c r="U99" s="4">
        <f t="shared" si="5"/>
        <v>-1</v>
      </c>
    </row>
    <row r="100" spans="1:21" x14ac:dyDescent="0.2">
      <c r="A100" s="7" t="s">
        <v>40</v>
      </c>
      <c r="B100" s="7" t="s">
        <v>77</v>
      </c>
      <c r="C100" s="7" t="s">
        <v>77</v>
      </c>
      <c r="D100" s="7" t="s">
        <v>52</v>
      </c>
      <c r="E100" s="7" t="s">
        <v>52</v>
      </c>
      <c r="F100" s="7" t="s">
        <v>55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f t="shared" si="4"/>
        <v>0</v>
      </c>
      <c r="T100" s="2">
        <v>177.42</v>
      </c>
      <c r="U100" s="4">
        <f t="shared" si="5"/>
        <v>-1</v>
      </c>
    </row>
    <row r="101" spans="1:21" x14ac:dyDescent="0.2">
      <c r="A101" s="7" t="s">
        <v>40</v>
      </c>
      <c r="B101" s="7" t="s">
        <v>77</v>
      </c>
      <c r="C101" s="7" t="s">
        <v>77</v>
      </c>
      <c r="D101" s="7" t="s">
        <v>52</v>
      </c>
      <c r="E101" s="7" t="s">
        <v>52</v>
      </c>
      <c r="F101" s="7" t="s">
        <v>62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f t="shared" si="4"/>
        <v>0</v>
      </c>
      <c r="T101" s="2">
        <v>197.37</v>
      </c>
      <c r="U101" s="4">
        <f t="shared" si="5"/>
        <v>-1</v>
      </c>
    </row>
    <row r="102" spans="1:21" x14ac:dyDescent="0.2">
      <c r="A102" s="7" t="s">
        <v>40</v>
      </c>
      <c r="B102" s="7" t="s">
        <v>77</v>
      </c>
      <c r="C102" s="7" t="s">
        <v>77</v>
      </c>
      <c r="D102" s="7" t="s">
        <v>52</v>
      </c>
      <c r="E102" s="7" t="s">
        <v>52</v>
      </c>
      <c r="F102" s="7" t="s">
        <v>53</v>
      </c>
      <c r="G102" s="2">
        <v>0</v>
      </c>
      <c r="H102" s="2">
        <v>329.78</v>
      </c>
      <c r="I102" s="2">
        <v>1201.67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f t="shared" ref="S102:S109" si="6">SUM(G102:R102)</f>
        <v>1531.45</v>
      </c>
      <c r="T102" s="2">
        <v>0</v>
      </c>
      <c r="U102" s="4">
        <f t="shared" ref="U102:U109" si="7">IF(T102&lt;&gt;0,((1-(S102/T102))*-1),0)</f>
        <v>0</v>
      </c>
    </row>
    <row r="103" spans="1:21" x14ac:dyDescent="0.2">
      <c r="A103" s="7" t="s">
        <v>41</v>
      </c>
      <c r="B103" s="7" t="s">
        <v>61</v>
      </c>
      <c r="C103" s="7" t="s">
        <v>61</v>
      </c>
      <c r="D103" s="7" t="s">
        <v>52</v>
      </c>
      <c r="E103" s="7" t="s">
        <v>52</v>
      </c>
      <c r="F103" s="7" t="s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f t="shared" si="6"/>
        <v>0</v>
      </c>
      <c r="T103" s="2">
        <v>5.76</v>
      </c>
      <c r="U103" s="4">
        <f t="shared" si="7"/>
        <v>-1</v>
      </c>
    </row>
    <row r="104" spans="1:21" x14ac:dyDescent="0.2">
      <c r="A104" s="7" t="s">
        <v>41</v>
      </c>
      <c r="B104" s="7" t="s">
        <v>61</v>
      </c>
      <c r="C104" s="7" t="s">
        <v>61</v>
      </c>
      <c r="D104" s="7" t="s">
        <v>52</v>
      </c>
      <c r="E104" s="7" t="s">
        <v>52</v>
      </c>
      <c r="F104" s="7" t="s">
        <v>55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f t="shared" si="6"/>
        <v>0</v>
      </c>
      <c r="T104" s="2">
        <v>378.23</v>
      </c>
      <c r="U104" s="4">
        <f t="shared" si="7"/>
        <v>-1</v>
      </c>
    </row>
    <row r="105" spans="1:21" x14ac:dyDescent="0.2">
      <c r="A105" s="7" t="s">
        <v>41</v>
      </c>
      <c r="B105" s="7" t="s">
        <v>61</v>
      </c>
      <c r="C105" s="7" t="s">
        <v>61</v>
      </c>
      <c r="D105" s="7" t="s">
        <v>52</v>
      </c>
      <c r="E105" s="7" t="s">
        <v>52</v>
      </c>
      <c r="F105" s="7" t="s">
        <v>53</v>
      </c>
      <c r="G105" s="2">
        <v>-92.97</v>
      </c>
      <c r="H105" s="2">
        <v>0</v>
      </c>
      <c r="I105" s="2">
        <v>622.73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f t="shared" si="6"/>
        <v>529.76</v>
      </c>
      <c r="T105" s="2">
        <v>0</v>
      </c>
      <c r="U105" s="4">
        <f t="shared" si="7"/>
        <v>0</v>
      </c>
    </row>
    <row r="106" spans="1:21" x14ac:dyDescent="0.2">
      <c r="A106" s="7" t="s">
        <v>41</v>
      </c>
      <c r="B106" s="7" t="s">
        <v>61</v>
      </c>
      <c r="C106" s="7" t="s">
        <v>61</v>
      </c>
      <c r="D106" s="7" t="s">
        <v>52</v>
      </c>
      <c r="E106" s="7" t="s">
        <v>52</v>
      </c>
      <c r="F106" s="7" t="s">
        <v>66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f t="shared" si="6"/>
        <v>0</v>
      </c>
      <c r="T106" s="2">
        <v>628.65</v>
      </c>
      <c r="U106" s="4">
        <f t="shared" si="7"/>
        <v>-1</v>
      </c>
    </row>
    <row r="107" spans="1:21" x14ac:dyDescent="0.2">
      <c r="A107" s="7" t="s">
        <v>41</v>
      </c>
      <c r="B107" s="7" t="s">
        <v>61</v>
      </c>
      <c r="C107" s="7" t="s">
        <v>58</v>
      </c>
      <c r="D107" s="7" t="s">
        <v>52</v>
      </c>
      <c r="E107" s="7" t="s">
        <v>52</v>
      </c>
      <c r="F107" s="7" t="s">
        <v>55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f t="shared" si="6"/>
        <v>0</v>
      </c>
      <c r="T107" s="2">
        <v>2336.04</v>
      </c>
      <c r="U107" s="4">
        <f t="shared" si="7"/>
        <v>-1</v>
      </c>
    </row>
    <row r="108" spans="1:21" x14ac:dyDescent="0.2">
      <c r="A108" s="7" t="s">
        <v>41</v>
      </c>
      <c r="B108" s="7" t="s">
        <v>61</v>
      </c>
      <c r="C108" s="7" t="s">
        <v>58</v>
      </c>
      <c r="D108" s="7" t="s">
        <v>52</v>
      </c>
      <c r="E108" s="7" t="s">
        <v>52</v>
      </c>
      <c r="F108" s="7" t="s">
        <v>62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f t="shared" si="6"/>
        <v>0</v>
      </c>
      <c r="T108" s="2">
        <v>4965.82</v>
      </c>
      <c r="U108" s="4">
        <f t="shared" si="7"/>
        <v>-1</v>
      </c>
    </row>
    <row r="109" spans="1:21" x14ac:dyDescent="0.2">
      <c r="A109" s="7" t="s">
        <v>41</v>
      </c>
      <c r="B109" s="7" t="s">
        <v>61</v>
      </c>
      <c r="C109" s="7" t="s">
        <v>58</v>
      </c>
      <c r="D109" s="7" t="s">
        <v>52</v>
      </c>
      <c r="E109" s="7" t="s">
        <v>52</v>
      </c>
      <c r="F109" s="7" t="s">
        <v>59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f t="shared" si="6"/>
        <v>0</v>
      </c>
      <c r="T109" s="2">
        <v>2136.6</v>
      </c>
      <c r="U109" s="4">
        <f t="shared" si="7"/>
        <v>-1</v>
      </c>
    </row>
    <row r="111" spans="1:21" x14ac:dyDescent="0.2">
      <c r="F111" s="9" t="s">
        <v>42</v>
      </c>
      <c r="G111" s="3">
        <f t="shared" ref="G111:T111" si="8">SUM(G6:G110)</f>
        <v>41577.599999999999</v>
      </c>
      <c r="H111" s="3">
        <f t="shared" si="8"/>
        <v>49777.270000000004</v>
      </c>
      <c r="I111" s="3">
        <f t="shared" si="8"/>
        <v>33719.18</v>
      </c>
      <c r="J111" s="3">
        <f t="shared" si="8"/>
        <v>0</v>
      </c>
      <c r="K111" s="3">
        <f t="shared" si="8"/>
        <v>0</v>
      </c>
      <c r="L111" s="3">
        <f t="shared" si="8"/>
        <v>0</v>
      </c>
      <c r="M111" s="3">
        <f t="shared" si="8"/>
        <v>0</v>
      </c>
      <c r="N111" s="3">
        <f t="shared" si="8"/>
        <v>0</v>
      </c>
      <c r="O111" s="3">
        <f t="shared" si="8"/>
        <v>0</v>
      </c>
      <c r="P111" s="3">
        <f t="shared" si="8"/>
        <v>0</v>
      </c>
      <c r="Q111" s="3">
        <f t="shared" si="8"/>
        <v>0</v>
      </c>
      <c r="R111" s="3">
        <f t="shared" si="8"/>
        <v>0</v>
      </c>
      <c r="S111" s="3">
        <f t="shared" si="8"/>
        <v>125074.04999999999</v>
      </c>
      <c r="T111" s="3">
        <f t="shared" si="8"/>
        <v>93644.309999999969</v>
      </c>
      <c r="U111" s="6">
        <f>IF(T111&lt;&gt;0,((1-(S111/T111))*-1),0)</f>
        <v>0.33562893463575127</v>
      </c>
    </row>
  </sheetData>
  <mergeCells count="4">
    <mergeCell ref="A1:E1"/>
    <mergeCell ref="A2:E2"/>
    <mergeCell ref="A3:E3"/>
    <mergeCell ref="A4:E4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RiepilogoPV</vt:lpstr>
      <vt:lpstr>Dettaglio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Peppe</dc:creator>
  <cp:lastModifiedBy>giuseppe lagonigro</cp:lastModifiedBy>
  <dcterms:created xsi:type="dcterms:W3CDTF">2025-02-24T19:59:22Z</dcterms:created>
  <dcterms:modified xsi:type="dcterms:W3CDTF">2025-02-25T11:57:56Z</dcterms:modified>
</cp:coreProperties>
</file>