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功能名称" sheetId="1" r:id="rId1"/>
    <sheet name="生命水晶配置表" sheetId="6" r:id="rId2"/>
    <sheet name="脑图" sheetId="7" r:id="rId3"/>
    <sheet name="用例新增" sheetId="4" r:id="rId4"/>
    <sheet name="用例修改、删除" sheetId="5" r:id="rId5"/>
  </sheets>
  <calcPr calcId="144525"/>
</workbook>
</file>

<file path=xl/sharedStrings.xml><?xml version="1.0" encoding="utf-8"?>
<sst xmlns="http://schemas.openxmlformats.org/spreadsheetml/2006/main" count="228">
  <si>
    <t>Part1：被测功能信息</t>
  </si>
  <si>
    <t>游戏名称</t>
  </si>
  <si>
    <t>FM</t>
  </si>
  <si>
    <t>填写该功能所对应的游戏名称</t>
  </si>
  <si>
    <t>功能名称</t>
  </si>
  <si>
    <t>生命水晶</t>
  </si>
  <si>
    <t>填写该功能的具体功能名称</t>
  </si>
  <si>
    <t>编写时间</t>
  </si>
  <si>
    <t>2022.03.16-3.17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</si>
  <si>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</si>
  <si>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</si>
  <si>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</si>
  <si>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</si>
  <si>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</si>
  <si>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</si>
  <si>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</si>
  <si>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</si>
  <si>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</si>
  <si>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</si>
  <si>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</si>
  <si>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</si>
  <si>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</si>
  <si>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</si>
  <si>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</si>
  <si>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</si>
  <si>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</si>
  <si>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</si>
  <si>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</si>
  <si>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</si>
  <si>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</si>
  <si>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</si>
  <si>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</si>
  <si>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</si>
  <si>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</si>
  <si>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</si>
  <si>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</si>
  <si>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</si>
  <si>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</si>
  <si>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</si>
  <si>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使用界面</t>
  </si>
  <si>
    <t>界面入口</t>
  </si>
  <si>
    <t>血能界面，点击左下角【使用水晶】按钮</t>
  </si>
  <si>
    <t>正确弹窗显示使用水晶界面</t>
  </si>
  <si>
    <t>A1.2</t>
  </si>
  <si>
    <t>UI</t>
  </si>
  <si>
    <t>查看水晶名称文本是否正确</t>
  </si>
  <si>
    <t>水晶名称文本显示正确</t>
  </si>
  <si>
    <t>A1.3</t>
  </si>
  <si>
    <t>查看水晶数量文本是否正确</t>
  </si>
  <si>
    <t>水晶数量文本显示正确</t>
  </si>
  <si>
    <t>A1.4</t>
  </si>
  <si>
    <t>查看水晶阶级文本是否正确</t>
  </si>
  <si>
    <t>水晶阶级文本显示正确</t>
  </si>
  <si>
    <t>A1.5</t>
  </si>
  <si>
    <t>查看水晶图标上方获得经验数量文本是否正确</t>
  </si>
  <si>
    <t>经验数量文本显示正确</t>
  </si>
  <si>
    <t>A1.6</t>
  </si>
  <si>
    <t>查看今日使用次数未满时，文本显示</t>
  </si>
  <si>
    <t>显示正确，使用白色字体表示未满</t>
  </si>
  <si>
    <t>道具表UseSubTypeNumLimit：
玩家每天可以使用多少个生命水晶</t>
  </si>
  <si>
    <t>A1.7</t>
  </si>
  <si>
    <t>查看今日使用次数已满时，文本显示</t>
  </si>
  <si>
    <t>显示正确，使用红色字体表示已满</t>
  </si>
  <si>
    <t>A1.8</t>
  </si>
  <si>
    <t>查看返回按钮文本是否正确</t>
  </si>
  <si>
    <t>返回按钮文本显示正确</t>
  </si>
  <si>
    <t>A1.9</t>
  </si>
  <si>
    <t>查看水晶图标显示情况</t>
  </si>
  <si>
    <t>水晶图标正确显示</t>
  </si>
  <si>
    <t>A1.10</t>
  </si>
  <si>
    <t>查看水晶图标底纹显示情况</t>
  </si>
  <si>
    <t>水晶图标底纹正确显示</t>
  </si>
  <si>
    <t>A1.11</t>
  </si>
  <si>
    <t>查看经验值图标显示情况</t>
  </si>
  <si>
    <t>经验值图标正确显示</t>
  </si>
  <si>
    <t>A1.12</t>
  </si>
  <si>
    <t>查看水晶排放顺序显示情况</t>
  </si>
  <si>
    <t>排序正确显示</t>
  </si>
  <si>
    <t>按照单个道具提供的经验从高到低排序</t>
  </si>
  <si>
    <t>A1.13</t>
  </si>
  <si>
    <t>使用不同阶级水晶时，查看动效表现</t>
  </si>
  <si>
    <t>水晶特效飞入人物模型，动效颜色与品质一致</t>
  </si>
  <si>
    <t>A1.14</t>
  </si>
  <si>
    <t>水晶使用</t>
  </si>
  <si>
    <t>查看是否显示高于自身阶级的水晶</t>
  </si>
  <si>
    <t>不显示，高阶水晶只显示于背包</t>
  </si>
  <si>
    <t>A1.15</t>
  </si>
  <si>
    <t>查看水晶图标上方显示经验值是否实时刷新</t>
  </si>
  <si>
    <t>实时刷新增幅后的经验值</t>
  </si>
  <si>
    <t>公式：基础经验*（1+增幅系数）</t>
  </si>
  <si>
    <t>A1.16</t>
  </si>
  <si>
    <t>获取增幅后，查看水晶经验值</t>
  </si>
  <si>
    <t>经验值显示正确</t>
  </si>
  <si>
    <t>A1.17</t>
  </si>
  <si>
    <t>次数未上限</t>
  </si>
  <si>
    <t>点击【使用水晶】按钮，查看是否能正常进入使用界面</t>
  </si>
  <si>
    <t>正确显示使用界面</t>
  </si>
  <si>
    <t>A1.18</t>
  </si>
  <si>
    <t>点击水晶图标，查看使用情况</t>
  </si>
  <si>
    <t>正确展示使用效果</t>
  </si>
  <si>
    <t>A1.19</t>
  </si>
  <si>
    <t>点击水晶图标，查看水晶数量</t>
  </si>
  <si>
    <t>水晶数量正确-1</t>
  </si>
  <si>
    <t>A1.20</t>
  </si>
  <si>
    <t>点击水晶图标，查看可使用次数</t>
  </si>
  <si>
    <t>可使用次数正确+1</t>
  </si>
  <si>
    <t>A1.21</t>
  </si>
  <si>
    <t>使用低品质水晶，查看使用提示</t>
  </si>
  <si>
    <t>正确提示玩家使用水晶品质较低</t>
  </si>
  <si>
    <t>A1.22</t>
  </si>
  <si>
    <t>使用低阶水晶，查看使用提示</t>
  </si>
  <si>
    <t>正确提示玩家使用水晶阶级较低</t>
  </si>
  <si>
    <t>A1.23</t>
  </si>
  <si>
    <t>使用高品质水晶，查看使用次数</t>
  </si>
  <si>
    <t>不消耗使用次数</t>
  </si>
  <si>
    <t>高品质：造化至宝获取的品质
道具表ItemQualityLimite
大于特定品质的生命水晶不受次数限制</t>
  </si>
  <si>
    <t>A1.24</t>
  </si>
  <si>
    <t>当使用次数未满且存在水晶时查看使用水晶按钮是否显示红点</t>
  </si>
  <si>
    <t>正确显示红点提示玩家可使用水晶</t>
  </si>
  <si>
    <t>A1.25</t>
  </si>
  <si>
    <t>当使用次数未满且不存在水晶时查看使用水晶按钮是否显示红点</t>
  </si>
  <si>
    <t>界面正确不显示红点</t>
  </si>
  <si>
    <t>A1.26</t>
  </si>
  <si>
    <t>当使用界面显示红点时查看家园血能房间是否显示红点</t>
  </si>
  <si>
    <t>界面正确显示红点</t>
  </si>
  <si>
    <t>A1.27</t>
  </si>
  <si>
    <t>使用水晶，超过经验池最大值，查看超出部分经验</t>
  </si>
  <si>
    <t>可超出经验值最大上限</t>
  </si>
  <si>
    <t>未确定</t>
  </si>
  <si>
    <t>A1.28</t>
  </si>
  <si>
    <t>经验池满，使用水晶，查看是否可使用</t>
  </si>
  <si>
    <t>无法使用生命水晶</t>
  </si>
  <si>
    <t>A1.29</t>
  </si>
  <si>
    <t>次数到上限</t>
  </si>
  <si>
    <t>无法进入使用界面</t>
  </si>
  <si>
    <t>A1.30</t>
  </si>
  <si>
    <t>点击【使用水晶】按钮，查看是否正确弹出提醒</t>
  </si>
  <si>
    <t>飘字提醒，倒计时***后重置使用</t>
  </si>
  <si>
    <t xml:space="preserve"> </t>
  </si>
  <si>
    <t>A1.31</t>
  </si>
  <si>
    <t>查看点击【使用水晶】按钮，显示情况</t>
  </si>
  <si>
    <t>转化为重置倒计时</t>
  </si>
  <si>
    <t>A1.32</t>
  </si>
  <si>
    <t>查看【使用水晶】按钮倒计时与飘字提醒倒计时是否同步</t>
  </si>
  <si>
    <t>两边到极致显示一致</t>
  </si>
  <si>
    <t>A1.33</t>
  </si>
  <si>
    <t>A1.34</t>
  </si>
  <si>
    <t>突破大境界，查看使用次数是否重置</t>
  </si>
  <si>
    <t>使用次数重置至0</t>
  </si>
  <si>
    <t>等级表ResetFlag：
本阶段突破/渡劫成功后是否需要重置生命水晶的每日使用次数</t>
  </si>
  <si>
    <t>A1.35</t>
  </si>
  <si>
    <t>突破小阶级，查看使用次数是否重置</t>
  </si>
  <si>
    <t>使用次数不重置</t>
  </si>
  <si>
    <t>A1.36</t>
  </si>
  <si>
    <t>跨天，查看使用次数是否重置</t>
  </si>
  <si>
    <t>A1.37</t>
  </si>
  <si>
    <t>其他渠道增加使用次数后，查看次数是否增加</t>
  </si>
  <si>
    <t>正常增加使用次数</t>
  </si>
  <si>
    <t>A1.38</t>
  </si>
  <si>
    <t>当使用次数已满但存在水晶时查看使用水晶按钮是否显示红点</t>
  </si>
  <si>
    <t>使用上限or没有可使用水晶时均无提示</t>
  </si>
  <si>
    <t>A1.39</t>
  </si>
  <si>
    <t>当使用次数已满且不存在水晶时查看使用水晶按钮是否显示红点</t>
  </si>
  <si>
    <t>A1.40</t>
  </si>
  <si>
    <t>当使用界面不显示红点时查看家园血能房间是否显示红点</t>
  </si>
  <si>
    <t>家园正确不显示红点</t>
  </si>
  <si>
    <t>A2.1</t>
  </si>
  <si>
    <t>属性转换</t>
  </si>
  <si>
    <t>职业属性</t>
  </si>
  <si>
    <t>职业为吸血鬼，使用水晶后，查看转换的属性是否正确</t>
  </si>
  <si>
    <t>主要属性转换占比最高与配表一致</t>
  </si>
  <si>
    <t>经验转化为暴击率的，保留两位小数
经验转化为血量的，不保留小数</t>
  </si>
  <si>
    <t>A2.2</t>
  </si>
  <si>
    <t>职业为猎魔人，使用水晶后，查看转换的属性是否正确</t>
  </si>
  <si>
    <t>A2.3</t>
  </si>
  <si>
    <t>职业为女巫，使用水晶后，查看转换的属性是否正确</t>
  </si>
  <si>
    <t>A2.4</t>
  </si>
  <si>
    <t>查看转换属性时的提示表现</t>
  </si>
  <si>
    <t>飘字显示属性增加</t>
  </si>
  <si>
    <t>A2.5</t>
  </si>
  <si>
    <t>查看人物信息面板属性是否增加</t>
  </si>
  <si>
    <t>属性正确增加</t>
  </si>
  <si>
    <t>A2.6</t>
  </si>
  <si>
    <t>每隔配表设置时间，查看在任何界面是否提示玩家属性转换</t>
  </si>
  <si>
    <t>每隔对应时间，任何界面正确显示属性转换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</si>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</sst>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7" fillId="9" borderId="15" applyNumberFormat="0" applyAlignment="0" applyProtection="0">
      <alignment vertical="center"/>
    </xf>
    <xf numFmtId="0" fontId="18" fillId="25" borderId="1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58420</xdr:colOff>
      <xdr:row>48</xdr:row>
      <xdr:rowOff>38100</xdr:rowOff>
    </xdr:from>
    <xdr:to>
      <xdr:col>4</xdr:col>
      <xdr:colOff>1972945</xdr:colOff>
      <xdr:row>48</xdr:row>
      <xdr:rowOff>350520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74075" y="15935960"/>
          <a:ext cx="1914525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610870</xdr:colOff>
      <xdr:row>49</xdr:row>
      <xdr:rowOff>9525</xdr:rowOff>
    </xdr:from>
    <xdr:to>
      <xdr:col>4</xdr:col>
      <xdr:colOff>1296670</xdr:colOff>
      <xdr:row>50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6525" y="16326485"/>
          <a:ext cx="685800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239395</xdr:colOff>
      <xdr:row>24</xdr:row>
      <xdr:rowOff>28575</xdr:rowOff>
    </xdr:from>
    <xdr:to>
      <xdr:col>4</xdr:col>
      <xdr:colOff>1906270</xdr:colOff>
      <xdr:row>24</xdr:row>
      <xdr:rowOff>347980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5050" y="8261985"/>
          <a:ext cx="1666875" cy="319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210820</xdr:colOff>
      <xdr:row>28</xdr:row>
      <xdr:rowOff>19050</xdr:rowOff>
    </xdr:from>
    <xdr:to>
      <xdr:col>4</xdr:col>
      <xdr:colOff>1887855</xdr:colOff>
      <xdr:row>30</xdr:row>
      <xdr:rowOff>413385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6475" y="9458960"/>
          <a:ext cx="167703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687070</xdr:colOff>
      <xdr:row>35</xdr:row>
      <xdr:rowOff>11430</xdr:rowOff>
    </xdr:from>
    <xdr:to>
      <xdr:col>4</xdr:col>
      <xdr:colOff>1296670</xdr:colOff>
      <xdr:row>36</xdr:row>
      <xdr:rowOff>208915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02725" y="11299190"/>
          <a:ext cx="609600" cy="61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172720</xdr:colOff>
      <xdr:row>41</xdr:row>
      <xdr:rowOff>114300</xdr:rowOff>
    </xdr:from>
    <xdr:to>
      <xdr:col>4</xdr:col>
      <xdr:colOff>1868805</xdr:colOff>
      <xdr:row>41</xdr:row>
      <xdr:rowOff>972185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88375" y="12868910"/>
          <a:ext cx="1696085" cy="857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829945</xdr:colOff>
      <xdr:row>44</xdr:row>
      <xdr:rowOff>4445</xdr:rowOff>
    </xdr:from>
    <xdr:to>
      <xdr:col>4</xdr:col>
      <xdr:colOff>1283335</xdr:colOff>
      <xdr:row>45</xdr:row>
      <xdr:rowOff>19050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245600" y="14645005"/>
          <a:ext cx="453390" cy="433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448945</xdr:colOff>
      <xdr:row>60</xdr:row>
      <xdr:rowOff>296545</xdr:rowOff>
    </xdr:from>
    <xdr:to>
      <xdr:col>4</xdr:col>
      <xdr:colOff>1725295</xdr:colOff>
      <xdr:row>65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864600" y="21033105"/>
          <a:ext cx="1276350" cy="1389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190500</xdr:colOff>
      <xdr:row>16</xdr:row>
      <xdr:rowOff>38100</xdr:rowOff>
    </xdr:to>
    <xdr:pic>
      <xdr:nvPicPr>
        <xdr:cNvPr id="3" name="图片 2" descr="生命水晶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9096375" cy="2771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68580</xdr:colOff>
      <xdr:row>58</xdr:row>
      <xdr:rowOff>123825</xdr:rowOff>
    </xdr:to>
    <xdr:pic>
      <xdr:nvPicPr>
        <xdr:cNvPr id="2" name="图片 1" descr="生命水晶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89744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91"/>
  <sheetViews>
    <sheetView tabSelected="1" workbookViewId="0">
      <selection activeCell="B5" sqref="B5"/>
    </sheetView>
  </sheetViews>
  <sheetFormatPr defaultColWidth="9" defaultRowHeight="13.5"/>
  <cols>
    <col min="1" max="1" width="17.875" style="39" customWidth="1"/>
    <col min="2" max="2" width="26.5666666666667" style="39" customWidth="1"/>
    <col min="3" max="3" width="22.8583333333333" style="39" customWidth="1"/>
    <col min="4" max="4" width="43.1416666666667" style="39" customWidth="1"/>
    <col min="5" max="5" width="26.625" style="39" customWidth="1"/>
    <col min="6" max="6" width="39" style="39" customWidth="1"/>
    <col min="7" max="7" width="14.7083333333333" style="39" customWidth="1"/>
    <col min="8" max="8" width="23" style="39" customWidth="1"/>
  </cols>
  <sheetData>
    <row r="1" s="41" customFormat="1" ht="15" spans="1:8">
      <c r="A1" s="46" t="s">
        <v>0</v>
      </c>
      <c r="B1" s="47"/>
      <c r="C1" s="47"/>
      <c r="D1" s="47"/>
      <c r="E1" s="47"/>
      <c r="F1" s="47"/>
      <c r="G1" s="47"/>
      <c r="H1" s="47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41" customFormat="1" ht="15.95" customHeight="1" spans="1:8">
      <c r="A6" s="48" t="s">
        <v>13</v>
      </c>
      <c r="B6" s="49"/>
      <c r="C6" s="49"/>
      <c r="D6" s="49"/>
      <c r="E6" s="49"/>
      <c r="F6" s="49"/>
      <c r="G6" s="49"/>
      <c r="H6" s="49"/>
    </row>
    <row r="7" s="2" customFormat="1" ht="18.95" customHeight="1" spans="1:8">
      <c r="A7" s="10"/>
      <c r="B7" s="9" t="s">
        <v>14</v>
      </c>
      <c r="C7" s="50" t="s">
        <v>15</v>
      </c>
      <c r="D7" s="9" t="s">
        <v>16</v>
      </c>
      <c r="E7" s="9" t="s">
        <v>17</v>
      </c>
      <c r="F7" s="50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54</v>
      </c>
      <c r="C8" s="51">
        <f>(COUNTA(G20:G71)+COUNTA(G73:G74)+COUNTA(G77:G80)+COUNTA(G82:G88))/B8</f>
        <v>0</v>
      </c>
      <c r="D8" s="10">
        <f>SUM(D9:D12)</f>
        <v>0</v>
      </c>
      <c r="E8" s="9">
        <f>SUM(E9:E12)</f>
        <v>0</v>
      </c>
      <c r="F8" s="52">
        <f>(B8-COUNTIF(G20:G71,"NA")-COUNTIF(G73:G75,"NA")-COUNTIF(G77:G80,"NA")-COUNTIF(G82:G89,"NA"))/B8</f>
        <v>1</v>
      </c>
      <c r="G8" s="10"/>
      <c r="H8" s="14"/>
    </row>
    <row r="9" s="2" customFormat="1" ht="16.5" spans="1:8">
      <c r="A9" s="9" t="s">
        <v>20</v>
      </c>
      <c r="B9" s="14">
        <f>COUNTA(A19:A71)-2</f>
        <v>46</v>
      </c>
      <c r="C9" s="51">
        <f>COUNTA(G20:G71)/B9</f>
        <v>0</v>
      </c>
      <c r="D9" s="10">
        <f>COUNTIF(G20:G71,"N")</f>
        <v>0</v>
      </c>
      <c r="E9" s="10"/>
      <c r="F9" s="52">
        <f>(B9-COUNTIF(G20:G71,"NA"))/B9</f>
        <v>1</v>
      </c>
      <c r="G9" s="10"/>
      <c r="H9" s="14"/>
    </row>
    <row r="10" s="2" customFormat="1" ht="16.5" spans="1:8">
      <c r="A10" s="9" t="s">
        <v>21</v>
      </c>
      <c r="B10" s="14">
        <f>COUNTA(A72:A75)-2</f>
        <v>2</v>
      </c>
      <c r="C10" s="51">
        <f>COUNTA(G73:G75)/B10</f>
        <v>0</v>
      </c>
      <c r="D10" s="10">
        <f>COUNTIF(G73:G75,"N")</f>
        <v>0</v>
      </c>
      <c r="E10" s="10"/>
      <c r="F10" s="52">
        <f>(B10-COUNTIF(G73:G75,"NA"))/B10</f>
        <v>1</v>
      </c>
      <c r="G10" s="10"/>
      <c r="H10" s="14"/>
    </row>
    <row r="11" s="2" customFormat="1" ht="16.5" spans="1:8">
      <c r="A11" s="9" t="s">
        <v>22</v>
      </c>
      <c r="B11" s="14">
        <f>COUNTA(A76:A80)-2</f>
        <v>2</v>
      </c>
      <c r="C11" s="51">
        <f>COUNTA(G77:G80)/B11</f>
        <v>0</v>
      </c>
      <c r="D11" s="10">
        <f>COUNTIF(G77:G80,"N")</f>
        <v>0</v>
      </c>
      <c r="E11" s="10"/>
      <c r="F11" s="52">
        <f>(B11-COUNTIF(G77:G80,"NA"))/B11</f>
        <v>1</v>
      </c>
      <c r="G11" s="10"/>
      <c r="H11" s="14"/>
    </row>
    <row r="12" s="2" customFormat="1" ht="16.5" spans="1:8">
      <c r="A12" s="9" t="s">
        <v>23</v>
      </c>
      <c r="B12" s="14">
        <f>COUNTA(A81:A89)-3</f>
        <v>4</v>
      </c>
      <c r="C12" s="51">
        <f>COUNTA(G82:G89)/B12</f>
        <v>0</v>
      </c>
      <c r="D12" s="10">
        <f>COUNTIF(G82:G89,"N")</f>
        <v>0</v>
      </c>
      <c r="E12" s="10"/>
      <c r="F12" s="52">
        <f>(B12-COUNTIF(G82:G89,"NA"))/B12</f>
        <v>1</v>
      </c>
      <c r="G12" s="10"/>
      <c r="H12" s="14"/>
    </row>
    <row r="13" s="42" customFormat="1" ht="15" customHeight="1" spans="1:20">
      <c r="A13" s="53" t="s">
        <v>24</v>
      </c>
      <c r="B13" s="54"/>
      <c r="C13" s="54"/>
      <c r="D13" s="54"/>
      <c r="E13" s="54"/>
      <c r="F13" s="54"/>
      <c r="G13" s="54"/>
      <c r="H13" s="54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</row>
    <row r="14" s="18" customFormat="1" ht="119.1" customHeight="1" spans="1:6">
      <c r="A14" s="55" t="s">
        <v>25</v>
      </c>
      <c r="B14" s="56"/>
      <c r="C14" s="56"/>
      <c r="D14" s="56"/>
      <c r="F14" s="56"/>
    </row>
    <row r="15" s="43" customFormat="1" ht="15" customHeight="1" spans="1:20">
      <c r="A15" s="57" t="s">
        <v>26</v>
      </c>
      <c r="B15" s="58"/>
      <c r="C15" s="58"/>
      <c r="D15" s="58"/>
      <c r="E15" s="58"/>
      <c r="F15" s="58"/>
      <c r="G15" s="58"/>
      <c r="H15" s="58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</row>
    <row r="16" s="4" customFormat="1" ht="131.1" customHeight="1" spans="1:20">
      <c r="A16" s="22" t="s">
        <v>27</v>
      </c>
      <c r="B16" s="59"/>
      <c r="C16" s="59"/>
      <c r="D16" s="59"/>
      <c r="E16" s="23"/>
      <c r="F16" s="59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41" customFormat="1" ht="45.95" customHeight="1" spans="1:8">
      <c r="A17" s="60" t="s">
        <v>28</v>
      </c>
      <c r="B17" s="60" t="s">
        <v>29</v>
      </c>
      <c r="C17" s="60" t="s">
        <v>30</v>
      </c>
      <c r="D17" s="60" t="s">
        <v>31</v>
      </c>
      <c r="E17" s="60" t="s">
        <v>32</v>
      </c>
      <c r="F17" s="60" t="s">
        <v>33</v>
      </c>
      <c r="G17" s="60" t="s">
        <v>34</v>
      </c>
      <c r="H17" s="60" t="s">
        <v>35</v>
      </c>
    </row>
    <row r="18" s="44" customFormat="1" ht="26.25" customHeight="1" spans="1:8">
      <c r="A18" s="61" t="s">
        <v>36</v>
      </c>
      <c r="B18" s="61"/>
      <c r="C18" s="61"/>
      <c r="D18" s="61"/>
      <c r="E18" s="61"/>
      <c r="F18" s="61"/>
      <c r="G18" s="61"/>
      <c r="H18" s="61"/>
    </row>
    <row r="19" s="45" customFormat="1" ht="15" spans="1:18">
      <c r="A19" s="62" t="s">
        <v>37</v>
      </c>
      <c r="B19" s="63"/>
      <c r="C19" s="63"/>
      <c r="D19" s="63"/>
      <c r="E19" s="63"/>
      <c r="F19" s="63"/>
      <c r="G19" s="63"/>
      <c r="H19" s="63"/>
      <c r="I19" s="77"/>
      <c r="J19" s="77"/>
      <c r="K19" s="77"/>
      <c r="L19" s="77"/>
      <c r="M19" s="77"/>
      <c r="N19" s="77"/>
      <c r="O19" s="77"/>
      <c r="P19" s="77"/>
      <c r="Q19" s="77"/>
      <c r="R19" s="77"/>
    </row>
    <row r="20" s="2" customFormat="1" ht="16.5" spans="1:8">
      <c r="A20" s="29" t="s">
        <v>38</v>
      </c>
      <c r="B20" s="64" t="s">
        <v>39</v>
      </c>
      <c r="C20" s="10" t="s">
        <v>40</v>
      </c>
      <c r="D20" s="10" t="s">
        <v>41</v>
      </c>
      <c r="E20" s="4"/>
      <c r="F20" s="10" t="s">
        <v>42</v>
      </c>
      <c r="G20" s="29"/>
      <c r="H20" s="32"/>
    </row>
    <row r="21" s="2" customFormat="1" ht="16.5" spans="1:8">
      <c r="A21" s="29" t="s">
        <v>43</v>
      </c>
      <c r="B21" s="64"/>
      <c r="C21" s="64" t="s">
        <v>44</v>
      </c>
      <c r="D21" s="10" t="s">
        <v>45</v>
      </c>
      <c r="E21" s="4"/>
      <c r="F21" s="10" t="s">
        <v>46</v>
      </c>
      <c r="G21" s="29"/>
      <c r="H21" s="65"/>
    </row>
    <row r="22" s="2" customFormat="1" ht="16.5" spans="1:8">
      <c r="A22" s="29" t="s">
        <v>47</v>
      </c>
      <c r="B22" s="64"/>
      <c r="C22" s="64"/>
      <c r="D22" s="10" t="s">
        <v>48</v>
      </c>
      <c r="E22" s="4"/>
      <c r="F22" s="10" t="s">
        <v>49</v>
      </c>
      <c r="G22" s="29"/>
      <c r="H22" s="29"/>
    </row>
    <row r="23" s="2" customFormat="1" ht="16.5" spans="1:8">
      <c r="A23" s="29" t="s">
        <v>50</v>
      </c>
      <c r="B23" s="64"/>
      <c r="C23" s="64"/>
      <c r="D23" s="10" t="s">
        <v>51</v>
      </c>
      <c r="E23" s="4"/>
      <c r="F23" s="10" t="s">
        <v>52</v>
      </c>
      <c r="G23" s="29"/>
      <c r="H23" s="29"/>
    </row>
    <row r="24" s="2" customFormat="1" ht="16.5" spans="1:8">
      <c r="A24" s="29" t="s">
        <v>53</v>
      </c>
      <c r="B24" s="64"/>
      <c r="C24" s="64"/>
      <c r="D24" s="10" t="s">
        <v>54</v>
      </c>
      <c r="E24" s="4"/>
      <c r="F24" s="10" t="s">
        <v>55</v>
      </c>
      <c r="G24" s="29"/>
      <c r="H24" s="29"/>
    </row>
    <row r="25" s="2" customFormat="1" ht="31" customHeight="1" spans="1:8">
      <c r="A25" s="29" t="s">
        <v>56</v>
      </c>
      <c r="B25" s="64"/>
      <c r="C25" s="64"/>
      <c r="D25" s="10" t="s">
        <v>57</v>
      </c>
      <c r="E25" s="4"/>
      <c r="F25" s="10" t="s">
        <v>58</v>
      </c>
      <c r="G25" s="29"/>
      <c r="H25" s="66" t="s">
        <v>59</v>
      </c>
    </row>
    <row r="26" s="2" customFormat="1" ht="31" customHeight="1" spans="1:8">
      <c r="A26" s="29" t="s">
        <v>60</v>
      </c>
      <c r="B26" s="64"/>
      <c r="C26" s="64"/>
      <c r="D26" s="10" t="s">
        <v>61</v>
      </c>
      <c r="E26" s="4"/>
      <c r="F26" s="10" t="s">
        <v>62</v>
      </c>
      <c r="G26" s="29"/>
      <c r="H26" s="67"/>
    </row>
    <row r="27" s="2" customFormat="1" ht="16.5" spans="1:8">
      <c r="A27" s="29" t="s">
        <v>63</v>
      </c>
      <c r="B27" s="64"/>
      <c r="C27" s="64"/>
      <c r="D27" s="10" t="s">
        <v>64</v>
      </c>
      <c r="E27" s="4"/>
      <c r="F27" s="10" t="s">
        <v>65</v>
      </c>
      <c r="G27" s="29"/>
      <c r="H27" s="10"/>
    </row>
    <row r="28" s="2" customFormat="1" ht="16.5" spans="1:8">
      <c r="A28" s="29" t="s">
        <v>66</v>
      </c>
      <c r="B28" s="64"/>
      <c r="C28" s="64"/>
      <c r="D28" s="10" t="s">
        <v>67</v>
      </c>
      <c r="E28" s="4"/>
      <c r="F28" s="10" t="s">
        <v>68</v>
      </c>
      <c r="G28" s="29"/>
      <c r="H28" s="10"/>
    </row>
    <row r="29" s="2" customFormat="1" ht="16.5" spans="1:8">
      <c r="A29" s="29" t="s">
        <v>69</v>
      </c>
      <c r="B29" s="64"/>
      <c r="C29" s="64"/>
      <c r="D29" s="10" t="s">
        <v>70</v>
      </c>
      <c r="E29" s="68"/>
      <c r="F29" s="10" t="s">
        <v>71</v>
      </c>
      <c r="G29" s="29"/>
      <c r="H29" s="10"/>
    </row>
    <row r="30" s="2" customFormat="1" ht="16.5" spans="1:8">
      <c r="A30" s="29" t="s">
        <v>72</v>
      </c>
      <c r="B30" s="64"/>
      <c r="C30" s="64"/>
      <c r="D30" s="10" t="s">
        <v>73</v>
      </c>
      <c r="E30" s="66"/>
      <c r="F30" s="10" t="s">
        <v>74</v>
      </c>
      <c r="G30" s="29"/>
      <c r="H30" s="10"/>
    </row>
    <row r="31" s="2" customFormat="1" ht="30" spans="1:8">
      <c r="A31" s="29" t="s">
        <v>75</v>
      </c>
      <c r="B31" s="64"/>
      <c r="C31" s="64"/>
      <c r="D31" s="10" t="s">
        <v>76</v>
      </c>
      <c r="E31" s="67"/>
      <c r="F31" s="29" t="s">
        <v>77</v>
      </c>
      <c r="G31" s="29"/>
      <c r="H31" s="9" t="s">
        <v>78</v>
      </c>
    </row>
    <row r="32" s="2" customFormat="1" ht="16.5" spans="1:8">
      <c r="A32" s="29" t="s">
        <v>79</v>
      </c>
      <c r="B32" s="64"/>
      <c r="C32" s="64"/>
      <c r="D32" s="10" t="s">
        <v>80</v>
      </c>
      <c r="E32" s="69"/>
      <c r="F32" s="29" t="s">
        <v>81</v>
      </c>
      <c r="G32" s="29"/>
      <c r="H32" s="10"/>
    </row>
    <row r="33" s="2" customFormat="1" ht="16.5" spans="1:8">
      <c r="A33" s="29" t="s">
        <v>82</v>
      </c>
      <c r="B33" s="64"/>
      <c r="C33" s="64" t="s">
        <v>83</v>
      </c>
      <c r="D33" s="10" t="s">
        <v>84</v>
      </c>
      <c r="E33" s="69"/>
      <c r="F33" s="29" t="s">
        <v>85</v>
      </c>
      <c r="G33" s="29"/>
      <c r="H33" s="10"/>
    </row>
    <row r="34" s="2" customFormat="1" ht="33" spans="1:8">
      <c r="A34" s="29" t="s">
        <v>86</v>
      </c>
      <c r="B34" s="64"/>
      <c r="C34" s="64"/>
      <c r="D34" s="10" t="s">
        <v>87</v>
      </c>
      <c r="E34" s="69"/>
      <c r="F34" s="29" t="s">
        <v>88</v>
      </c>
      <c r="G34" s="29"/>
      <c r="H34" s="10" t="s">
        <v>89</v>
      </c>
    </row>
    <row r="35" s="2" customFormat="1" ht="16.5" spans="1:8">
      <c r="A35" s="29" t="s">
        <v>90</v>
      </c>
      <c r="B35" s="64"/>
      <c r="C35" s="64"/>
      <c r="D35" s="10" t="s">
        <v>91</v>
      </c>
      <c r="E35" s="4"/>
      <c r="F35" s="29" t="s">
        <v>92</v>
      </c>
      <c r="G35" s="29"/>
      <c r="H35" s="10"/>
    </row>
    <row r="36" s="2" customFormat="1" ht="33" spans="1:8">
      <c r="A36" s="29" t="s">
        <v>93</v>
      </c>
      <c r="B36" s="64"/>
      <c r="C36" s="64" t="s">
        <v>94</v>
      </c>
      <c r="D36" s="10" t="s">
        <v>95</v>
      </c>
      <c r="E36" s="68"/>
      <c r="F36" s="29" t="s">
        <v>96</v>
      </c>
      <c r="G36" s="29"/>
      <c r="H36" s="10"/>
    </row>
    <row r="37" s="2" customFormat="1" ht="16.5" spans="1:8">
      <c r="A37" s="29" t="s">
        <v>97</v>
      </c>
      <c r="B37" s="64"/>
      <c r="C37" s="64"/>
      <c r="D37" s="10" t="s">
        <v>98</v>
      </c>
      <c r="E37" s="67"/>
      <c r="F37" s="29" t="s">
        <v>99</v>
      </c>
      <c r="G37" s="29"/>
      <c r="H37" s="10"/>
    </row>
    <row r="38" s="2" customFormat="1" ht="16.5" spans="1:8">
      <c r="A38" s="29" t="s">
        <v>100</v>
      </c>
      <c r="B38" s="64"/>
      <c r="C38" s="64"/>
      <c r="D38" s="10" t="s">
        <v>101</v>
      </c>
      <c r="E38" s="4"/>
      <c r="F38" s="29" t="s">
        <v>102</v>
      </c>
      <c r="G38" s="29"/>
      <c r="H38" s="10"/>
    </row>
    <row r="39" s="2" customFormat="1" ht="16.5" spans="1:8">
      <c r="A39" s="29" t="s">
        <v>103</v>
      </c>
      <c r="B39" s="64"/>
      <c r="C39" s="64"/>
      <c r="D39" s="10" t="s">
        <v>104</v>
      </c>
      <c r="E39" s="29"/>
      <c r="F39" s="29" t="s">
        <v>105</v>
      </c>
      <c r="G39" s="29"/>
      <c r="H39" s="10"/>
    </row>
    <row r="40" s="2" customFormat="1" ht="16.5" spans="1:8">
      <c r="A40" s="29" t="s">
        <v>106</v>
      </c>
      <c r="B40" s="64"/>
      <c r="C40" s="64"/>
      <c r="D40" s="10" t="s">
        <v>107</v>
      </c>
      <c r="E40" s="29"/>
      <c r="F40" s="29" t="s">
        <v>108</v>
      </c>
      <c r="G40" s="29"/>
      <c r="H40" s="10"/>
    </row>
    <row r="41" s="2" customFormat="1" ht="16.5" spans="1:8">
      <c r="A41" s="29" t="s">
        <v>109</v>
      </c>
      <c r="B41" s="64"/>
      <c r="C41" s="64"/>
      <c r="D41" s="10" t="s">
        <v>110</v>
      </c>
      <c r="E41" s="29"/>
      <c r="F41" s="29" t="s">
        <v>111</v>
      </c>
      <c r="G41" s="29"/>
      <c r="H41" s="10"/>
    </row>
    <row r="42" s="2" customFormat="1" ht="82.5" spans="1:8">
      <c r="A42" s="29" t="s">
        <v>112</v>
      </c>
      <c r="B42" s="64"/>
      <c r="C42" s="64"/>
      <c r="D42" s="10" t="s">
        <v>113</v>
      </c>
      <c r="E42" s="29"/>
      <c r="F42" s="29" t="s">
        <v>114</v>
      </c>
      <c r="G42" s="29"/>
      <c r="H42" s="10" t="s">
        <v>115</v>
      </c>
    </row>
    <row r="43" s="2" customFormat="1" ht="33" spans="1:8">
      <c r="A43" s="29" t="s">
        <v>116</v>
      </c>
      <c r="B43" s="64"/>
      <c r="C43" s="64"/>
      <c r="D43" s="10" t="s">
        <v>117</v>
      </c>
      <c r="E43" s="29"/>
      <c r="F43" s="29" t="s">
        <v>118</v>
      </c>
      <c r="G43" s="29"/>
      <c r="H43" s="10"/>
    </row>
    <row r="44" s="2" customFormat="1" ht="33" spans="1:8">
      <c r="A44" s="29" t="s">
        <v>119</v>
      </c>
      <c r="B44" s="64"/>
      <c r="C44" s="64"/>
      <c r="D44" s="10" t="s">
        <v>120</v>
      </c>
      <c r="E44" s="29"/>
      <c r="F44" s="29" t="s">
        <v>121</v>
      </c>
      <c r="G44" s="29"/>
      <c r="H44" s="10"/>
    </row>
    <row r="45" s="2" customFormat="1" ht="33" spans="1:8">
      <c r="A45" s="29" t="s">
        <v>122</v>
      </c>
      <c r="B45" s="64"/>
      <c r="C45" s="64"/>
      <c r="D45" s="10" t="s">
        <v>123</v>
      </c>
      <c r="E45" s="29"/>
      <c r="F45" s="29" t="s">
        <v>124</v>
      </c>
      <c r="G45" s="29"/>
      <c r="H45" s="10"/>
    </row>
    <row r="46" s="2" customFormat="1" ht="16.5" spans="1:8">
      <c r="A46" s="29" t="s">
        <v>125</v>
      </c>
      <c r="B46" s="64"/>
      <c r="C46" s="64"/>
      <c r="D46" s="10" t="s">
        <v>126</v>
      </c>
      <c r="E46" s="29"/>
      <c r="F46" s="29" t="s">
        <v>127</v>
      </c>
      <c r="G46" s="29"/>
      <c r="H46" s="70" t="s">
        <v>128</v>
      </c>
    </row>
    <row r="47" s="2" customFormat="1" ht="16.5" spans="1:8">
      <c r="A47" s="29" t="s">
        <v>129</v>
      </c>
      <c r="B47" s="64"/>
      <c r="C47" s="64"/>
      <c r="D47" s="10" t="s">
        <v>130</v>
      </c>
      <c r="E47" s="29"/>
      <c r="F47" s="29" t="s">
        <v>131</v>
      </c>
      <c r="G47" s="29"/>
      <c r="H47" s="10"/>
    </row>
    <row r="48" s="2" customFormat="1" ht="33" spans="1:8">
      <c r="A48" s="29" t="s">
        <v>132</v>
      </c>
      <c r="B48" s="64"/>
      <c r="C48" s="64" t="s">
        <v>133</v>
      </c>
      <c r="D48" s="10" t="s">
        <v>95</v>
      </c>
      <c r="E48" s="29"/>
      <c r="F48" s="29" t="s">
        <v>134</v>
      </c>
      <c r="G48" s="29"/>
      <c r="H48" s="10"/>
    </row>
    <row r="49" s="2" customFormat="1" ht="33" customHeight="1" spans="1:8">
      <c r="A49" s="29" t="s">
        <v>135</v>
      </c>
      <c r="B49" s="64"/>
      <c r="C49" s="64"/>
      <c r="D49" s="10" t="s">
        <v>136</v>
      </c>
      <c r="E49" s="29"/>
      <c r="F49" s="29" t="s">
        <v>137</v>
      </c>
      <c r="G49" s="29"/>
      <c r="H49" s="10" t="s">
        <v>138</v>
      </c>
    </row>
    <row r="50" s="2" customFormat="1" ht="33" customHeight="1" spans="1:8">
      <c r="A50" s="29" t="s">
        <v>139</v>
      </c>
      <c r="B50" s="64"/>
      <c r="C50" s="64"/>
      <c r="D50" s="10" t="s">
        <v>140</v>
      </c>
      <c r="E50" s="29" t="s">
        <v>138</v>
      </c>
      <c r="F50" s="29" t="s">
        <v>141</v>
      </c>
      <c r="G50" s="29"/>
      <c r="H50" s="10"/>
    </row>
    <row r="51" s="2" customFormat="1" ht="33" spans="1:8">
      <c r="A51" s="29" t="s">
        <v>142</v>
      </c>
      <c r="B51" s="64"/>
      <c r="C51" s="64"/>
      <c r="D51" s="10" t="s">
        <v>143</v>
      </c>
      <c r="E51" s="10"/>
      <c r="F51" s="29" t="s">
        <v>144</v>
      </c>
      <c r="G51" s="29"/>
      <c r="H51" s="10"/>
    </row>
    <row r="52" s="2" customFormat="1" ht="16.5" spans="1:8">
      <c r="A52" s="29" t="s">
        <v>145</v>
      </c>
      <c r="B52" s="64"/>
      <c r="C52" s="64"/>
      <c r="D52" s="10" t="s">
        <v>98</v>
      </c>
      <c r="E52" s="10"/>
      <c r="F52" s="29" t="s">
        <v>131</v>
      </c>
      <c r="G52" s="29"/>
      <c r="H52" s="10"/>
    </row>
    <row r="53" s="2" customFormat="1" ht="39" customHeight="1" spans="1:8">
      <c r="A53" s="29" t="s">
        <v>146</v>
      </c>
      <c r="B53" s="64"/>
      <c r="C53" s="64"/>
      <c r="D53" s="10" t="s">
        <v>147</v>
      </c>
      <c r="E53" s="10"/>
      <c r="F53" s="29" t="s">
        <v>148</v>
      </c>
      <c r="G53" s="29"/>
      <c r="H53" s="68" t="s">
        <v>149</v>
      </c>
    </row>
    <row r="54" s="2" customFormat="1" ht="39" customHeight="1" spans="1:8">
      <c r="A54" s="29" t="s">
        <v>150</v>
      </c>
      <c r="B54" s="64"/>
      <c r="C54" s="64"/>
      <c r="D54" s="10" t="s">
        <v>151</v>
      </c>
      <c r="E54" s="10"/>
      <c r="F54" s="29" t="s">
        <v>152</v>
      </c>
      <c r="G54" s="29"/>
      <c r="H54" s="66"/>
    </row>
    <row r="55" s="2" customFormat="1" ht="39" customHeight="1" spans="1:8">
      <c r="A55" s="29" t="s">
        <v>153</v>
      </c>
      <c r="B55" s="64"/>
      <c r="C55" s="64"/>
      <c r="D55" s="10" t="s">
        <v>154</v>
      </c>
      <c r="E55" s="4"/>
      <c r="F55" s="29" t="s">
        <v>148</v>
      </c>
      <c r="G55" s="29"/>
      <c r="H55" s="67"/>
    </row>
    <row r="56" s="2" customFormat="1" ht="16.5" spans="1:8">
      <c r="A56" s="29" t="s">
        <v>155</v>
      </c>
      <c r="B56" s="64"/>
      <c r="C56" s="64"/>
      <c r="D56" s="10" t="s">
        <v>156</v>
      </c>
      <c r="E56" s="4"/>
      <c r="F56" s="29" t="s">
        <v>157</v>
      </c>
      <c r="G56" s="29"/>
      <c r="H56" s="10"/>
    </row>
    <row r="57" s="2" customFormat="1" ht="33" spans="1:8">
      <c r="A57" s="29" t="s">
        <v>158</v>
      </c>
      <c r="B57" s="64"/>
      <c r="C57" s="64"/>
      <c r="D57" s="10" t="s">
        <v>159</v>
      </c>
      <c r="E57" s="29"/>
      <c r="F57" s="29" t="s">
        <v>121</v>
      </c>
      <c r="G57" s="29"/>
      <c r="H57" s="71" t="s">
        <v>160</v>
      </c>
    </row>
    <row r="58" s="2" customFormat="1" ht="33" spans="1:8">
      <c r="A58" s="29" t="s">
        <v>161</v>
      </c>
      <c r="B58" s="64"/>
      <c r="C58" s="64"/>
      <c r="D58" s="10" t="s">
        <v>162</v>
      </c>
      <c r="E58" s="29"/>
      <c r="F58" s="29" t="s">
        <v>121</v>
      </c>
      <c r="G58" s="29"/>
      <c r="H58" s="72"/>
    </row>
    <row r="59" s="2" customFormat="1" ht="33" spans="1:8">
      <c r="A59" s="29" t="s">
        <v>163</v>
      </c>
      <c r="B59" s="64"/>
      <c r="C59" s="64"/>
      <c r="D59" s="10" t="s">
        <v>164</v>
      </c>
      <c r="E59" s="29"/>
      <c r="F59" s="29" t="s">
        <v>165</v>
      </c>
      <c r="G59" s="29"/>
      <c r="H59" s="73"/>
    </row>
    <row r="60" s="2" customFormat="1" ht="33" spans="1:8">
      <c r="A60" s="10" t="s">
        <v>166</v>
      </c>
      <c r="B60" s="64" t="s">
        <v>167</v>
      </c>
      <c r="C60" s="64" t="s">
        <v>168</v>
      </c>
      <c r="D60" s="10" t="s">
        <v>169</v>
      </c>
      <c r="E60" s="4"/>
      <c r="F60" s="29" t="s">
        <v>170</v>
      </c>
      <c r="G60" s="29"/>
      <c r="H60" s="72" t="s">
        <v>171</v>
      </c>
    </row>
    <row r="61" s="2" customFormat="1" ht="33" spans="1:8">
      <c r="A61" s="10" t="s">
        <v>172</v>
      </c>
      <c r="B61" s="64"/>
      <c r="C61" s="64"/>
      <c r="D61" s="10" t="s">
        <v>173</v>
      </c>
      <c r="E61" s="4"/>
      <c r="F61" s="29" t="s">
        <v>170</v>
      </c>
      <c r="G61" s="29"/>
      <c r="H61" s="72"/>
    </row>
    <row r="62" s="2" customFormat="1" ht="33" spans="1:8">
      <c r="A62" s="10" t="s">
        <v>174</v>
      </c>
      <c r="B62" s="64"/>
      <c r="C62" s="64"/>
      <c r="D62" s="10" t="s">
        <v>175</v>
      </c>
      <c r="E62" s="4"/>
      <c r="F62" s="29" t="s">
        <v>170</v>
      </c>
      <c r="G62" s="29"/>
      <c r="H62" s="73"/>
    </row>
    <row r="63" s="2" customFormat="1" ht="16.5" spans="1:8">
      <c r="A63" s="10" t="s">
        <v>176</v>
      </c>
      <c r="B63" s="64"/>
      <c r="C63" s="64"/>
      <c r="D63" s="10" t="s">
        <v>177</v>
      </c>
      <c r="E63" s="68"/>
      <c r="F63" s="29" t="s">
        <v>178</v>
      </c>
      <c r="G63" s="29"/>
      <c r="H63" s="29"/>
    </row>
    <row r="64" s="2" customFormat="1" ht="16.5" spans="1:8">
      <c r="A64" s="10" t="s">
        <v>179</v>
      </c>
      <c r="B64" s="64"/>
      <c r="C64" s="64"/>
      <c r="D64" s="10" t="s">
        <v>180</v>
      </c>
      <c r="E64" s="66"/>
      <c r="F64" s="29" t="s">
        <v>181</v>
      </c>
      <c r="G64" s="29"/>
      <c r="H64" s="74"/>
    </row>
    <row r="65" s="2" customFormat="1" ht="33" spans="1:8">
      <c r="A65" s="10" t="s">
        <v>182</v>
      </c>
      <c r="B65" s="64"/>
      <c r="C65" s="64"/>
      <c r="D65" s="10" t="s">
        <v>183</v>
      </c>
      <c r="E65" s="67"/>
      <c r="F65" s="29" t="s">
        <v>184</v>
      </c>
      <c r="G65" s="29"/>
      <c r="H65" s="70"/>
    </row>
    <row r="66" s="2" customFormat="1" ht="16.5" spans="1:8">
      <c r="A66" s="29"/>
      <c r="B66" s="78"/>
      <c r="C66" s="78"/>
      <c r="D66" s="10"/>
      <c r="E66" s="79"/>
      <c r="F66" s="29"/>
      <c r="G66" s="29"/>
      <c r="H66" s="70"/>
    </row>
    <row r="67" s="2" customFormat="1" ht="16.5" spans="1:8">
      <c r="A67" s="29"/>
      <c r="B67" s="78"/>
      <c r="C67" s="79"/>
      <c r="D67" s="10"/>
      <c r="E67" s="79"/>
      <c r="F67" s="29"/>
      <c r="G67" s="29"/>
      <c r="H67" s="70"/>
    </row>
    <row r="68" s="2" customFormat="1" ht="16.5" spans="1:8">
      <c r="A68" s="29"/>
      <c r="B68" s="32"/>
      <c r="C68" s="10"/>
      <c r="D68" s="10"/>
      <c r="E68" s="79"/>
      <c r="F68" s="29"/>
      <c r="G68" s="29"/>
      <c r="H68" s="10"/>
    </row>
    <row r="69" s="2" customFormat="1" ht="16.5" spans="1:8">
      <c r="A69" s="29"/>
      <c r="B69" s="29"/>
      <c r="C69" s="10"/>
      <c r="D69" s="10"/>
      <c r="E69" s="79"/>
      <c r="F69" s="29"/>
      <c r="G69" s="29"/>
      <c r="H69" s="10"/>
    </row>
    <row r="70" s="2" customFormat="1" ht="16.5" spans="1:8">
      <c r="A70" s="29"/>
      <c r="B70" s="4"/>
      <c r="C70" s="4"/>
      <c r="D70" s="10"/>
      <c r="E70" s="29"/>
      <c r="F70" s="29"/>
      <c r="G70" s="29"/>
      <c r="H70" s="80"/>
    </row>
    <row r="71" s="44" customFormat="1" ht="26.25" customHeight="1" spans="1:8">
      <c r="A71" s="61" t="s">
        <v>185</v>
      </c>
      <c r="B71" s="61"/>
      <c r="C71" s="61"/>
      <c r="D71" s="61"/>
      <c r="E71" s="61"/>
      <c r="F71" s="61"/>
      <c r="G71" s="61"/>
      <c r="H71" s="61"/>
    </row>
    <row r="72" s="45" customFormat="1" ht="15" spans="1:18">
      <c r="A72" s="62" t="s">
        <v>186</v>
      </c>
      <c r="B72" s="63"/>
      <c r="C72" s="63"/>
      <c r="D72" s="63"/>
      <c r="E72" s="63"/>
      <c r="F72" s="63"/>
      <c r="G72" s="63"/>
      <c r="H72" s="63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="2" customFormat="1" ht="16.5" spans="1:8">
      <c r="A73" s="10" t="str">
        <f>"B1."&amp;(ROW(A20)-19)</f>
        <v>B1.1</v>
      </c>
      <c r="B73" s="10"/>
      <c r="C73" s="10"/>
      <c r="D73" s="10"/>
      <c r="E73" s="10"/>
      <c r="F73" s="10"/>
      <c r="G73" s="10"/>
      <c r="H73" s="10"/>
    </row>
    <row r="74" s="2" customFormat="1" ht="16.5" spans="1:8">
      <c r="A74" s="10" t="str">
        <f>"B1."&amp;(ROW(A33)-19)</f>
        <v>B1.14</v>
      </c>
      <c r="B74" s="10"/>
      <c r="C74" s="10"/>
      <c r="D74" s="10"/>
      <c r="E74" s="10"/>
      <c r="F74" s="10"/>
      <c r="G74" s="10"/>
      <c r="H74" s="10"/>
    </row>
    <row r="75" s="44" customFormat="1" ht="26.25" customHeight="1" spans="1:8">
      <c r="A75" s="61" t="s">
        <v>187</v>
      </c>
      <c r="B75" s="61"/>
      <c r="C75" s="61"/>
      <c r="D75" s="61"/>
      <c r="E75" s="61"/>
      <c r="F75" s="61"/>
      <c r="G75" s="61"/>
      <c r="H75" s="61"/>
    </row>
    <row r="76" s="45" customFormat="1" ht="15" spans="1:18">
      <c r="A76" s="62" t="s">
        <v>188</v>
      </c>
      <c r="B76" s="63"/>
      <c r="C76" s="63"/>
      <c r="D76" s="63"/>
      <c r="E76" s="63"/>
      <c r="F76" s="63"/>
      <c r="G76" s="63"/>
      <c r="H76" s="63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="2" customFormat="1" ht="16.5" spans="1:8">
      <c r="A77" s="10" t="str">
        <f>"C1."&amp;(ROW(A20)-19)</f>
        <v>C1.1</v>
      </c>
      <c r="B77" s="10"/>
      <c r="C77" s="29"/>
      <c r="D77" s="29"/>
      <c r="E77" s="10"/>
      <c r="F77" s="10"/>
      <c r="G77" s="10"/>
      <c r="H77" s="29"/>
    </row>
    <row r="78" s="2" customFormat="1" ht="16.5" spans="1:8">
      <c r="A78" s="10" t="str">
        <f>"C1."&amp;(ROW(A33)-19)</f>
        <v>C1.14</v>
      </c>
      <c r="B78" s="32"/>
      <c r="C78" s="65"/>
      <c r="D78" s="65"/>
      <c r="E78" s="32"/>
      <c r="F78" s="32"/>
      <c r="G78" s="10"/>
      <c r="H78" s="65"/>
    </row>
    <row r="79" s="2" customFormat="1" ht="16.5" spans="1:8">
      <c r="A79" s="32"/>
      <c r="B79" s="32"/>
      <c r="C79" s="32"/>
      <c r="D79" s="32"/>
      <c r="E79" s="32"/>
      <c r="F79" s="32"/>
      <c r="G79" s="32"/>
      <c r="H79" s="32"/>
    </row>
    <row r="80" s="44" customFormat="1" ht="26.25" customHeight="1" spans="1:8">
      <c r="A80" s="61" t="s">
        <v>189</v>
      </c>
      <c r="B80" s="61"/>
      <c r="C80" s="61"/>
      <c r="D80" s="61"/>
      <c r="E80" s="61"/>
      <c r="F80" s="61"/>
      <c r="G80" s="61"/>
      <c r="H80" s="61"/>
    </row>
    <row r="81" s="45" customFormat="1" ht="15" spans="1:18">
      <c r="A81" s="62" t="s">
        <v>190</v>
      </c>
      <c r="B81" s="63"/>
      <c r="C81" s="63"/>
      <c r="D81" s="63"/>
      <c r="E81" s="63"/>
      <c r="F81" s="63"/>
      <c r="G81" s="63"/>
      <c r="H81" s="63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="2" customFormat="1" ht="16.5" spans="1:8">
      <c r="A82" s="10" t="str">
        <f>"D1."&amp;(ROW(A20)-19)</f>
        <v>D1.1</v>
      </c>
      <c r="B82" s="10"/>
      <c r="C82" s="10"/>
      <c r="D82" s="10"/>
      <c r="E82" s="10"/>
      <c r="F82" s="10"/>
      <c r="G82" s="10"/>
      <c r="H82" s="10"/>
    </row>
    <row r="83" s="2" customFormat="1" ht="16.5" spans="1:8">
      <c r="A83" s="10" t="str">
        <f>"D1."&amp;(ROW(A33)-19)</f>
        <v>D1.14</v>
      </c>
      <c r="B83" s="10"/>
      <c r="C83" s="10"/>
      <c r="D83" s="10"/>
      <c r="E83" s="10"/>
      <c r="F83" s="10"/>
      <c r="G83" s="10"/>
      <c r="H83" s="10"/>
    </row>
    <row r="84" s="2" customFormat="1" ht="16.5" spans="1:8">
      <c r="A84" s="10"/>
      <c r="B84" s="10"/>
      <c r="C84" s="10"/>
      <c r="D84" s="10"/>
      <c r="E84" s="10"/>
      <c r="F84" s="10"/>
      <c r="G84" s="10"/>
      <c r="H84" s="10"/>
    </row>
    <row r="85" s="45" customFormat="1" ht="15" spans="1:18">
      <c r="A85" s="62" t="s">
        <v>191</v>
      </c>
      <c r="B85" s="63"/>
      <c r="C85" s="63"/>
      <c r="D85" s="63"/>
      <c r="E85" s="63"/>
      <c r="F85" s="63"/>
      <c r="G85" s="63"/>
      <c r="H85" s="63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="2" customFormat="1" ht="16.5" spans="1:8">
      <c r="A86" s="10" t="str">
        <f>"D2."&amp;(ROW(A20)-19)</f>
        <v>D2.1</v>
      </c>
      <c r="B86" s="10"/>
      <c r="C86" s="10"/>
      <c r="D86" s="10"/>
      <c r="E86" s="10"/>
      <c r="F86" s="10"/>
      <c r="G86" s="10"/>
      <c r="H86" s="10"/>
    </row>
    <row r="87" s="2" customFormat="1" ht="16.5" spans="1:8">
      <c r="A87" s="10" t="str">
        <f>"D2."&amp;(ROW(A33)-19)</f>
        <v>D2.14</v>
      </c>
      <c r="B87" s="10"/>
      <c r="C87" s="10"/>
      <c r="D87" s="10"/>
      <c r="E87" s="10"/>
      <c r="F87" s="10"/>
      <c r="G87" s="10"/>
      <c r="H87" s="10"/>
    </row>
    <row r="88" s="2" customFormat="1" ht="16.5" spans="1:8">
      <c r="A88" s="10"/>
      <c r="B88" s="10"/>
      <c r="C88" s="10"/>
      <c r="D88" s="10"/>
      <c r="E88" s="10"/>
      <c r="F88" s="10"/>
      <c r="G88" s="10"/>
      <c r="H88" s="10"/>
    </row>
    <row r="89" s="44" customFormat="1" ht="26.25" customHeight="1" spans="1:8">
      <c r="A89" s="61" t="s">
        <v>192</v>
      </c>
      <c r="B89" s="61"/>
      <c r="C89" s="61"/>
      <c r="D89" s="61"/>
      <c r="E89" s="61"/>
      <c r="F89" s="61"/>
      <c r="G89" s="61"/>
      <c r="H89" s="61"/>
    </row>
    <row r="90" s="45" customFormat="1" ht="15" spans="1:18">
      <c r="A90" s="62" t="s">
        <v>193</v>
      </c>
      <c r="B90" s="63"/>
      <c r="C90" s="63"/>
      <c r="D90" s="63"/>
      <c r="E90" s="63"/>
      <c r="F90" s="63"/>
      <c r="G90" s="63"/>
      <c r="H90" s="63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="2" customFormat="1" ht="16.5" spans="1:8">
      <c r="A91" s="10"/>
      <c r="B91" s="10"/>
      <c r="C91" s="10"/>
      <c r="D91" s="10"/>
      <c r="E91" s="10"/>
      <c r="F91" s="10"/>
      <c r="G91" s="10"/>
      <c r="H91" s="10"/>
    </row>
  </sheetData>
  <mergeCells count="24">
    <mergeCell ref="C1:D1"/>
    <mergeCell ref="C2:D2"/>
    <mergeCell ref="C3:D3"/>
    <mergeCell ref="C4:D4"/>
    <mergeCell ref="C5:D5"/>
    <mergeCell ref="A14:XFD14"/>
    <mergeCell ref="A16:H16"/>
    <mergeCell ref="B20:B59"/>
    <mergeCell ref="B60:B65"/>
    <mergeCell ref="B68:B69"/>
    <mergeCell ref="C21:C32"/>
    <mergeCell ref="C33:C35"/>
    <mergeCell ref="C36:C47"/>
    <mergeCell ref="C48:C59"/>
    <mergeCell ref="C60:C65"/>
    <mergeCell ref="C68:C69"/>
    <mergeCell ref="E29:E31"/>
    <mergeCell ref="E36:E37"/>
    <mergeCell ref="E63:E65"/>
    <mergeCell ref="H20:H22"/>
    <mergeCell ref="H25:H26"/>
    <mergeCell ref="H53:H55"/>
    <mergeCell ref="H57:H59"/>
    <mergeCell ref="H60:H62"/>
  </mergeCells>
  <conditionalFormatting sqref="G85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71:G72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75:G76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80:G81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89:G90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73:G74 G79 G82:G84 G88 G93:G1048576 G91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workbookViewId="0">
      <selection activeCell="H30" sqref="H30"/>
    </sheetView>
  </sheetViews>
  <sheetFormatPr defaultColWidth="9" defaultRowHeight="13.5"/>
  <sheetData>
    <row r="1" spans="1:17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40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  <c r="Q2" s="40"/>
    </row>
    <row r="3" spans="1:17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0"/>
    </row>
    <row r="4" spans="1:17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0"/>
    </row>
    <row r="5" spans="1:17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0"/>
    </row>
    <row r="6" spans="1:17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0"/>
    </row>
    <row r="7" spans="1:1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40"/>
    </row>
    <row r="8" spans="1:17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40"/>
    </row>
    <row r="9" spans="1:17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Q9" s="40"/>
    </row>
    <row r="10" spans="1:17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/>
      <c r="Q10" s="40"/>
    </row>
    <row r="11" spans="1:17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40"/>
    </row>
    <row r="12" spans="1:17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0"/>
      <c r="Q12" s="40"/>
    </row>
    <row r="13" spans="1:17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40"/>
    </row>
    <row r="14" spans="1:17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40"/>
      <c r="Q14" s="40"/>
    </row>
    <row r="15" spans="1:17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0"/>
      <c r="Q15" s="40"/>
    </row>
    <row r="16" spans="1:17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/>
      <c r="Q16" s="40"/>
    </row>
    <row r="17" spans="1: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</row>
    <row r="18" spans="1:17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  <c r="Q18" s="40"/>
    </row>
    <row r="19" spans="1:17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40"/>
    </row>
    <row r="20" spans="1:17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</row>
    <row r="21" spans="1:17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  <row r="26" spans="1:17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r="27" spans="1:1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r="29" spans="1:17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2" spans="1:17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</row>
    <row r="33" spans="1:17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r="35" spans="1:17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6" spans="1:17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r="40" spans="1:17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r="41" spans="1:17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2" spans="1:17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 spans="1:17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 spans="1:17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 spans="1:17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 spans="1:17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 spans="1:17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</row>
    <row r="50" spans="1:17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</sheetData>
  <mergeCells count="1">
    <mergeCell ref="A1:O19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opLeftCell="A16" workbookViewId="0">
      <selection activeCell="S27" sqref="S27"/>
    </sheetView>
  </sheetViews>
  <sheetFormatPr defaultColWidth="9" defaultRowHeight="13.5"/>
  <sheetData>
    <row r="1" spans="1:14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4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1:1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4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4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1:1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1:1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1:1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27" spans="1:14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</sheetData>
  <mergeCells count="1">
    <mergeCell ref="A1:N55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194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195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196</v>
      </c>
      <c r="B4" s="10"/>
      <c r="C4" s="11" t="s">
        <v>197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198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199</v>
      </c>
      <c r="B6" s="10">
        <f>SUM(B7:B10)</f>
        <v>14</v>
      </c>
      <c r="C6" s="17" t="s">
        <v>200</v>
      </c>
      <c r="D6" s="18"/>
      <c r="E6" s="18"/>
      <c r="F6" s="18"/>
      <c r="G6" s="18"/>
      <c r="H6" s="19"/>
    </row>
    <row r="7" s="2" customFormat="1" ht="16.5" spans="1:8">
      <c r="A7" s="9" t="s">
        <v>201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202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203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204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205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206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207</v>
      </c>
    </row>
    <row r="14" s="5" customFormat="1" ht="26.25" customHeight="1" spans="1:1">
      <c r="A14" s="5" t="s">
        <v>208</v>
      </c>
    </row>
    <row r="15" s="6" customFormat="1" ht="15" spans="1:18">
      <c r="A15" s="26" t="s">
        <v>209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43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47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50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53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210</v>
      </c>
    </row>
    <row r="23" s="6" customFormat="1" ht="15" spans="1:18">
      <c r="A23" s="26" t="s">
        <v>211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212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212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212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212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213</v>
      </c>
    </row>
    <row r="30" s="6" customFormat="1" ht="15" spans="1:18">
      <c r="A30" s="26" t="s">
        <v>214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215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215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216</v>
      </c>
    </row>
    <row r="37" s="6" customFormat="1" ht="15" spans="1:18">
      <c r="A37" s="26" t="s">
        <v>217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218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219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220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220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220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194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195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196</v>
      </c>
      <c r="B4" s="10"/>
      <c r="C4" s="11" t="s">
        <v>197</v>
      </c>
      <c r="D4" s="12"/>
      <c r="E4" s="13"/>
      <c r="F4" s="14"/>
      <c r="G4" s="10"/>
      <c r="H4" s="10"/>
    </row>
    <row r="5" s="1" customFormat="1" ht="15.95" customHeight="1" spans="1:7">
      <c r="A5" s="15" t="s">
        <v>198</v>
      </c>
      <c r="B5" s="16"/>
      <c r="C5" s="16"/>
      <c r="D5" s="16"/>
      <c r="E5" s="16"/>
      <c r="F5" s="16"/>
      <c r="G5" s="16"/>
    </row>
    <row r="6" s="2" customFormat="1" ht="16.5" spans="1:7">
      <c r="A6" s="9" t="s">
        <v>199</v>
      </c>
      <c r="B6" s="10">
        <f>SUM(B7:B8)</f>
        <v>3</v>
      </c>
      <c r="C6" s="17" t="s">
        <v>221</v>
      </c>
      <c r="D6" s="18"/>
      <c r="E6" s="18"/>
      <c r="F6" s="18"/>
      <c r="G6" s="19"/>
    </row>
    <row r="7" s="2" customFormat="1" ht="16.5" spans="1:7">
      <c r="A7" s="9" t="s">
        <v>222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223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205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224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207</v>
      </c>
    </row>
    <row r="12" s="5" customFormat="1" ht="26.25" customHeight="1" spans="1:1">
      <c r="A12" s="5" t="s">
        <v>222</v>
      </c>
    </row>
    <row r="13" s="6" customFormat="1" ht="15" spans="1:17">
      <c r="A13" s="26" t="s">
        <v>209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225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226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223</v>
      </c>
    </row>
    <row r="18" s="6" customFormat="1" ht="15" spans="1:17">
      <c r="A18" s="26" t="s">
        <v>211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227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227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功能名称</vt:lpstr>
      <vt:lpstr>生命水晶配置表</vt:lpstr>
      <vt:lpstr>脑图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2022-03-17T03:44:43Z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