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功能名称" sheetId="1" r:id="rId1"/>
    <sheet name="用例新增" sheetId="4" r:id="rId2"/>
    <sheet name="用例修改、删除" sheetId="5" r:id="rId3"/>
  </sheets>
  <calcPr calcId="144525"/>
</workbook>
</file>

<file path=xl/sharedStrings.xml><?xml version="1.0" encoding="utf-8"?>
<sst xmlns="http://schemas.openxmlformats.org/spreadsheetml/2006/main" count="238">
  <si>
    <t>Part1：被测功能信息</t>
  </si>
  <si>
    <t>游戏名称</t>
  </si>
  <si>
    <t>万国觉醒</t>
  </si>
  <si>
    <t>填写该功能所对应的游戏名称</t>
  </si>
  <si>
    <t>功能名称</t>
  </si>
  <si>
    <t>医院功能&amp;伤兵治疗</t>
  </si>
  <si>
    <t>填写该功能的具体功能名称</t>
  </si>
  <si>
    <t>编写时间</t>
  </si>
  <si>
    <t>9.15-9.18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</si>
  <si>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</si>
  <si>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</si>
  <si>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</si>
  <si>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</si>
  <si>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</si>
  <si>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</si>
  <si>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</si>
  <si>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</si>
  <si>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</si>
  <si>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</si>
  <si>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</si>
  <si>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</si>
  <si>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</si>
  <si>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</si>
  <si>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</si>
  <si>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</si>
  <si>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</si>
  <si>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</si>
  <si>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</si>
  <si>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</si>
  <si>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</si>
  <si>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</si>
  <si>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</si>
  <si>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</si>
  <si>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</si>
  <si>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</si>
  <si>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</si>
  <si>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</si>
  <si>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</si>
  <si>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</si>
  <si>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功能入口</t>
  </si>
  <si>
    <t>医院外观</t>
  </si>
  <si>
    <t>使用道具更换文明，查看医院建筑外观</t>
  </si>
  <si>
    <t>建筑风格转换正确</t>
  </si>
  <si>
    <t>A1.2</t>
  </si>
  <si>
    <t>提升市政厅等级，升级时代，查看建筑外观</t>
  </si>
  <si>
    <t>建筑外观转换正确</t>
  </si>
  <si>
    <t>A1.3</t>
  </si>
  <si>
    <t>查看建筑占地格数</t>
  </si>
  <si>
    <t>与配置表一致</t>
  </si>
  <si>
    <t>A2.1</t>
  </si>
  <si>
    <t>治疗界面</t>
  </si>
  <si>
    <t xml:space="preserve">无伤员
</t>
  </si>
  <si>
    <t>查看界面标题文本</t>
  </si>
  <si>
    <t>标题文本显示正确</t>
  </si>
  <si>
    <t>文本id待补充</t>
  </si>
  <si>
    <t>A2.2</t>
  </si>
  <si>
    <t>查看伤员提示文本</t>
  </si>
  <si>
    <t>提示文本显示正确</t>
  </si>
  <si>
    <t>A2.3</t>
  </si>
  <si>
    <t>查看大图像状态</t>
  </si>
  <si>
    <t>正确显示空闲状态</t>
  </si>
  <si>
    <t>A2.4</t>
  </si>
  <si>
    <t>点击右上角关闭按钮</t>
  </si>
  <si>
    <t>正确关闭治疗界面</t>
  </si>
  <si>
    <t>A2.5</t>
  </si>
  <si>
    <t>查看最大治疗数量显示</t>
  </si>
  <si>
    <t>左下角正确显示：已伤员数/最大治疗数</t>
  </si>
  <si>
    <t>BuildingHospital
配置治疗容量</t>
  </si>
  <si>
    <t>A2.6</t>
  </si>
  <si>
    <t>更换文明，查看治疗图标</t>
  </si>
  <si>
    <t>对应文明的治疗图标显示正确</t>
  </si>
  <si>
    <t>文明治疗图标显示：
"红十字"&amp;"血月"</t>
  </si>
  <si>
    <t>A2.7</t>
  </si>
  <si>
    <t>有伤员</t>
  </si>
  <si>
    <t>查看治疗界面大图像显示</t>
  </si>
  <si>
    <t>正确显示伤员状态</t>
  </si>
  <si>
    <t>A2.8</t>
  </si>
  <si>
    <t>查看重伤兵种小图标显示</t>
  </si>
  <si>
    <t>正确显示重伤兵种</t>
  </si>
  <si>
    <t>A2.9</t>
  </si>
  <si>
    <t>查看伤员分类提示文本</t>
  </si>
  <si>
    <t>文本显示正确</t>
  </si>
  <si>
    <t>伤员分类：
重伤单位&amp;工程车单位</t>
  </si>
  <si>
    <t>A2.10</t>
  </si>
  <si>
    <t>拉动伤员选择区间条</t>
  </si>
  <si>
    <t>伤员区间条可正常拉动</t>
  </si>
  <si>
    <t>A2.11</t>
  </si>
  <si>
    <t>资源足够治疗，查看资源数值文本表现</t>
  </si>
  <si>
    <t>资源数值表现为白色字体</t>
  </si>
  <si>
    <t>A2.12</t>
  </si>
  <si>
    <t>资源不足治疗，查看资源数值文本表现</t>
  </si>
  <si>
    <t>资源数值表现为红色字体</t>
  </si>
  <si>
    <t>A2.13</t>
  </si>
  <si>
    <t>治疗功能</t>
  </si>
  <si>
    <t>医院空闲时，查看医院建筑状态</t>
  </si>
  <si>
    <t>医院显示空闲状态</t>
  </si>
  <si>
    <t>A2.14</t>
  </si>
  <si>
    <t>医院治疗时，查看医院建筑状态</t>
  </si>
  <si>
    <t>医院显示治疗特效</t>
  </si>
  <si>
    <t>A2.15</t>
  </si>
  <si>
    <t>等待治疗时，查看医院建筑状态</t>
  </si>
  <si>
    <t>医院建筑上方显示等待治疗气泡</t>
  </si>
  <si>
    <t>A2.16</t>
  </si>
  <si>
    <t>治疗结束时，查看医院建筑状态</t>
  </si>
  <si>
    <t>医院建筑上方显示已完成治疗气泡</t>
  </si>
  <si>
    <t>A2.17</t>
  </si>
  <si>
    <t>多兵种治疗结束时，查看医院建筑状态</t>
  </si>
  <si>
    <t>医院建筑上方显示多个兵种图标气泡</t>
  </si>
  <si>
    <t>A2.18</t>
  </si>
  <si>
    <t>查看已完成治疗的兵种气泡排序方式</t>
  </si>
  <si>
    <t>与配置表一致，高等级兵种在前</t>
  </si>
  <si>
    <t>步→弓→骑→车进行排序</t>
  </si>
  <si>
    <t>A2.19</t>
  </si>
  <si>
    <t>点击等待治疗气泡，查看功能表现</t>
  </si>
  <si>
    <t>弹出治疗界面</t>
  </si>
  <si>
    <t>A2.20</t>
  </si>
  <si>
    <t>点击已完成治疗气泡，查看功能表现</t>
  </si>
  <si>
    <t>图标转化为战斗力</t>
  </si>
  <si>
    <t>A2.21</t>
  </si>
  <si>
    <t>点击已完成治疗气泡，查看飘字提醒</t>
  </si>
  <si>
    <t>飘字提醒正确</t>
  </si>
  <si>
    <t>A2.22</t>
  </si>
  <si>
    <t>设置伤员区间条为=0，查看按治疗能表现</t>
  </si>
  <si>
    <t>"治疗"按钮消失，改为"最大"按钮</t>
  </si>
  <si>
    <t>A2.23</t>
  </si>
  <si>
    <t>设置伤员区间条为&gt;0，查看按治疗能表现</t>
  </si>
  <si>
    <t>显示"治疗"按钮</t>
  </si>
  <si>
    <t>治疗分类：
宝石治疗&amp;资源治疗</t>
  </si>
  <si>
    <t>A2.24</t>
  </si>
  <si>
    <t>资源充足，点击资源治疗</t>
  </si>
  <si>
    <t>正确开始治疗</t>
  </si>
  <si>
    <t>A2.25</t>
  </si>
  <si>
    <t>开始治疗时，查看治疗音效</t>
  </si>
  <si>
    <t>开始治疗正确伴随音效</t>
  </si>
  <si>
    <t>A2.26</t>
  </si>
  <si>
    <t>资源不足，点击资源治疗</t>
  </si>
  <si>
    <t>正确弹出资源补充弹窗</t>
  </si>
  <si>
    <t>A2.27</t>
  </si>
  <si>
    <t>正在治疗时，查看治疗倒计时表现</t>
  </si>
  <si>
    <t>倒计时显示正确，与配表一致</t>
  </si>
  <si>
    <t>Soldiers.WoundedTime配置的基础伤兵时间</t>
  </si>
  <si>
    <t>A2.28</t>
  </si>
  <si>
    <t>正在治疗时，建造新医院建筑，查看治疗表现</t>
  </si>
  <si>
    <t>新医院建筑不参与治疗</t>
  </si>
  <si>
    <t>A2.29</t>
  </si>
  <si>
    <t>点击治疗后，查看治疗按钮</t>
  </si>
  <si>
    <t>"治疗"按钮转换为"加速"按钮</t>
  </si>
  <si>
    <t>A2.30</t>
  </si>
  <si>
    <t>在治疗界面，治疗结束时，查看功能表现</t>
  </si>
  <si>
    <t>自动关闭治疗界面</t>
  </si>
  <si>
    <t>A2.31</t>
  </si>
  <si>
    <t>主堡被攻击，查看治疗功能界面</t>
  </si>
  <si>
    <t>治疗界面停止治疗</t>
  </si>
  <si>
    <t>A2.32</t>
  </si>
  <si>
    <t>主堡被攻击，查看治疗界面提示文本</t>
  </si>
  <si>
    <t>停止治疗提示显示正确</t>
  </si>
  <si>
    <t>A2.33</t>
  </si>
  <si>
    <t>主堡被攻击，查看医院治疗情况</t>
  </si>
  <si>
    <t>医院停止治疗</t>
  </si>
  <si>
    <t>A2.34</t>
  </si>
  <si>
    <t>医院升级时，查看治疗界面</t>
  </si>
  <si>
    <t>升级时无法打开治疗界面</t>
  </si>
  <si>
    <t>A2.35</t>
  </si>
  <si>
    <t>治疗界面，点击"!"按钮,查看重伤规则介绍文本</t>
  </si>
  <si>
    <t>重伤规则介绍文本显示正确</t>
  </si>
  <si>
    <t>A2.36</t>
  </si>
  <si>
    <t>医院容量到达上限，查看重伤单位</t>
  </si>
  <si>
    <t>重伤单位直接死亡，不进入医院</t>
  </si>
  <si>
    <t>A2.37</t>
  </si>
  <si>
    <t>查看兵种治疗顺序</t>
  </si>
  <si>
    <t>治疗顺序与配表一致</t>
  </si>
  <si>
    <t>治疗顺序由兵种等级从低到高</t>
  </si>
  <si>
    <t>A3.1</t>
  </si>
  <si>
    <t>建筑详情</t>
  </si>
  <si>
    <t>UI</t>
  </si>
  <si>
    <t>点击右上角"关闭"按钮</t>
  </si>
  <si>
    <t>关闭"建筑详情"弹窗</t>
  </si>
  <si>
    <t>A3.2</t>
  </si>
  <si>
    <t>查看建筑介绍文本</t>
  </si>
  <si>
    <t>建筑介绍文本显示正确</t>
  </si>
  <si>
    <t>A3.3</t>
  </si>
  <si>
    <t>查看建筑标题文本</t>
  </si>
  <si>
    <t>建筑标题文本显示正确</t>
  </si>
  <si>
    <t>A3.4</t>
  </si>
  <si>
    <t>有属性加成时，查看建筑属性数值表现</t>
  </si>
  <si>
    <t>属性数值表现为绿色字体</t>
  </si>
  <si>
    <t>A3.5</t>
  </si>
  <si>
    <t>无属性加成时，查看建筑属性数值表现</t>
  </si>
  <si>
    <t>属性数值表现为白色字体</t>
  </si>
  <si>
    <t>A3.7</t>
  </si>
  <si>
    <t>训练等级数据</t>
  </si>
  <si>
    <t>点击大图像右上角"!"，查看功能表现</t>
  </si>
  <si>
    <t>弹窗显示医院等级数据</t>
  </si>
  <si>
    <t>B.战斗篇</t>
  </si>
  <si>
    <t>B1 战斗场景测试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</si>
  <si>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</si>
  <si>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</si>
  <si>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</si>
  <si>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</si>
  <si>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</si>
  <si>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</si>
  <si>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</si>
  <si>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</si>
  <si>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</si>
  <si>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</si>
  <si>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</si>
  <si>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</si>
  <si>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</si>
  <si>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</si>
  <si>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</si>
  <si>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</si>
  <si>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</si>
  <si>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</si>
  <si>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</si>
  <si>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</si>
  <si>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</si>
  <si>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</si>
  <si>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</si>
  <si>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A1.4</t>
  </si>
  <si>
    <t>A1.5</t>
  </si>
  <si>
    <t>B.功能需求遗漏</t>
  </si>
  <si>
    <t>B1功能用例</t>
  </si>
  <si>
    <t>B1.1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</si>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</sst>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6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1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17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9" borderId="20" applyNumberFormat="0" applyAlignment="0" applyProtection="0">
      <alignment vertical="center"/>
    </xf>
    <xf numFmtId="0" fontId="24" fillId="29" borderId="16" applyNumberFormat="0" applyAlignment="0" applyProtection="0">
      <alignment vertical="center"/>
    </xf>
    <xf numFmtId="0" fontId="23" fillId="30" borderId="2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1372870</xdr:colOff>
      <xdr:row>34</xdr:row>
      <xdr:rowOff>17145</xdr:rowOff>
    </xdr:from>
    <xdr:to>
      <xdr:col>4</xdr:col>
      <xdr:colOff>2225040</xdr:colOff>
      <xdr:row>37</xdr:row>
      <xdr:rowOff>207645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89160" y="10955655"/>
          <a:ext cx="852170" cy="819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1372870</xdr:colOff>
      <xdr:row>38</xdr:row>
      <xdr:rowOff>19050</xdr:rowOff>
    </xdr:from>
    <xdr:to>
      <xdr:col>4</xdr:col>
      <xdr:colOff>2225040</xdr:colOff>
      <xdr:row>41</xdr:row>
      <xdr:rowOff>202565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789160" y="11795760"/>
          <a:ext cx="852170" cy="812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429895</xdr:colOff>
      <xdr:row>34</xdr:row>
      <xdr:rowOff>19050</xdr:rowOff>
    </xdr:from>
    <xdr:to>
      <xdr:col>4</xdr:col>
      <xdr:colOff>1297305</xdr:colOff>
      <xdr:row>37</xdr:row>
      <xdr:rowOff>207645</xdr:rowOff>
    </xdr:to>
    <xdr:pic>
      <xdr:nvPicPr>
        <xdr:cNvPr id="12" name="图片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846185" y="10957560"/>
          <a:ext cx="867410" cy="817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429895</xdr:colOff>
      <xdr:row>38</xdr:row>
      <xdr:rowOff>9525</xdr:rowOff>
    </xdr:from>
    <xdr:to>
      <xdr:col>4</xdr:col>
      <xdr:colOff>1306195</xdr:colOff>
      <xdr:row>41</xdr:row>
      <xdr:rowOff>206375</xdr:rowOff>
    </xdr:to>
    <xdr:pic>
      <xdr:nvPicPr>
        <xdr:cNvPr id="13" name="图片 1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46185" y="11786235"/>
          <a:ext cx="876300" cy="825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22</xdr:row>
      <xdr:rowOff>0</xdr:rowOff>
    </xdr:from>
    <xdr:to>
      <xdr:col>5</xdr:col>
      <xdr:colOff>8890</xdr:colOff>
      <xdr:row>27</xdr:row>
      <xdr:rowOff>201930</xdr:rowOff>
    </xdr:to>
    <xdr:pic>
      <xdr:nvPicPr>
        <xdr:cNvPr id="14" name="图片 1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16290" y="7814310"/>
          <a:ext cx="2760345" cy="145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2237105</xdr:colOff>
      <xdr:row>26</xdr:row>
      <xdr:rowOff>18415</xdr:rowOff>
    </xdr:from>
    <xdr:to>
      <xdr:col>4</xdr:col>
      <xdr:colOff>2703830</xdr:colOff>
      <xdr:row>27</xdr:row>
      <xdr:rowOff>114300</xdr:rowOff>
    </xdr:to>
    <xdr:pic>
      <xdr:nvPicPr>
        <xdr:cNvPr id="16" name="图片 1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653395" y="8670925"/>
          <a:ext cx="466725" cy="514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28</xdr:row>
      <xdr:rowOff>0</xdr:rowOff>
    </xdr:from>
    <xdr:to>
      <xdr:col>5</xdr:col>
      <xdr:colOff>14605</xdr:colOff>
      <xdr:row>34</xdr:row>
      <xdr:rowOff>1270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416290" y="9490710"/>
          <a:ext cx="2766060" cy="1449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11430</xdr:colOff>
      <xdr:row>52</xdr:row>
      <xdr:rowOff>0</xdr:rowOff>
    </xdr:from>
    <xdr:to>
      <xdr:col>5</xdr:col>
      <xdr:colOff>11430</xdr:colOff>
      <xdr:row>54</xdr:row>
      <xdr:rowOff>6985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27720" y="15110460"/>
          <a:ext cx="2751455" cy="432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0</xdr:colOff>
      <xdr:row>59</xdr:row>
      <xdr:rowOff>0</xdr:rowOff>
    </xdr:from>
    <xdr:to>
      <xdr:col>5</xdr:col>
      <xdr:colOff>9525</xdr:colOff>
      <xdr:row>64</xdr:row>
      <xdr:rowOff>208915</xdr:rowOff>
    </xdr:to>
    <xdr:pic>
      <xdr:nvPicPr>
        <xdr:cNvPr id="20" name="图片 1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416290" y="16793210"/>
          <a:ext cx="2760980" cy="1256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km.skyunion.net/pages/viewpage.action?pageId=36874583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79"/>
  <sheetViews>
    <sheetView tabSelected="1" workbookViewId="0">
      <selection activeCell="A14" sqref="$A14:$XFD14"/>
    </sheetView>
  </sheetViews>
  <sheetFormatPr defaultColWidth="9" defaultRowHeight="13.5"/>
  <cols>
    <col min="1" max="1" width="17.8833333333333" style="43" customWidth="1"/>
    <col min="2" max="2" width="26.5666666666667" style="43" customWidth="1"/>
    <col min="3" max="3" width="22.8583333333333" style="43" customWidth="1"/>
    <col min="4" max="4" width="43.1416666666667" style="43" customWidth="1"/>
    <col min="5" max="5" width="36.1083333333333" style="43" customWidth="1"/>
    <col min="6" max="6" width="39" style="43" customWidth="1"/>
    <col min="7" max="7" width="14.7" style="43" customWidth="1"/>
    <col min="8" max="8" width="23" style="43" customWidth="1"/>
  </cols>
  <sheetData>
    <row r="1" s="38" customFormat="1" ht="15" spans="1:8">
      <c r="A1" s="44" t="s">
        <v>0</v>
      </c>
      <c r="B1" s="45"/>
      <c r="C1" s="45"/>
      <c r="D1" s="45"/>
      <c r="E1" s="45"/>
      <c r="F1" s="45"/>
      <c r="G1" s="45"/>
      <c r="H1" s="45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38" customFormat="1" ht="15.95" customHeight="1" spans="1:8">
      <c r="A6" s="46" t="s">
        <v>13</v>
      </c>
      <c r="B6" s="47"/>
      <c r="C6" s="47"/>
      <c r="D6" s="47"/>
      <c r="E6" s="47"/>
      <c r="F6" s="47"/>
      <c r="G6" s="47"/>
      <c r="H6" s="47"/>
    </row>
    <row r="7" s="2" customFormat="1" ht="18.95" customHeight="1" spans="1:8">
      <c r="A7" s="10"/>
      <c r="B7" s="9" t="s">
        <v>14</v>
      </c>
      <c r="C7" s="48" t="s">
        <v>15</v>
      </c>
      <c r="D7" s="9" t="s">
        <v>16</v>
      </c>
      <c r="E7" s="9" t="s">
        <v>17</v>
      </c>
      <c r="F7" s="48" t="s">
        <v>18</v>
      </c>
      <c r="G7" s="10"/>
      <c r="H7" s="14"/>
    </row>
    <row r="8" s="2" customFormat="1" ht="16.5" spans="1:8">
      <c r="A8" s="9" t="s">
        <v>19</v>
      </c>
      <c r="B8" s="10">
        <f>SUM(B9:B12)</f>
        <v>49</v>
      </c>
      <c r="C8" s="49">
        <f>(COUNTA(G20:G66)+COUNTA(G68:G68)+COUNTA(G71:G72)+COUNTA(G74:G76))/B8</f>
        <v>0</v>
      </c>
      <c r="D8" s="10">
        <f>SUM(D9:D12)</f>
        <v>0</v>
      </c>
      <c r="E8" s="9">
        <f>SUM(E9:E12)</f>
        <v>0</v>
      </c>
      <c r="F8" s="50">
        <f>(B8-COUNTIF(G20:G66,"NA")-COUNTIF(G68:G69,"NA")-COUNTIF(G71:G72,"NA")-COUNTIF(G74:G77,"NA"))/B8</f>
        <v>1</v>
      </c>
      <c r="G8" s="10"/>
      <c r="H8" s="14"/>
    </row>
    <row r="9" s="2" customFormat="1" ht="16.5" spans="1:8">
      <c r="A9" s="9" t="s">
        <v>20</v>
      </c>
      <c r="B9" s="14">
        <f>COUNTA(A19:A66)-2</f>
        <v>46</v>
      </c>
      <c r="C9" s="49">
        <f>COUNTA(G20:G66)/B9</f>
        <v>0</v>
      </c>
      <c r="D9" s="10">
        <f>COUNTIF(G20:G66,"N")</f>
        <v>0</v>
      </c>
      <c r="E9" s="10"/>
      <c r="F9" s="50">
        <f>(B9-COUNTIF(G20:G66,"NA"))/B9</f>
        <v>1</v>
      </c>
      <c r="G9" s="10"/>
      <c r="H9" s="14"/>
    </row>
    <row r="10" s="2" customFormat="1" ht="16.5" spans="1:8">
      <c r="A10" s="9" t="s">
        <v>21</v>
      </c>
      <c r="B10" s="14">
        <f>COUNTA(A67:A69)-2</f>
        <v>0</v>
      </c>
      <c r="C10" s="49" t="e">
        <f>COUNTA(G68:G69)/B10</f>
        <v>#DIV/0!</v>
      </c>
      <c r="D10" s="10">
        <f>COUNTIF(G68:G69,"N")</f>
        <v>0</v>
      </c>
      <c r="E10" s="10"/>
      <c r="F10" s="50" t="e">
        <f>(B10-COUNTIF(G68:G69,"NA"))/B10</f>
        <v>#DIV/0!</v>
      </c>
      <c r="G10" s="10"/>
      <c r="H10" s="14"/>
    </row>
    <row r="11" s="2" customFormat="1" ht="16.5" spans="1:8">
      <c r="A11" s="9" t="s">
        <v>22</v>
      </c>
      <c r="B11" s="14">
        <f>COUNTA(A70:A72)-2</f>
        <v>1</v>
      </c>
      <c r="C11" s="49">
        <f>COUNTA(G71:G72)/B11</f>
        <v>0</v>
      </c>
      <c r="D11" s="10">
        <f>COUNTIF(G71:G72,"N")</f>
        <v>0</v>
      </c>
      <c r="E11" s="10"/>
      <c r="F11" s="50">
        <f>(B11-COUNTIF(G71:G72,"NA"))/B11</f>
        <v>1</v>
      </c>
      <c r="G11" s="10"/>
      <c r="H11" s="14"/>
    </row>
    <row r="12" s="2" customFormat="1" ht="16.5" spans="1:8">
      <c r="A12" s="9" t="s">
        <v>23</v>
      </c>
      <c r="B12" s="14">
        <f>COUNTA(A73:A77)-3</f>
        <v>2</v>
      </c>
      <c r="C12" s="49">
        <f>COUNTA(G74:G77)/B12</f>
        <v>0</v>
      </c>
      <c r="D12" s="10">
        <f>COUNTIF(G74:G77,"N")</f>
        <v>0</v>
      </c>
      <c r="E12" s="10"/>
      <c r="F12" s="50">
        <f>(B12-COUNTIF(G74:G77,"NA"))/B12</f>
        <v>1</v>
      </c>
      <c r="G12" s="10"/>
      <c r="H12" s="14"/>
    </row>
    <row r="13" s="39" customFormat="1" ht="15" customHeight="1" spans="1:20">
      <c r="A13" s="51" t="s">
        <v>24</v>
      </c>
      <c r="B13" s="52"/>
      <c r="C13" s="52"/>
      <c r="D13" s="52"/>
      <c r="E13" s="52"/>
      <c r="F13" s="52"/>
      <c r="G13" s="52"/>
      <c r="H13" s="52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</row>
    <row r="14" s="18" customFormat="1" ht="119.1" customHeight="1" spans="1:6">
      <c r="A14" s="53" t="s">
        <v>25</v>
      </c>
      <c r="B14" s="54"/>
      <c r="C14" s="54"/>
      <c r="D14" s="54"/>
      <c r="F14" s="54"/>
    </row>
    <row r="15" s="40" customFormat="1" ht="15" customHeight="1" spans="1:20">
      <c r="A15" s="55" t="s">
        <v>26</v>
      </c>
      <c r="B15" s="56"/>
      <c r="C15" s="56"/>
      <c r="D15" s="56"/>
      <c r="E15" s="56"/>
      <c r="F15" s="56"/>
      <c r="G15" s="56"/>
      <c r="H15" s="56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</row>
    <row r="16" s="4" customFormat="1" ht="131.1" customHeight="1" spans="1:20">
      <c r="A16" s="22" t="s">
        <v>27</v>
      </c>
      <c r="B16" s="57"/>
      <c r="C16" s="57"/>
      <c r="D16" s="57"/>
      <c r="E16" s="23"/>
      <c r="F16" s="57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38" customFormat="1" ht="45.95" customHeight="1" spans="1:8">
      <c r="A17" s="58" t="s">
        <v>28</v>
      </c>
      <c r="B17" s="58" t="s">
        <v>29</v>
      </c>
      <c r="C17" s="58" t="s">
        <v>30</v>
      </c>
      <c r="D17" s="58" t="s">
        <v>31</v>
      </c>
      <c r="E17" s="58" t="s">
        <v>32</v>
      </c>
      <c r="F17" s="58" t="s">
        <v>33</v>
      </c>
      <c r="G17" s="58" t="s">
        <v>34</v>
      </c>
      <c r="H17" s="58" t="s">
        <v>35</v>
      </c>
    </row>
    <row r="18" s="41" customFormat="1" ht="26.25" customHeight="1" spans="1:8">
      <c r="A18" s="59" t="s">
        <v>36</v>
      </c>
      <c r="B18" s="59"/>
      <c r="C18" s="59"/>
      <c r="D18" s="59"/>
      <c r="E18" s="59"/>
      <c r="F18" s="59"/>
      <c r="G18" s="59"/>
      <c r="H18" s="59"/>
    </row>
    <row r="19" s="42" customFormat="1" ht="15" spans="1:18">
      <c r="A19" s="60" t="s">
        <v>37</v>
      </c>
      <c r="B19" s="61"/>
      <c r="C19" s="61"/>
      <c r="D19" s="61"/>
      <c r="E19" s="61"/>
      <c r="F19" s="61"/>
      <c r="G19" s="61"/>
      <c r="H19" s="61"/>
      <c r="I19" s="71"/>
      <c r="J19" s="71"/>
      <c r="K19" s="71"/>
      <c r="L19" s="71"/>
      <c r="M19" s="71"/>
      <c r="N19" s="71"/>
      <c r="O19" s="71"/>
      <c r="P19" s="71"/>
      <c r="Q19" s="71"/>
      <c r="R19" s="71"/>
    </row>
    <row r="20" s="2" customFormat="1" ht="16.5" spans="1:8">
      <c r="A20" s="29" t="s">
        <v>38</v>
      </c>
      <c r="B20" s="62" t="s">
        <v>39</v>
      </c>
      <c r="C20" s="10" t="s">
        <v>40</v>
      </c>
      <c r="D20" s="29" t="s">
        <v>41</v>
      </c>
      <c r="E20" s="63"/>
      <c r="F20" s="10" t="s">
        <v>42</v>
      </c>
      <c r="G20" s="29"/>
      <c r="H20" s="62"/>
    </row>
    <row r="21" s="2" customFormat="1" ht="16.5" spans="1:8">
      <c r="A21" s="29" t="s">
        <v>43</v>
      </c>
      <c r="B21" s="62"/>
      <c r="C21" s="10"/>
      <c r="D21" s="29" t="s">
        <v>44</v>
      </c>
      <c r="E21" s="63"/>
      <c r="F21" s="10" t="s">
        <v>45</v>
      </c>
      <c r="G21" s="29"/>
      <c r="H21" s="62"/>
    </row>
    <row r="22" s="2" customFormat="1" ht="16.5" spans="1:8">
      <c r="A22" s="29" t="s">
        <v>46</v>
      </c>
      <c r="B22" s="62"/>
      <c r="C22" s="10"/>
      <c r="D22" s="29" t="s">
        <v>47</v>
      </c>
      <c r="E22" s="63"/>
      <c r="F22" s="10" t="s">
        <v>48</v>
      </c>
      <c r="G22" s="29"/>
      <c r="H22" s="62"/>
    </row>
    <row r="23" s="2" customFormat="1" ht="16.5" spans="1:8">
      <c r="A23" s="29" t="s">
        <v>49</v>
      </c>
      <c r="B23" s="62" t="s">
        <v>50</v>
      </c>
      <c r="C23" s="62" t="s">
        <v>51</v>
      </c>
      <c r="D23" s="29" t="s">
        <v>52</v>
      </c>
      <c r="E23" s="63"/>
      <c r="F23" s="64" t="s">
        <v>53</v>
      </c>
      <c r="G23" s="29"/>
      <c r="H23" s="65" t="s">
        <v>54</v>
      </c>
    </row>
    <row r="24" s="2" customFormat="1" ht="16.5" spans="1:8">
      <c r="A24" s="29" t="s">
        <v>55</v>
      </c>
      <c r="B24" s="62"/>
      <c r="C24" s="62"/>
      <c r="D24" s="29" t="s">
        <v>56</v>
      </c>
      <c r="E24" s="63"/>
      <c r="F24" s="64" t="s">
        <v>57</v>
      </c>
      <c r="G24" s="29"/>
      <c r="H24" s="66"/>
    </row>
    <row r="25" s="2" customFormat="1" ht="16.5" spans="1:8">
      <c r="A25" s="29" t="s">
        <v>58</v>
      </c>
      <c r="B25" s="62"/>
      <c r="C25" s="62"/>
      <c r="D25" s="29" t="s">
        <v>59</v>
      </c>
      <c r="E25" s="63"/>
      <c r="F25" s="29" t="s">
        <v>60</v>
      </c>
      <c r="G25" s="29"/>
      <c r="H25" s="62"/>
    </row>
    <row r="26" s="2" customFormat="1" ht="16.5" spans="1:8">
      <c r="A26" s="29" t="s">
        <v>61</v>
      </c>
      <c r="B26" s="62"/>
      <c r="C26" s="62"/>
      <c r="D26" s="29" t="s">
        <v>62</v>
      </c>
      <c r="E26" s="63"/>
      <c r="F26" s="64" t="s">
        <v>63</v>
      </c>
      <c r="G26" s="29"/>
      <c r="H26" s="62"/>
    </row>
    <row r="27" s="2" customFormat="1" ht="33" spans="1:8">
      <c r="A27" s="29" t="s">
        <v>64</v>
      </c>
      <c r="B27" s="62"/>
      <c r="C27" s="62"/>
      <c r="D27" s="29" t="s">
        <v>65</v>
      </c>
      <c r="E27" s="63"/>
      <c r="F27" s="29" t="s">
        <v>66</v>
      </c>
      <c r="G27" s="29"/>
      <c r="H27" s="62" t="s">
        <v>67</v>
      </c>
    </row>
    <row r="28" s="2" customFormat="1" ht="33" spans="1:8">
      <c r="A28" s="29" t="s">
        <v>68</v>
      </c>
      <c r="B28" s="62"/>
      <c r="C28" s="62"/>
      <c r="D28" s="29" t="s">
        <v>69</v>
      </c>
      <c r="E28" s="63"/>
      <c r="F28" s="29" t="s">
        <v>70</v>
      </c>
      <c r="G28" s="29"/>
      <c r="H28" s="62" t="s">
        <v>71</v>
      </c>
    </row>
    <row r="29" s="2" customFormat="1" ht="16.5" spans="1:8">
      <c r="A29" s="29" t="s">
        <v>72</v>
      </c>
      <c r="B29" s="62"/>
      <c r="C29" s="62" t="s">
        <v>73</v>
      </c>
      <c r="D29" s="29" t="s">
        <v>74</v>
      </c>
      <c r="E29" s="65"/>
      <c r="F29" s="29" t="s">
        <v>75</v>
      </c>
      <c r="G29" s="29"/>
      <c r="H29" s="63"/>
    </row>
    <row r="30" s="2" customFormat="1" ht="16.5" spans="1:8">
      <c r="A30" s="29" t="s">
        <v>76</v>
      </c>
      <c r="B30" s="62"/>
      <c r="C30" s="62"/>
      <c r="D30" s="29" t="s">
        <v>77</v>
      </c>
      <c r="E30" s="67"/>
      <c r="F30" s="29" t="s">
        <v>78</v>
      </c>
      <c r="G30" s="29"/>
      <c r="H30" s="62"/>
    </row>
    <row r="31" s="2" customFormat="1" ht="33" spans="1:8">
      <c r="A31" s="29" t="s">
        <v>79</v>
      </c>
      <c r="B31" s="62"/>
      <c r="C31" s="62"/>
      <c r="D31" s="29" t="s">
        <v>80</v>
      </c>
      <c r="E31" s="67"/>
      <c r="F31" s="29" t="s">
        <v>81</v>
      </c>
      <c r="G31" s="29"/>
      <c r="H31" s="65" t="s">
        <v>82</v>
      </c>
    </row>
    <row r="32" s="2" customFormat="1" ht="16.5" spans="1:8">
      <c r="A32" s="29" t="s">
        <v>83</v>
      </c>
      <c r="B32" s="62"/>
      <c r="C32" s="62"/>
      <c r="D32" s="10" t="s">
        <v>84</v>
      </c>
      <c r="E32" s="67"/>
      <c r="F32" s="29" t="s">
        <v>85</v>
      </c>
      <c r="G32" s="29"/>
      <c r="H32" s="62"/>
    </row>
    <row r="33" s="2" customFormat="1" ht="16.5" spans="1:8">
      <c r="A33" s="29" t="s">
        <v>86</v>
      </c>
      <c r="B33" s="62"/>
      <c r="C33" s="62"/>
      <c r="D33" s="29" t="s">
        <v>87</v>
      </c>
      <c r="E33" s="67"/>
      <c r="F33" s="29" t="s">
        <v>88</v>
      </c>
      <c r="G33" s="29"/>
      <c r="H33" s="62"/>
    </row>
    <row r="34" s="2" customFormat="1" ht="15" customHeight="1" spans="1:8">
      <c r="A34" s="29" t="s">
        <v>89</v>
      </c>
      <c r="B34" s="62"/>
      <c r="C34" s="62"/>
      <c r="D34" s="29" t="s">
        <v>90</v>
      </c>
      <c r="E34" s="66"/>
      <c r="F34" s="29" t="s">
        <v>91</v>
      </c>
      <c r="G34" s="29"/>
      <c r="H34" s="62"/>
    </row>
    <row r="35" s="2" customFormat="1" ht="16.5" spans="1:8">
      <c r="A35" s="29" t="s">
        <v>92</v>
      </c>
      <c r="B35" s="62"/>
      <c r="C35" s="65" t="s">
        <v>93</v>
      </c>
      <c r="D35" s="29" t="s">
        <v>94</v>
      </c>
      <c r="E35" s="67"/>
      <c r="F35" s="29" t="s">
        <v>95</v>
      </c>
      <c r="G35" s="29"/>
      <c r="H35" s="62"/>
    </row>
    <row r="36" s="2" customFormat="1" ht="16.5" spans="1:8">
      <c r="A36" s="29" t="s">
        <v>96</v>
      </c>
      <c r="B36" s="62"/>
      <c r="C36" s="67"/>
      <c r="D36" s="29" t="s">
        <v>97</v>
      </c>
      <c r="E36" s="67"/>
      <c r="F36" s="29" t="s">
        <v>98</v>
      </c>
      <c r="G36" s="29"/>
      <c r="H36" s="62"/>
    </row>
    <row r="37" s="2" customFormat="1" ht="16.5" spans="1:8">
      <c r="A37" s="29" t="s">
        <v>99</v>
      </c>
      <c r="B37" s="62"/>
      <c r="C37" s="67"/>
      <c r="D37" s="29" t="s">
        <v>100</v>
      </c>
      <c r="E37" s="67"/>
      <c r="F37" s="29" t="s">
        <v>101</v>
      </c>
      <c r="G37" s="29"/>
      <c r="H37" s="62"/>
    </row>
    <row r="38" s="2" customFormat="1" ht="16.5" spans="1:8">
      <c r="A38" s="29" t="s">
        <v>102</v>
      </c>
      <c r="B38" s="62"/>
      <c r="C38" s="67"/>
      <c r="D38" s="29" t="s">
        <v>103</v>
      </c>
      <c r="E38" s="67"/>
      <c r="F38" s="29" t="s">
        <v>104</v>
      </c>
      <c r="G38" s="29"/>
      <c r="H38" s="62"/>
    </row>
    <row r="39" s="2" customFormat="1" ht="16.5" spans="1:8">
      <c r="A39" s="29" t="s">
        <v>105</v>
      </c>
      <c r="B39" s="62"/>
      <c r="C39" s="67"/>
      <c r="D39" s="29" t="s">
        <v>106</v>
      </c>
      <c r="E39" s="67"/>
      <c r="F39" s="29" t="s">
        <v>107</v>
      </c>
      <c r="G39" s="29"/>
      <c r="H39" s="62"/>
    </row>
    <row r="40" s="2" customFormat="1" ht="16.5" spans="1:8">
      <c r="A40" s="29" t="s">
        <v>108</v>
      </c>
      <c r="B40" s="62"/>
      <c r="C40" s="67"/>
      <c r="D40" s="64" t="s">
        <v>109</v>
      </c>
      <c r="E40" s="67"/>
      <c r="F40" s="64" t="s">
        <v>110</v>
      </c>
      <c r="G40" s="29"/>
      <c r="H40" s="62" t="s">
        <v>111</v>
      </c>
    </row>
    <row r="41" s="2" customFormat="1" ht="16.5" spans="1:8">
      <c r="A41" s="29" t="s">
        <v>112</v>
      </c>
      <c r="B41" s="62"/>
      <c r="C41" s="67"/>
      <c r="D41" s="64" t="s">
        <v>113</v>
      </c>
      <c r="E41" s="67"/>
      <c r="F41" s="64" t="s">
        <v>114</v>
      </c>
      <c r="G41" s="29"/>
      <c r="H41" s="62"/>
    </row>
    <row r="42" s="2" customFormat="1" ht="16.5" spans="1:8">
      <c r="A42" s="29" t="s">
        <v>115</v>
      </c>
      <c r="B42" s="62"/>
      <c r="C42" s="67"/>
      <c r="D42" s="64" t="s">
        <v>116</v>
      </c>
      <c r="E42" s="66"/>
      <c r="F42" s="64" t="s">
        <v>117</v>
      </c>
      <c r="G42" s="29"/>
      <c r="H42" s="62"/>
    </row>
    <row r="43" s="2" customFormat="1" ht="16.5" spans="1:8">
      <c r="A43" s="29" t="s">
        <v>118</v>
      </c>
      <c r="B43" s="62"/>
      <c r="C43" s="67"/>
      <c r="D43" s="64" t="s">
        <v>119</v>
      </c>
      <c r="E43" s="66"/>
      <c r="F43" s="64" t="s">
        <v>120</v>
      </c>
      <c r="G43" s="29"/>
      <c r="H43" s="62"/>
    </row>
    <row r="44" s="2" customFormat="1" ht="16.5" spans="1:8">
      <c r="A44" s="29" t="s">
        <v>121</v>
      </c>
      <c r="B44" s="62"/>
      <c r="C44" s="67"/>
      <c r="D44" s="64" t="s">
        <v>122</v>
      </c>
      <c r="E44" s="29"/>
      <c r="F44" s="29" t="s">
        <v>123</v>
      </c>
      <c r="G44" s="29"/>
      <c r="H44" s="62"/>
    </row>
    <row r="45" s="2" customFormat="1" ht="33" spans="1:8">
      <c r="A45" s="29" t="s">
        <v>124</v>
      </c>
      <c r="B45" s="62"/>
      <c r="C45" s="67"/>
      <c r="D45" s="64" t="s">
        <v>125</v>
      </c>
      <c r="E45" s="29"/>
      <c r="F45" s="29" t="s">
        <v>126</v>
      </c>
      <c r="G45" s="29"/>
      <c r="H45" s="62" t="s">
        <v>127</v>
      </c>
    </row>
    <row r="46" s="2" customFormat="1" ht="16.5" spans="1:8">
      <c r="A46" s="29" t="s">
        <v>128</v>
      </c>
      <c r="B46" s="62"/>
      <c r="C46" s="67"/>
      <c r="D46" s="29" t="s">
        <v>129</v>
      </c>
      <c r="E46" s="29"/>
      <c r="F46" s="29" t="s">
        <v>130</v>
      </c>
      <c r="G46" s="29"/>
      <c r="H46" s="62"/>
    </row>
    <row r="47" s="2" customFormat="1" ht="16.5" spans="1:8">
      <c r="A47" s="29" t="s">
        <v>131</v>
      </c>
      <c r="B47" s="62"/>
      <c r="C47" s="67"/>
      <c r="D47" s="29" t="s">
        <v>132</v>
      </c>
      <c r="E47" s="63"/>
      <c r="F47" s="29" t="s">
        <v>133</v>
      </c>
      <c r="G47" s="29"/>
      <c r="H47" s="62"/>
    </row>
    <row r="48" s="2" customFormat="1" ht="16.5" spans="1:8">
      <c r="A48" s="29" t="s">
        <v>134</v>
      </c>
      <c r="B48" s="62"/>
      <c r="C48" s="67"/>
      <c r="D48" s="29" t="s">
        <v>135</v>
      </c>
      <c r="E48" s="63"/>
      <c r="F48" s="29" t="s">
        <v>136</v>
      </c>
      <c r="G48" s="29"/>
      <c r="H48" s="62"/>
    </row>
    <row r="49" s="2" customFormat="1" ht="33" customHeight="1" spans="1:8">
      <c r="A49" s="29" t="s">
        <v>137</v>
      </c>
      <c r="B49" s="62"/>
      <c r="C49" s="67"/>
      <c r="D49" s="29" t="s">
        <v>138</v>
      </c>
      <c r="E49" s="63"/>
      <c r="F49" s="29" t="s">
        <v>139</v>
      </c>
      <c r="G49" s="29"/>
      <c r="H49" s="62" t="s">
        <v>140</v>
      </c>
    </row>
    <row r="50" s="2" customFormat="1" ht="16" customHeight="1" spans="1:8">
      <c r="A50" s="29" t="s">
        <v>141</v>
      </c>
      <c r="B50" s="62"/>
      <c r="C50" s="67"/>
      <c r="D50" s="29" t="s">
        <v>142</v>
      </c>
      <c r="E50" s="63"/>
      <c r="F50" s="29" t="s">
        <v>143</v>
      </c>
      <c r="G50" s="29"/>
      <c r="H50" s="62"/>
    </row>
    <row r="51" s="2" customFormat="1" ht="16" customHeight="1" spans="1:8">
      <c r="A51" s="29" t="s">
        <v>144</v>
      </c>
      <c r="B51" s="62"/>
      <c r="C51" s="67"/>
      <c r="D51" s="29" t="s">
        <v>145</v>
      </c>
      <c r="E51" s="63"/>
      <c r="F51" s="29" t="s">
        <v>146</v>
      </c>
      <c r="G51" s="29"/>
      <c r="H51" s="62"/>
    </row>
    <row r="52" s="2" customFormat="1" ht="16" customHeight="1" spans="1:8">
      <c r="A52" s="29" t="s">
        <v>147</v>
      </c>
      <c r="B52" s="62"/>
      <c r="C52" s="67"/>
      <c r="D52" s="29" t="s">
        <v>148</v>
      </c>
      <c r="E52" s="63"/>
      <c r="F52" s="29" t="s">
        <v>149</v>
      </c>
      <c r="G52" s="29"/>
      <c r="H52" s="62"/>
    </row>
    <row r="53" s="2" customFormat="1" ht="17" customHeight="1" spans="1:8">
      <c r="A53" s="29" t="s">
        <v>150</v>
      </c>
      <c r="B53" s="62"/>
      <c r="C53" s="67"/>
      <c r="D53" s="29" t="s">
        <v>151</v>
      </c>
      <c r="E53" s="67"/>
      <c r="F53" s="29" t="s">
        <v>152</v>
      </c>
      <c r="G53" s="29"/>
      <c r="H53" s="62"/>
    </row>
    <row r="54" s="2" customFormat="1" ht="16.5" spans="1:8">
      <c r="A54" s="29" t="s">
        <v>153</v>
      </c>
      <c r="B54" s="62"/>
      <c r="C54" s="67"/>
      <c r="D54" s="29" t="s">
        <v>154</v>
      </c>
      <c r="E54" s="66"/>
      <c r="F54" s="29" t="s">
        <v>155</v>
      </c>
      <c r="G54" s="29"/>
      <c r="H54" s="62"/>
    </row>
    <row r="55" s="2" customFormat="1" ht="16.5" spans="1:8">
      <c r="A55" s="29" t="s">
        <v>156</v>
      </c>
      <c r="B55" s="62"/>
      <c r="C55" s="67"/>
      <c r="D55" s="29" t="s">
        <v>157</v>
      </c>
      <c r="E55" s="29"/>
      <c r="F55" s="29" t="s">
        <v>158</v>
      </c>
      <c r="G55" s="29"/>
      <c r="H55" s="62"/>
    </row>
    <row r="56" s="2" customFormat="1" ht="16.5" spans="1:8">
      <c r="A56" s="29" t="s">
        <v>159</v>
      </c>
      <c r="B56" s="62"/>
      <c r="C56" s="67"/>
      <c r="D56" s="29" t="s">
        <v>160</v>
      </c>
      <c r="E56" s="29"/>
      <c r="F56" s="29" t="s">
        <v>161</v>
      </c>
      <c r="G56" s="29"/>
      <c r="H56" s="62"/>
    </row>
    <row r="57" s="2" customFormat="1" ht="16.5" spans="1:8">
      <c r="A57" s="29" t="s">
        <v>162</v>
      </c>
      <c r="B57" s="62"/>
      <c r="C57" s="67"/>
      <c r="D57" s="29" t="s">
        <v>163</v>
      </c>
      <c r="E57" s="29"/>
      <c r="F57" s="29" t="s">
        <v>164</v>
      </c>
      <c r="G57" s="29"/>
      <c r="H57" s="62"/>
    </row>
    <row r="58" s="2" customFormat="1" ht="16.5" spans="1:8">
      <c r="A58" s="29" t="s">
        <v>165</v>
      </c>
      <c r="B58" s="62"/>
      <c r="C58" s="67"/>
      <c r="D58" s="29" t="s">
        <v>166</v>
      </c>
      <c r="E58" s="29"/>
      <c r="F58" s="29" t="s">
        <v>167</v>
      </c>
      <c r="G58" s="29"/>
      <c r="H58" s="62"/>
    </row>
    <row r="59" s="2" customFormat="1" ht="33" spans="1:8">
      <c r="A59" s="29" t="s">
        <v>168</v>
      </c>
      <c r="B59" s="62"/>
      <c r="C59" s="67"/>
      <c r="D59" s="29" t="s">
        <v>169</v>
      </c>
      <c r="E59" s="29"/>
      <c r="F59" s="29" t="s">
        <v>170</v>
      </c>
      <c r="G59" s="29"/>
      <c r="H59" s="62" t="s">
        <v>171</v>
      </c>
    </row>
    <row r="60" s="2" customFormat="1" ht="16.5" spans="1:8">
      <c r="A60" s="29" t="s">
        <v>172</v>
      </c>
      <c r="B60" s="62" t="s">
        <v>173</v>
      </c>
      <c r="C60" s="10" t="s">
        <v>174</v>
      </c>
      <c r="D60" s="10" t="s">
        <v>175</v>
      </c>
      <c r="E60" s="29"/>
      <c r="F60" s="10" t="s">
        <v>176</v>
      </c>
      <c r="G60" s="29"/>
      <c r="H60" s="62"/>
    </row>
    <row r="61" s="2" customFormat="1" ht="16.5" spans="1:8">
      <c r="A61" s="29" t="s">
        <v>177</v>
      </c>
      <c r="B61" s="62"/>
      <c r="C61" s="10"/>
      <c r="D61" s="10" t="s">
        <v>178</v>
      </c>
      <c r="E61" s="29"/>
      <c r="F61" s="68" t="s">
        <v>179</v>
      </c>
      <c r="G61" s="29"/>
      <c r="H61" s="63"/>
    </row>
    <row r="62" s="2" customFormat="1" ht="16.5" spans="1:8">
      <c r="A62" s="29" t="s">
        <v>180</v>
      </c>
      <c r="B62" s="62"/>
      <c r="C62" s="10"/>
      <c r="D62" s="10" t="s">
        <v>181</v>
      </c>
      <c r="E62" s="29"/>
      <c r="F62" s="68" t="s">
        <v>182</v>
      </c>
      <c r="G62" s="29"/>
      <c r="H62" s="63"/>
    </row>
    <row r="63" s="2" customFormat="1" ht="16.5" spans="1:8">
      <c r="A63" s="29" t="s">
        <v>183</v>
      </c>
      <c r="B63" s="62"/>
      <c r="C63" s="10"/>
      <c r="D63" s="10" t="s">
        <v>184</v>
      </c>
      <c r="E63" s="29"/>
      <c r="F63" s="10" t="s">
        <v>185</v>
      </c>
      <c r="G63" s="29"/>
      <c r="H63" s="63"/>
    </row>
    <row r="64" s="2" customFormat="1" ht="16.5" spans="1:8">
      <c r="A64" s="29" t="s">
        <v>186</v>
      </c>
      <c r="B64" s="62"/>
      <c r="C64" s="10"/>
      <c r="D64" s="10" t="s">
        <v>187</v>
      </c>
      <c r="E64" s="29"/>
      <c r="F64" s="10" t="s">
        <v>188</v>
      </c>
      <c r="G64" s="29"/>
      <c r="H64" s="63"/>
    </row>
    <row r="65" s="2" customFormat="1" ht="16.5" spans="1:8">
      <c r="A65" s="29" t="s">
        <v>189</v>
      </c>
      <c r="B65" s="62"/>
      <c r="C65" s="10" t="s">
        <v>190</v>
      </c>
      <c r="D65" s="10" t="s">
        <v>191</v>
      </c>
      <c r="E65" s="29"/>
      <c r="F65" s="10" t="s">
        <v>192</v>
      </c>
      <c r="G65" s="29"/>
      <c r="H65" s="63"/>
    </row>
    <row r="66" s="41" customFormat="1" ht="26.25" customHeight="1" spans="1:8">
      <c r="A66" s="59" t="s">
        <v>193</v>
      </c>
      <c r="B66" s="59"/>
      <c r="C66" s="59"/>
      <c r="D66" s="59"/>
      <c r="E66" s="59"/>
      <c r="F66" s="59"/>
      <c r="G66" s="59"/>
      <c r="H66" s="59"/>
    </row>
    <row r="67" s="42" customFormat="1" ht="15" spans="1:18">
      <c r="A67" s="60" t="s">
        <v>194</v>
      </c>
      <c r="B67" s="61"/>
      <c r="C67" s="61"/>
      <c r="D67" s="61"/>
      <c r="E67" s="61"/>
      <c r="F67" s="61"/>
      <c r="G67" s="61"/>
      <c r="H67" s="61"/>
      <c r="I67" s="71"/>
      <c r="J67" s="71"/>
      <c r="K67" s="71"/>
      <c r="L67" s="71"/>
      <c r="M67" s="71"/>
      <c r="N67" s="71"/>
      <c r="O67" s="71"/>
      <c r="P67" s="71"/>
      <c r="Q67" s="71"/>
      <c r="R67" s="71"/>
    </row>
    <row r="68" s="2" customFormat="1" ht="16.5" spans="1:8">
      <c r="A68" s="10"/>
      <c r="B68" s="10"/>
      <c r="C68" s="10"/>
      <c r="D68" s="10"/>
      <c r="E68" s="10"/>
      <c r="F68" s="10"/>
      <c r="G68" s="10"/>
      <c r="H68" s="10"/>
    </row>
    <row r="69" s="41" customFormat="1" ht="26.25" customHeight="1" spans="1:8">
      <c r="A69" s="59" t="s">
        <v>195</v>
      </c>
      <c r="B69" s="59"/>
      <c r="C69" s="59"/>
      <c r="D69" s="59"/>
      <c r="E69" s="59"/>
      <c r="F69" s="59"/>
      <c r="G69" s="59"/>
      <c r="H69" s="59"/>
    </row>
    <row r="70" s="42" customFormat="1" ht="15" spans="1:18">
      <c r="A70" s="60" t="s">
        <v>196</v>
      </c>
      <c r="B70" s="61"/>
      <c r="C70" s="61"/>
      <c r="D70" s="61"/>
      <c r="E70" s="61"/>
      <c r="F70" s="61"/>
      <c r="G70" s="61"/>
      <c r="H70" s="61"/>
      <c r="I70" s="71"/>
      <c r="J70" s="71"/>
      <c r="K70" s="71"/>
      <c r="L70" s="71"/>
      <c r="M70" s="71"/>
      <c r="N70" s="71"/>
      <c r="O70" s="71"/>
      <c r="P70" s="71"/>
      <c r="Q70" s="71"/>
      <c r="R70" s="71"/>
    </row>
    <row r="71" s="2" customFormat="1" ht="16.5" spans="1:8">
      <c r="A71" s="10" t="e">
        <f>"C1."&amp;(ROW(#REF!)-19)</f>
        <v>#REF!</v>
      </c>
      <c r="B71" s="10"/>
      <c r="C71" s="29"/>
      <c r="D71" s="29"/>
      <c r="E71" s="10"/>
      <c r="F71" s="10"/>
      <c r="G71" s="10"/>
      <c r="H71" s="29"/>
    </row>
    <row r="72" s="41" customFormat="1" ht="26.25" customHeight="1" spans="1:8">
      <c r="A72" s="59" t="s">
        <v>197</v>
      </c>
      <c r="B72" s="59"/>
      <c r="C72" s="59"/>
      <c r="D72" s="59"/>
      <c r="E72" s="59"/>
      <c r="F72" s="59"/>
      <c r="G72" s="59"/>
      <c r="H72" s="59"/>
    </row>
    <row r="73" s="42" customFormat="1" ht="15" spans="1:18">
      <c r="A73" s="60" t="s">
        <v>198</v>
      </c>
      <c r="B73" s="61"/>
      <c r="C73" s="61"/>
      <c r="D73" s="61"/>
      <c r="E73" s="61"/>
      <c r="F73" s="61"/>
      <c r="G73" s="61"/>
      <c r="H73" s="61"/>
      <c r="I73" s="71"/>
      <c r="J73" s="71"/>
      <c r="K73" s="71"/>
      <c r="L73" s="71"/>
      <c r="M73" s="71"/>
      <c r="N73" s="71"/>
      <c r="O73" s="71"/>
      <c r="P73" s="71"/>
      <c r="Q73" s="71"/>
      <c r="R73" s="71"/>
    </row>
    <row r="74" s="2" customFormat="1" ht="16.5" spans="1:8">
      <c r="A74" s="10" t="e">
        <f>"D1."&amp;(ROW(#REF!)-19)</f>
        <v>#REF!</v>
      </c>
      <c r="B74" s="10"/>
      <c r="C74" s="10"/>
      <c r="D74" s="10"/>
      <c r="E74" s="10"/>
      <c r="F74" s="10"/>
      <c r="G74" s="10"/>
      <c r="H74" s="10"/>
    </row>
    <row r="75" s="42" customFormat="1" ht="15" spans="1:18">
      <c r="A75" s="60" t="s">
        <v>199</v>
      </c>
      <c r="B75" s="61"/>
      <c r="C75" s="61"/>
      <c r="D75" s="61"/>
      <c r="E75" s="61"/>
      <c r="F75" s="61"/>
      <c r="G75" s="61"/>
      <c r="H75" s="61"/>
      <c r="I75" s="71"/>
      <c r="J75" s="71"/>
      <c r="K75" s="71"/>
      <c r="L75" s="71"/>
      <c r="M75" s="71"/>
      <c r="N75" s="71"/>
      <c r="O75" s="71"/>
      <c r="P75" s="71"/>
      <c r="Q75" s="71"/>
      <c r="R75" s="71"/>
    </row>
    <row r="76" s="2" customFormat="1" ht="16.5" spans="1:8">
      <c r="A76" s="10" t="e">
        <f>"D2."&amp;(ROW(#REF!)-19)</f>
        <v>#REF!</v>
      </c>
      <c r="B76" s="10"/>
      <c r="C76" s="10"/>
      <c r="D76" s="10"/>
      <c r="E76" s="10"/>
      <c r="F76" s="10"/>
      <c r="G76" s="10"/>
      <c r="H76" s="10"/>
    </row>
    <row r="77" s="41" customFormat="1" ht="26.25" customHeight="1" spans="1:8">
      <c r="A77" s="59" t="s">
        <v>200</v>
      </c>
      <c r="B77" s="59"/>
      <c r="C77" s="59"/>
      <c r="D77" s="59"/>
      <c r="E77" s="59"/>
      <c r="F77" s="59"/>
      <c r="G77" s="59"/>
      <c r="H77" s="59"/>
    </row>
    <row r="78" s="42" customFormat="1" ht="15" spans="1:18">
      <c r="A78" s="60" t="s">
        <v>201</v>
      </c>
      <c r="B78" s="61"/>
      <c r="C78" s="61"/>
      <c r="D78" s="61"/>
      <c r="E78" s="61"/>
      <c r="F78" s="61"/>
      <c r="G78" s="61"/>
      <c r="H78" s="61"/>
      <c r="I78" s="71"/>
      <c r="J78" s="71"/>
      <c r="K78" s="71"/>
      <c r="L78" s="71"/>
      <c r="M78" s="71"/>
      <c r="N78" s="71"/>
      <c r="O78" s="71"/>
      <c r="P78" s="71"/>
      <c r="Q78" s="71"/>
      <c r="R78" s="71"/>
    </row>
    <row r="79" s="2" customFormat="1" ht="16.5" spans="1:8">
      <c r="A79" s="10"/>
      <c r="B79" s="10"/>
      <c r="C79" s="10"/>
      <c r="D79" s="10"/>
      <c r="E79" s="10"/>
      <c r="F79" s="10"/>
      <c r="G79" s="10"/>
      <c r="H79" s="10"/>
    </row>
  </sheetData>
  <mergeCells count="19">
    <mergeCell ref="C1:D1"/>
    <mergeCell ref="C2:D2"/>
    <mergeCell ref="C3:D3"/>
    <mergeCell ref="C4:D4"/>
    <mergeCell ref="C5:D5"/>
    <mergeCell ref="A14:XFD14"/>
    <mergeCell ref="A16:H16"/>
    <mergeCell ref="B20:B22"/>
    <mergeCell ref="B23:B59"/>
    <mergeCell ref="B60:B65"/>
    <mergeCell ref="C20:C22"/>
    <mergeCell ref="C23:C28"/>
    <mergeCell ref="C29:C34"/>
    <mergeCell ref="C35:C59"/>
    <mergeCell ref="C60:C64"/>
    <mergeCell ref="E29:E34"/>
    <mergeCell ref="E35:E42"/>
    <mergeCell ref="E53:E54"/>
    <mergeCell ref="H23:H24"/>
  </mergeCells>
  <conditionalFormatting sqref="G75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66:G67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69:G7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72:G73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77:G78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74 G79:G1048576 G68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hyperlinks>
    <hyperlink ref="B3" r:id="rId2" display="医院功能&amp;伤兵治疗" tooltip="https://km.skyunion.net/pages/viewpage.action?pageId=36874583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topLeftCell="A13" workbookViewId="0">
      <selection activeCell="A12" sqref="A12:H12"/>
    </sheetView>
  </sheetViews>
  <sheetFormatPr defaultColWidth="9" defaultRowHeight="13.5"/>
  <cols>
    <col min="1" max="1" width="17.8833333333333" customWidth="1"/>
    <col min="2" max="2" width="26.5666666666667" customWidth="1"/>
    <col min="3" max="3" width="22.8583333333333" customWidth="1"/>
    <col min="4" max="4" width="43.1416666666667" customWidth="1"/>
    <col min="5" max="5" width="20.7166666666667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202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203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204</v>
      </c>
      <c r="B4" s="10"/>
      <c r="C4" s="11" t="s">
        <v>205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206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207</v>
      </c>
      <c r="B6" s="10">
        <f>SUM(B7:B10)</f>
        <v>14</v>
      </c>
      <c r="C6" s="17" t="s">
        <v>208</v>
      </c>
      <c r="D6" s="18"/>
      <c r="E6" s="18"/>
      <c r="F6" s="18"/>
      <c r="G6" s="18"/>
      <c r="H6" s="19"/>
    </row>
    <row r="7" s="2" customFormat="1" ht="16.5" spans="1:8">
      <c r="A7" s="9" t="s">
        <v>209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210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211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212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213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214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215</v>
      </c>
    </row>
    <row r="14" s="5" customFormat="1" ht="26.25" customHeight="1" spans="1:1">
      <c r="A14" s="5" t="s">
        <v>216</v>
      </c>
    </row>
    <row r="15" s="6" customFormat="1" ht="15" spans="1:18">
      <c r="A15" s="26" t="s">
        <v>217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43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46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218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219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220</v>
      </c>
    </row>
    <row r="23" s="6" customFormat="1" ht="15" spans="1:18">
      <c r="A23" s="26" t="s">
        <v>221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222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222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222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222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223</v>
      </c>
    </row>
    <row r="30" s="6" customFormat="1" ht="15" spans="1:18">
      <c r="A30" s="26" t="s">
        <v>224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225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225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226</v>
      </c>
    </row>
    <row r="37" s="6" customFormat="1" ht="15" spans="1:18">
      <c r="A37" s="26" t="s">
        <v>227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228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229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230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230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230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topLeftCell="A19"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202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203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204</v>
      </c>
      <c r="B4" s="10"/>
      <c r="C4" s="11" t="s">
        <v>205</v>
      </c>
      <c r="D4" s="12"/>
      <c r="E4" s="13"/>
      <c r="F4" s="14"/>
      <c r="G4" s="10"/>
      <c r="H4" s="10"/>
    </row>
    <row r="5" s="1" customFormat="1" ht="15.95" customHeight="1" spans="1:7">
      <c r="A5" s="15" t="s">
        <v>206</v>
      </c>
      <c r="B5" s="16"/>
      <c r="C5" s="16"/>
      <c r="D5" s="16"/>
      <c r="E5" s="16"/>
      <c r="F5" s="16"/>
      <c r="G5" s="16"/>
    </row>
    <row r="6" s="2" customFormat="1" ht="16.5" spans="1:7">
      <c r="A6" s="9" t="s">
        <v>207</v>
      </c>
      <c r="B6" s="10">
        <f>SUM(B7:B8)</f>
        <v>3</v>
      </c>
      <c r="C6" s="17" t="s">
        <v>231</v>
      </c>
      <c r="D6" s="18"/>
      <c r="E6" s="18"/>
      <c r="F6" s="18"/>
      <c r="G6" s="19"/>
    </row>
    <row r="7" s="2" customFormat="1" ht="16.5" spans="1:7">
      <c r="A7" s="9" t="s">
        <v>232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233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213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234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215</v>
      </c>
    </row>
    <row r="12" s="5" customFormat="1" ht="26.25" customHeight="1" spans="1:1">
      <c r="A12" s="5" t="s">
        <v>232</v>
      </c>
    </row>
    <row r="13" s="6" customFormat="1" ht="15" spans="1:17">
      <c r="A13" s="26" t="s">
        <v>217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235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236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233</v>
      </c>
    </row>
    <row r="18" s="6" customFormat="1" ht="15" spans="1:17">
      <c r="A18" s="26" t="s">
        <v>221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237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237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功能名称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2021-09-17T08:50:00Z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  <property fmtid="{D5CDD505-2E9C-101B-9397-08002B2CF9AE}" pid="3" name="ICV">
    <vt:lpwstr>4C3AACDFEB4A4CEFA1E009A0840D291E</vt:lpwstr>
  </property>
</Properties>
</file>