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用例新增" sheetId="4" r:id="rId2"/>
    <sheet name="用例修改、删除" sheetId="5" r:id="rId3"/>
  </sheets>
  <calcPr calcId="144525"/>
</workbook>
</file>

<file path=xl/sharedStrings.xml><?xml version="1.0" encoding="utf-8"?>
<sst xmlns="http://schemas.openxmlformats.org/spreadsheetml/2006/main" count="231">
  <si>
    <t>Part1：被测功能信息</t>
  </si>
  <si>
    <t>游戏名称</t>
  </si>
  <si>
    <t>万国觉醒</t>
  </si>
  <si>
    <t>填写该功能所对应的游戏名称</t>
  </si>
  <si>
    <t>功能名称</t>
  </si>
  <si>
    <t>城建-新建筑队列</t>
  </si>
  <si>
    <t>填写该功能的具体功能名称</t>
  </si>
  <si>
    <t>编写时间</t>
  </si>
  <si>
    <t>9.26-9.30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</si>
  <si>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</si>
  <si>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</si>
  <si>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</si>
  <si>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</si>
  <si>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</si>
  <si>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</si>
  <si>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</si>
  <si>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</si>
  <si>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</si>
  <si>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</si>
  <si>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</si>
  <si>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</si>
  <si>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</si>
  <si>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</si>
  <si>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</si>
  <si>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</si>
  <si>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</si>
  <si>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</si>
  <si>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</si>
  <si>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</si>
  <si>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</si>
  <si>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</si>
  <si>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</si>
  <si>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</si>
  <si>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</si>
  <si>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</si>
  <si>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</si>
  <si>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</si>
  <si>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</si>
  <si>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</si>
  <si>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UI</t>
  </si>
  <si>
    <t>界面文本</t>
  </si>
  <si>
    <t>开启第二列队且工人空闲时，查看提示文本</t>
  </si>
  <si>
    <t>提示文本显示正确</t>
  </si>
  <si>
    <t>最多可开启两个列队：
第一列队：基础列队
第二列队：临时列队or永久列队</t>
  </si>
  <si>
    <t>A1.2</t>
  </si>
  <si>
    <t>开启第二列队且工人建造时，查看提示文本</t>
  </si>
  <si>
    <t>A1.3</t>
  </si>
  <si>
    <t>开启第二列队为临时列队时，查看列队倒计时文本</t>
  </si>
  <si>
    <t>列队倒计时文本显示正确</t>
  </si>
  <si>
    <t>A1.4</t>
  </si>
  <si>
    <t>未开启第二列队时，查看第二列队提示文本</t>
  </si>
  <si>
    <t>提示文本显示正确，提示玩家可扩列</t>
  </si>
  <si>
    <t>A1.5</t>
  </si>
  <si>
    <t>界面表现</t>
  </si>
  <si>
    <t>工人空闲时，查看界面中的列队图片显示</t>
  </si>
  <si>
    <t>列队图片显示正确</t>
  </si>
  <si>
    <t>A1.6</t>
  </si>
  <si>
    <t>工人建造时，查看界面中的列队图片显示</t>
  </si>
  <si>
    <t>根据建造的建筑改变</t>
  </si>
  <si>
    <t>A1.7</t>
  </si>
  <si>
    <t>未解锁第二列队工人时，查看界面中列队图片显示</t>
  </si>
  <si>
    <t>无列队图片表示未解锁状态</t>
  </si>
  <si>
    <t>A1.8</t>
  </si>
  <si>
    <t>按钮显示</t>
  </si>
  <si>
    <t>背包有扩列道具时，查看"扩列"按钮</t>
  </si>
  <si>
    <t>按钮文本显示为"雇佣"扩列</t>
  </si>
  <si>
    <t>扩列方式：
道具、宝石、特权等级</t>
  </si>
  <si>
    <t>A1.9</t>
  </si>
  <si>
    <t>背包无扩列道具时，查看"扩列"按钮</t>
  </si>
  <si>
    <t>按钮文本显示为"宝石"扩列</t>
  </si>
  <si>
    <t>A1.10</t>
  </si>
  <si>
    <t>开启第二列队时，查看"扩列"按钮</t>
  </si>
  <si>
    <t>"扩列"更换为"建造"文本</t>
  </si>
  <si>
    <t>背包中有招募令时，优先显示"雇佣"按钮扩列</t>
  </si>
  <si>
    <t>A1.11</t>
  </si>
  <si>
    <t>第二列队开始建造时，查看"建造"按钮</t>
  </si>
  <si>
    <t>"建造"更换为"加速"文本</t>
  </si>
  <si>
    <t>A1.12</t>
  </si>
  <si>
    <t>点击"建造"按钮，查看功能表现</t>
  </si>
  <si>
    <t>跳转回主界面建造建筑</t>
  </si>
  <si>
    <t>系统自动选择建筑
选择顺序：经济型&gt;军事型</t>
  </si>
  <si>
    <t>A1.13</t>
  </si>
  <si>
    <t>建筑气泡</t>
  </si>
  <si>
    <t>列队工人空闲时，查看建筑气泡</t>
  </si>
  <si>
    <t>建筑上方显示"空闲"气泡</t>
  </si>
  <si>
    <t>A1.14</t>
  </si>
  <si>
    <t>列队工人建造时，查看建筑气泡</t>
  </si>
  <si>
    <t>建筑上方"空闲"气泡消失</t>
  </si>
  <si>
    <t>A1.15</t>
  </si>
  <si>
    <t>移动建筑，查看气泡跟随情况</t>
  </si>
  <si>
    <t>气泡跟随建筑移动</t>
  </si>
  <si>
    <t>A2.1</t>
  </si>
  <si>
    <t>特权扩充</t>
  </si>
  <si>
    <t>开启条件</t>
  </si>
  <si>
    <t>点击特权系统，查看队列扩充的开启条件文本</t>
  </si>
  <si>
    <t>文本显示正确</t>
  </si>
  <si>
    <t>A2.2</t>
  </si>
  <si>
    <t>未开启临时列队</t>
  </si>
  <si>
    <t>到达特定特权等级，查看列队情况</t>
  </si>
  <si>
    <t>开启第二列队</t>
  </si>
  <si>
    <t>A2.3</t>
  </si>
  <si>
    <t>已开启临时列队</t>
  </si>
  <si>
    <t>使用道具开启临时列队后，到达特定特权等级，查看列队情况</t>
  </si>
  <si>
    <t>正确将临时列队更换成永久列队</t>
  </si>
  <si>
    <t>A2.4</t>
  </si>
  <si>
    <t>使用宝石开启临时列队后，到达特定特权等级，查看列队情况</t>
  </si>
  <si>
    <t>A3.1</t>
  </si>
  <si>
    <t>道具扩充</t>
  </si>
  <si>
    <t>道具显示</t>
  </si>
  <si>
    <t>查看招募令道具图标</t>
  </si>
  <si>
    <t>图标显示正确</t>
  </si>
  <si>
    <t>扩充道具：工人招募令</t>
  </si>
  <si>
    <t>A3.2</t>
  </si>
  <si>
    <t>查看招募令道具名称文本</t>
  </si>
  <si>
    <t>列队相关配置表参考："Global表"</t>
  </si>
  <si>
    <t>A3.3</t>
  </si>
  <si>
    <t>查看招募令道具介绍文本</t>
  </si>
  <si>
    <t>A3.4</t>
  </si>
  <si>
    <t>点击道具使用按钮</t>
  </si>
  <si>
    <t>按钮正常生效</t>
  </si>
  <si>
    <t>A3.5</t>
  </si>
  <si>
    <t>点击道具查看特效</t>
  </si>
  <si>
    <t>道具周围显示光圈，表示被选中</t>
  </si>
  <si>
    <t>A3.6</t>
  </si>
  <si>
    <t>查看使用道具扩充的按钮表现</t>
  </si>
  <si>
    <t>扩充按钮显示为"黄色"</t>
  </si>
  <si>
    <t>A3.7</t>
  </si>
  <si>
    <t>未开启第二列队</t>
  </si>
  <si>
    <t>点击背包使用道具，查看生效情况</t>
  </si>
  <si>
    <t>正确开启第二列队</t>
  </si>
  <si>
    <t>A3.8</t>
  </si>
  <si>
    <t>点击工人小屋"雇佣"按钮使用道具，查看生效情况</t>
  </si>
  <si>
    <t>A3.9</t>
  </si>
  <si>
    <t>生效后，查看道具倒计时表现</t>
  </si>
  <si>
    <t>正常开始倒计时</t>
  </si>
  <si>
    <t>A3.10</t>
  </si>
  <si>
    <t>生效后，查看背包道具使用情况</t>
  </si>
  <si>
    <t>招募令正常被消耗</t>
  </si>
  <si>
    <t>A3.11</t>
  </si>
  <si>
    <t>临时列队第一次被开启查看飘字提醒</t>
  </si>
  <si>
    <t>飘字提醒显示正确</t>
  </si>
  <si>
    <t>A3.12</t>
  </si>
  <si>
    <t>临时列队被延时查看飘字提醒</t>
  </si>
  <si>
    <t>A3.13</t>
  </si>
  <si>
    <t>已开启第二列队</t>
  </si>
  <si>
    <t>第二列队为临时列队时，点击使用道具</t>
  </si>
  <si>
    <t>正确延长队列扩充的倒计时</t>
  </si>
  <si>
    <t>A3.14</t>
  </si>
  <si>
    <t>第二列队为永久列队时，点击使用道具</t>
  </si>
  <si>
    <t>道具正确回收消耗返还资源</t>
  </si>
  <si>
    <t>A3.15</t>
  </si>
  <si>
    <t>道具回收</t>
  </si>
  <si>
    <t>特权等级解锁永久列队时，点击背包使用道具</t>
  </si>
  <si>
    <t>道具正确回收处理</t>
  </si>
  <si>
    <t>A3.16</t>
  </si>
  <si>
    <t>道具回收后，查看功能表现</t>
  </si>
  <si>
    <t>正确弹道具回收窗口</t>
  </si>
  <si>
    <t>A4.1</t>
  </si>
  <si>
    <t>宝石扩充</t>
  </si>
  <si>
    <t>宝石充足时，点击"雇佣"按钮，查看列队表现</t>
  </si>
  <si>
    <t>正常开启第二列队</t>
  </si>
  <si>
    <t>A4.2</t>
  </si>
  <si>
    <t>宝石不足时，点击"雇佣"按钮，查看列队表现</t>
  </si>
  <si>
    <t>开启失败，跳转宝石补充界面</t>
  </si>
  <si>
    <t>A4.3</t>
  </si>
  <si>
    <t>开启第二列队后，查看倒计时</t>
  </si>
  <si>
    <t>正确开始倒计时</t>
  </si>
  <si>
    <t>A4.4</t>
  </si>
  <si>
    <t>延长雇佣列队的时间</t>
  </si>
  <si>
    <t xml:space="preserve"> </t>
  </si>
  <si>
    <t>A4.5</t>
  </si>
  <si>
    <t>A4.6</t>
  </si>
  <si>
    <t>延长第二列队后，查看倒计时</t>
  </si>
  <si>
    <t>正确延长倒计时</t>
  </si>
  <si>
    <t>A5.1</t>
  </si>
  <si>
    <t>临时列队
延时触发</t>
  </si>
  <si>
    <t>有招募令或宝石</t>
  </si>
  <si>
    <t>建造所需时长大于临时列队剩余时长，点击建造查看功能表现</t>
  </si>
  <si>
    <t>正确提示临时列队时间不足</t>
  </si>
  <si>
    <t>A5.2</t>
  </si>
  <si>
    <t>使用招募令后，查看功能表现</t>
  </si>
  <si>
    <t>正确延长临时列队时间，队列继续建造</t>
  </si>
  <si>
    <t>剩余时间 
= 已有时间 + 延长时间</t>
  </si>
  <si>
    <t>A5.3</t>
  </si>
  <si>
    <t>使用宝石后，查看功能表现</t>
  </si>
  <si>
    <t>A5.4</t>
  </si>
  <si>
    <t>建造所需时长小于临时列队剩余时长，点击建造查看功能表现</t>
  </si>
  <si>
    <t>临时列队正常开始建造建筑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</si>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</sst>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6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15" borderId="21" applyNumberFormat="0" applyAlignment="0" applyProtection="0">
      <alignment vertical="center"/>
    </xf>
    <xf numFmtId="0" fontId="12" fillId="15" borderId="17" applyNumberFormat="0" applyAlignment="0" applyProtection="0">
      <alignment vertical="center"/>
    </xf>
    <xf numFmtId="0" fontId="14" fillId="23" borderId="18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96520</xdr:colOff>
      <xdr:row>23</xdr:row>
      <xdr:rowOff>9525</xdr:rowOff>
    </xdr:from>
    <xdr:to>
      <xdr:col>4</xdr:col>
      <xdr:colOff>829945</xdr:colOff>
      <xdr:row>25</xdr:row>
      <xdr:rowOff>207010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12810" y="8033385"/>
          <a:ext cx="733425" cy="61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1915795</xdr:colOff>
      <xdr:row>23</xdr:row>
      <xdr:rowOff>9525</xdr:rowOff>
    </xdr:from>
    <xdr:to>
      <xdr:col>4</xdr:col>
      <xdr:colOff>2659380</xdr:colOff>
      <xdr:row>25</xdr:row>
      <xdr:rowOff>205740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32085" y="8033385"/>
          <a:ext cx="743585" cy="615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1017905</xdr:colOff>
      <xdr:row>23</xdr:row>
      <xdr:rowOff>0</xdr:rowOff>
    </xdr:from>
    <xdr:to>
      <xdr:col>4</xdr:col>
      <xdr:colOff>1736090</xdr:colOff>
      <xdr:row>26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434195" y="8023860"/>
          <a:ext cx="71818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1496695</xdr:colOff>
      <xdr:row>38</xdr:row>
      <xdr:rowOff>0</xdr:rowOff>
    </xdr:from>
    <xdr:to>
      <xdr:col>4</xdr:col>
      <xdr:colOff>2583815</xdr:colOff>
      <xdr:row>47</xdr:row>
      <xdr:rowOff>201295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12985" y="11795760"/>
          <a:ext cx="1087120" cy="2296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201295</xdr:colOff>
      <xdr:row>40</xdr:row>
      <xdr:rowOff>133350</xdr:rowOff>
    </xdr:from>
    <xdr:to>
      <xdr:col>4</xdr:col>
      <xdr:colOff>1315720</xdr:colOff>
      <xdr:row>46</xdr:row>
      <xdr:rowOff>57150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17585" y="12557760"/>
          <a:ext cx="1114425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358140</xdr:colOff>
      <xdr:row>26</xdr:row>
      <xdr:rowOff>19050</xdr:rowOff>
    </xdr:from>
    <xdr:to>
      <xdr:col>4</xdr:col>
      <xdr:colOff>1348740</xdr:colOff>
      <xdr:row>28</xdr:row>
      <xdr:rowOff>8890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74430" y="8671560"/>
          <a:ext cx="990600" cy="408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358140</xdr:colOff>
      <xdr:row>28</xdr:row>
      <xdr:rowOff>19050</xdr:rowOff>
    </xdr:from>
    <xdr:to>
      <xdr:col>4</xdr:col>
      <xdr:colOff>1339850</xdr:colOff>
      <xdr:row>29</xdr:row>
      <xdr:rowOff>207010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74430" y="9090660"/>
          <a:ext cx="981710" cy="397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1366520</xdr:colOff>
      <xdr:row>28</xdr:row>
      <xdr:rowOff>19050</xdr:rowOff>
    </xdr:from>
    <xdr:to>
      <xdr:col>4</xdr:col>
      <xdr:colOff>2319655</xdr:colOff>
      <xdr:row>29</xdr:row>
      <xdr:rowOff>208915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782810" y="9090660"/>
          <a:ext cx="953135" cy="399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1358265</xdr:colOff>
      <xdr:row>26</xdr:row>
      <xdr:rowOff>19050</xdr:rowOff>
    </xdr:from>
    <xdr:to>
      <xdr:col>4</xdr:col>
      <xdr:colOff>2348865</xdr:colOff>
      <xdr:row>28</xdr:row>
      <xdr:rowOff>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774555" y="8671560"/>
          <a:ext cx="9906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906145</xdr:colOff>
      <xdr:row>30</xdr:row>
      <xdr:rowOff>180975</xdr:rowOff>
    </xdr:from>
    <xdr:to>
      <xdr:col>4</xdr:col>
      <xdr:colOff>1922145</xdr:colOff>
      <xdr:row>33</xdr:row>
      <xdr:rowOff>187325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322435" y="9671685"/>
          <a:ext cx="1016000" cy="844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86995</xdr:colOff>
      <xdr:row>48</xdr:row>
      <xdr:rowOff>47625</xdr:rowOff>
    </xdr:from>
    <xdr:to>
      <xdr:col>4</xdr:col>
      <xdr:colOff>2613025</xdr:colOff>
      <xdr:row>49</xdr:row>
      <xdr:rowOff>78105</xdr:rowOff>
    </xdr:to>
    <xdr:pic>
      <xdr:nvPicPr>
        <xdr:cNvPr id="17" name="图片 1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503285" y="14148435"/>
          <a:ext cx="252603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715645</xdr:colOff>
      <xdr:row>49</xdr:row>
      <xdr:rowOff>104775</xdr:rowOff>
    </xdr:from>
    <xdr:to>
      <xdr:col>4</xdr:col>
      <xdr:colOff>1953895</xdr:colOff>
      <xdr:row>50</xdr:row>
      <xdr:rowOff>125095</xdr:rowOff>
    </xdr:to>
    <xdr:pic>
      <xdr:nvPicPr>
        <xdr:cNvPr id="18" name="图片 1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31935" y="14415135"/>
          <a:ext cx="1238250" cy="229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79"/>
  <sheetViews>
    <sheetView tabSelected="1" workbookViewId="0">
      <selection activeCell="D11" sqref="D11"/>
    </sheetView>
  </sheetViews>
  <sheetFormatPr defaultColWidth="9" defaultRowHeight="13.5"/>
  <cols>
    <col min="1" max="1" width="17.8833333333333" style="43" customWidth="1"/>
    <col min="2" max="2" width="26.5666666666667" style="43" customWidth="1"/>
    <col min="3" max="3" width="22.8583333333333" style="43" customWidth="1"/>
    <col min="4" max="4" width="43.1416666666667" style="43" customWidth="1"/>
    <col min="5" max="5" width="36.1083333333333" style="43" customWidth="1"/>
    <col min="6" max="6" width="39" style="43" customWidth="1"/>
    <col min="7" max="7" width="14.7" style="43" customWidth="1"/>
    <col min="8" max="8" width="23" style="43" customWidth="1"/>
  </cols>
  <sheetData>
    <row r="1" s="38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38" customFormat="1" ht="15.95" customHeight="1" spans="1:8">
      <c r="A6" s="46" t="s">
        <v>13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14</v>
      </c>
      <c r="C7" s="48" t="s">
        <v>15</v>
      </c>
      <c r="D7" s="9" t="s">
        <v>16</v>
      </c>
      <c r="E7" s="9" t="s">
        <v>17</v>
      </c>
      <c r="F7" s="48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48</v>
      </c>
      <c r="C8" s="49">
        <f>(COUNTA(G20:G66)+COUNTA(G68:G68)+COUNTA(G71:G72)+COUNTA(G74:G76))/B8</f>
        <v>0</v>
      </c>
      <c r="D8" s="10">
        <f>SUM(D9:D12)</f>
        <v>0</v>
      </c>
      <c r="E8" s="9">
        <f>SUM(E9:E12)</f>
        <v>0</v>
      </c>
      <c r="F8" s="50">
        <f>(B8-COUNTIF(G20:G66,"NA")-COUNTIF(G68:G69,"NA")-COUNTIF(G71:G72,"NA")-COUNTIF(G74:G77,"NA"))/B8</f>
        <v>1</v>
      </c>
      <c r="G8" s="10"/>
      <c r="H8" s="14"/>
    </row>
    <row r="9" s="2" customFormat="1" ht="16.5" spans="1:8">
      <c r="A9" s="9" t="s">
        <v>20</v>
      </c>
      <c r="B9" s="14">
        <f>COUNTA(A19:A66)-2</f>
        <v>45</v>
      </c>
      <c r="C9" s="49">
        <f>COUNTA(G20:G66)/B9</f>
        <v>0</v>
      </c>
      <c r="D9" s="10">
        <f>COUNTIF(G20:G66,"N")</f>
        <v>0</v>
      </c>
      <c r="E9" s="10"/>
      <c r="F9" s="50">
        <f>(B9-COUNTIF(G20:G66,"NA"))/B9</f>
        <v>1</v>
      </c>
      <c r="G9" s="10"/>
      <c r="H9" s="14"/>
    </row>
    <row r="10" s="2" customFormat="1" ht="16.5" spans="1:8">
      <c r="A10" s="9" t="s">
        <v>21</v>
      </c>
      <c r="B10" s="14">
        <f>COUNTA(A67:A69)-2</f>
        <v>0</v>
      </c>
      <c r="C10" s="49" t="e">
        <f>COUNTA(G68:G69)/B10</f>
        <v>#DIV/0!</v>
      </c>
      <c r="D10" s="10">
        <f>COUNTIF(G68:G69,"N")</f>
        <v>0</v>
      </c>
      <c r="E10" s="10"/>
      <c r="F10" s="50" t="e">
        <f>(B10-COUNTIF(G68:G69,"NA"))/B10</f>
        <v>#DIV/0!</v>
      </c>
      <c r="G10" s="10"/>
      <c r="H10" s="14"/>
    </row>
    <row r="11" s="2" customFormat="1" ht="16.5" spans="1:8">
      <c r="A11" s="9" t="s">
        <v>22</v>
      </c>
      <c r="B11" s="14">
        <f>COUNTA(A70:A72)-2</f>
        <v>1</v>
      </c>
      <c r="C11" s="49">
        <f>COUNTA(G71:G72)/B11</f>
        <v>0</v>
      </c>
      <c r="D11" s="10">
        <f>COUNTIF(G71:G72,"N")</f>
        <v>0</v>
      </c>
      <c r="E11" s="10"/>
      <c r="F11" s="50">
        <f>(B11-COUNTIF(G71:G72,"NA"))/B11</f>
        <v>1</v>
      </c>
      <c r="G11" s="10"/>
      <c r="H11" s="14"/>
    </row>
    <row r="12" s="2" customFormat="1" ht="16.5" spans="1:8">
      <c r="A12" s="9" t="s">
        <v>23</v>
      </c>
      <c r="B12" s="14">
        <f>COUNTA(A73:A77)-3</f>
        <v>2</v>
      </c>
      <c r="C12" s="49">
        <f>COUNTA(G74:G77)/B12</f>
        <v>0</v>
      </c>
      <c r="D12" s="10">
        <f>COUNTIF(G74:G77,"N")</f>
        <v>0</v>
      </c>
      <c r="E12" s="10"/>
      <c r="F12" s="50">
        <f>(B12-COUNTIF(G74:G77,"NA"))/B12</f>
        <v>1</v>
      </c>
      <c r="G12" s="10"/>
      <c r="H12" s="14"/>
    </row>
    <row r="13" s="39" customFormat="1" ht="15" customHeight="1" spans="1:20">
      <c r="A13" s="51" t="s">
        <v>24</v>
      </c>
      <c r="B13" s="52"/>
      <c r="C13" s="52"/>
      <c r="D13" s="52"/>
      <c r="E13" s="52"/>
      <c r="F13" s="52"/>
      <c r="G13" s="52"/>
      <c r="H13" s="52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</row>
    <row r="14" s="18" customFormat="1" ht="119.1" customHeight="1" spans="1:6">
      <c r="A14" s="53" t="s">
        <v>25</v>
      </c>
      <c r="B14" s="54"/>
      <c r="C14" s="54"/>
      <c r="D14" s="54"/>
      <c r="F14" s="54"/>
    </row>
    <row r="15" s="40" customFormat="1" ht="15" customHeight="1" spans="1:20">
      <c r="A15" s="55" t="s">
        <v>26</v>
      </c>
      <c r="B15" s="56"/>
      <c r="C15" s="56"/>
      <c r="D15" s="56"/>
      <c r="E15" s="56"/>
      <c r="F15" s="56"/>
      <c r="G15" s="56"/>
      <c r="H15" s="5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="4" customFormat="1" ht="131.1" customHeight="1" spans="1:20">
      <c r="A16" s="22" t="s">
        <v>27</v>
      </c>
      <c r="B16" s="57"/>
      <c r="C16" s="57"/>
      <c r="D16" s="57"/>
      <c r="E16" s="23"/>
      <c r="F16" s="57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8" customFormat="1" ht="45.95" customHeight="1" spans="1:8">
      <c r="A17" s="58" t="s">
        <v>28</v>
      </c>
      <c r="B17" s="58" t="s">
        <v>29</v>
      </c>
      <c r="C17" s="58" t="s">
        <v>30</v>
      </c>
      <c r="D17" s="58" t="s">
        <v>31</v>
      </c>
      <c r="E17" s="58" t="s">
        <v>32</v>
      </c>
      <c r="F17" s="58" t="s">
        <v>33</v>
      </c>
      <c r="G17" s="58" t="s">
        <v>34</v>
      </c>
      <c r="H17" s="58" t="s">
        <v>35</v>
      </c>
    </row>
    <row r="18" s="41" customFormat="1" ht="26.25" customHeight="1" spans="1:8">
      <c r="A18" s="59" t="s">
        <v>36</v>
      </c>
      <c r="B18" s="59"/>
      <c r="C18" s="59"/>
      <c r="D18" s="59"/>
      <c r="E18" s="59"/>
      <c r="F18" s="59"/>
      <c r="G18" s="59"/>
      <c r="H18" s="59"/>
    </row>
    <row r="19" s="42" customFormat="1" ht="15" spans="1:18">
      <c r="A19" s="60" t="s">
        <v>37</v>
      </c>
      <c r="B19" s="61"/>
      <c r="C19" s="61"/>
      <c r="D19" s="61"/>
      <c r="E19" s="61"/>
      <c r="F19" s="61"/>
      <c r="G19" s="61"/>
      <c r="H19" s="61"/>
      <c r="I19" s="68"/>
      <c r="J19" s="68"/>
      <c r="K19" s="68"/>
      <c r="L19" s="68"/>
      <c r="M19" s="68"/>
      <c r="N19" s="68"/>
      <c r="O19" s="68"/>
      <c r="P19" s="68"/>
      <c r="Q19" s="68"/>
      <c r="R19" s="68"/>
    </row>
    <row r="20" s="2" customFormat="1" ht="16.5" customHeight="1" spans="1:8">
      <c r="A20" s="29" t="s">
        <v>38</v>
      </c>
      <c r="B20" s="10" t="s">
        <v>39</v>
      </c>
      <c r="C20" s="10" t="s">
        <v>40</v>
      </c>
      <c r="D20" s="29" t="s">
        <v>41</v>
      </c>
      <c r="E20" s="29"/>
      <c r="F20" s="29" t="s">
        <v>42</v>
      </c>
      <c r="G20" s="29"/>
      <c r="H20" s="62" t="s">
        <v>43</v>
      </c>
    </row>
    <row r="21" s="2" customFormat="1" ht="16.5" spans="1:8">
      <c r="A21" s="29" t="s">
        <v>44</v>
      </c>
      <c r="B21" s="10"/>
      <c r="C21" s="10"/>
      <c r="D21" s="29" t="s">
        <v>45</v>
      </c>
      <c r="E21" s="29"/>
      <c r="F21" s="29" t="s">
        <v>42</v>
      </c>
      <c r="G21" s="29"/>
      <c r="H21" s="62"/>
    </row>
    <row r="22" s="2" customFormat="1" ht="16.5" spans="1:8">
      <c r="A22" s="29" t="s">
        <v>46</v>
      </c>
      <c r="B22" s="10"/>
      <c r="C22" s="10"/>
      <c r="D22" s="29" t="s">
        <v>47</v>
      </c>
      <c r="E22" s="29"/>
      <c r="F22" s="29" t="s">
        <v>48</v>
      </c>
      <c r="G22" s="29"/>
      <c r="H22" s="62"/>
    </row>
    <row r="23" s="2" customFormat="1" ht="16.5" spans="1:8">
      <c r="A23" s="29" t="s">
        <v>49</v>
      </c>
      <c r="B23" s="10"/>
      <c r="C23" s="10"/>
      <c r="D23" s="29" t="s">
        <v>50</v>
      </c>
      <c r="E23" s="29"/>
      <c r="F23" s="29" t="s">
        <v>51</v>
      </c>
      <c r="G23" s="29"/>
      <c r="H23" s="30"/>
    </row>
    <row r="24" s="2" customFormat="1" ht="16.5" spans="1:8">
      <c r="A24" s="29" t="s">
        <v>52</v>
      </c>
      <c r="B24" s="10"/>
      <c r="C24" s="63" t="s">
        <v>53</v>
      </c>
      <c r="D24" s="29" t="s">
        <v>54</v>
      </c>
      <c r="E24" s="63"/>
      <c r="F24" s="29" t="s">
        <v>55</v>
      </c>
      <c r="G24" s="29"/>
      <c r="H24" s="31"/>
    </row>
    <row r="25" s="2" customFormat="1" ht="16.5" spans="1:8">
      <c r="A25" s="29" t="s">
        <v>56</v>
      </c>
      <c r="B25" s="10"/>
      <c r="C25" s="63"/>
      <c r="D25" s="29" t="s">
        <v>57</v>
      </c>
      <c r="E25" s="63"/>
      <c r="F25" s="29" t="s">
        <v>55</v>
      </c>
      <c r="G25" s="29"/>
      <c r="H25" s="31" t="s">
        <v>58</v>
      </c>
    </row>
    <row r="26" s="2" customFormat="1" ht="16.5" spans="1:8">
      <c r="A26" s="29" t="s">
        <v>59</v>
      </c>
      <c r="B26" s="10"/>
      <c r="C26" s="63"/>
      <c r="D26" s="29" t="s">
        <v>60</v>
      </c>
      <c r="E26" s="29"/>
      <c r="F26" s="29" t="s">
        <v>61</v>
      </c>
      <c r="G26" s="29"/>
      <c r="H26" s="31"/>
    </row>
    <row r="27" s="2" customFormat="1" ht="16.5" spans="1:8">
      <c r="A27" s="29" t="s">
        <v>62</v>
      </c>
      <c r="B27" s="10"/>
      <c r="C27" s="32" t="s">
        <v>63</v>
      </c>
      <c r="D27" s="29" t="s">
        <v>64</v>
      </c>
      <c r="E27" s="32"/>
      <c r="F27" s="29" t="s">
        <v>65</v>
      </c>
      <c r="G27" s="29"/>
      <c r="H27" s="62" t="s">
        <v>66</v>
      </c>
    </row>
    <row r="28" s="2" customFormat="1" ht="16.5" spans="1:8">
      <c r="A28" s="29" t="s">
        <v>67</v>
      </c>
      <c r="B28" s="10"/>
      <c r="C28" s="63"/>
      <c r="D28" s="29" t="s">
        <v>68</v>
      </c>
      <c r="E28" s="63"/>
      <c r="F28" s="29" t="s">
        <v>69</v>
      </c>
      <c r="G28" s="29"/>
      <c r="H28" s="30"/>
    </row>
    <row r="29" s="2" customFormat="1" ht="16.5" spans="1:8">
      <c r="A29" s="29" t="s">
        <v>70</v>
      </c>
      <c r="B29" s="10"/>
      <c r="C29" s="63"/>
      <c r="D29" s="29" t="s">
        <v>71</v>
      </c>
      <c r="E29" s="63"/>
      <c r="F29" s="29" t="s">
        <v>72</v>
      </c>
      <c r="G29" s="29"/>
      <c r="H29" s="62" t="s">
        <v>73</v>
      </c>
    </row>
    <row r="30" s="2" customFormat="1" ht="16.5" spans="1:8">
      <c r="A30" s="29" t="s">
        <v>74</v>
      </c>
      <c r="B30" s="10"/>
      <c r="C30" s="63"/>
      <c r="D30" s="29" t="s">
        <v>75</v>
      </c>
      <c r="E30" s="29"/>
      <c r="F30" s="29" t="s">
        <v>76</v>
      </c>
      <c r="G30" s="29"/>
      <c r="H30" s="30"/>
    </row>
    <row r="31" s="2" customFormat="1" ht="33" spans="1:8">
      <c r="A31" s="29" t="s">
        <v>77</v>
      </c>
      <c r="B31" s="10"/>
      <c r="C31" s="63"/>
      <c r="D31" s="29" t="s">
        <v>78</v>
      </c>
      <c r="E31" s="29"/>
      <c r="F31" s="29" t="s">
        <v>79</v>
      </c>
      <c r="G31" s="29"/>
      <c r="H31" s="30" t="s">
        <v>80</v>
      </c>
    </row>
    <row r="32" s="2" customFormat="1" ht="16.5" spans="1:8">
      <c r="A32" s="29" t="s">
        <v>81</v>
      </c>
      <c r="B32" s="10"/>
      <c r="C32" s="10" t="s">
        <v>82</v>
      </c>
      <c r="D32" s="10" t="s">
        <v>83</v>
      </c>
      <c r="E32" s="32"/>
      <c r="F32" s="10" t="s">
        <v>84</v>
      </c>
      <c r="G32" s="29"/>
      <c r="H32" s="29"/>
    </row>
    <row r="33" s="2" customFormat="1" ht="16.5" spans="1:8">
      <c r="A33" s="29" t="s">
        <v>85</v>
      </c>
      <c r="B33" s="10"/>
      <c r="C33" s="10"/>
      <c r="D33" s="10" t="s">
        <v>86</v>
      </c>
      <c r="E33" s="63"/>
      <c r="F33" s="10" t="s">
        <v>87</v>
      </c>
      <c r="G33" s="29"/>
      <c r="H33" s="29"/>
    </row>
    <row r="34" s="2" customFormat="1" ht="16.5" spans="1:8">
      <c r="A34" s="29" t="s">
        <v>88</v>
      </c>
      <c r="B34" s="10"/>
      <c r="C34" s="10"/>
      <c r="D34" s="10" t="s">
        <v>89</v>
      </c>
      <c r="E34" s="29"/>
      <c r="F34" s="10" t="s">
        <v>90</v>
      </c>
      <c r="G34" s="29"/>
      <c r="H34" s="29"/>
    </row>
    <row r="35" s="2" customFormat="1" ht="16.5" spans="1:8">
      <c r="A35" s="29" t="s">
        <v>91</v>
      </c>
      <c r="B35" s="10" t="s">
        <v>92</v>
      </c>
      <c r="C35" s="10" t="s">
        <v>93</v>
      </c>
      <c r="D35" s="10" t="s">
        <v>94</v>
      </c>
      <c r="E35" s="10"/>
      <c r="F35" s="10" t="s">
        <v>95</v>
      </c>
      <c r="G35" s="29"/>
      <c r="H35" s="29"/>
    </row>
    <row r="36" s="2" customFormat="1" ht="16.5" spans="1:8">
      <c r="A36" s="29" t="s">
        <v>96</v>
      </c>
      <c r="B36" s="10"/>
      <c r="C36" s="10" t="s">
        <v>97</v>
      </c>
      <c r="D36" s="10" t="s">
        <v>98</v>
      </c>
      <c r="E36" s="10"/>
      <c r="F36" s="10" t="s">
        <v>99</v>
      </c>
      <c r="G36" s="29"/>
      <c r="H36" s="29"/>
    </row>
    <row r="37" s="2" customFormat="1" ht="33" spans="1:8">
      <c r="A37" s="29" t="s">
        <v>100</v>
      </c>
      <c r="B37" s="10"/>
      <c r="C37" s="10" t="s">
        <v>101</v>
      </c>
      <c r="D37" s="10" t="s">
        <v>102</v>
      </c>
      <c r="E37" s="10"/>
      <c r="F37" s="64" t="s">
        <v>103</v>
      </c>
      <c r="G37" s="29"/>
      <c r="H37" s="29"/>
    </row>
    <row r="38" s="2" customFormat="1" ht="33" spans="1:8">
      <c r="A38" s="29" t="s">
        <v>104</v>
      </c>
      <c r="B38" s="10"/>
      <c r="C38" s="10"/>
      <c r="D38" s="10" t="s">
        <v>105</v>
      </c>
      <c r="E38" s="10"/>
      <c r="F38" s="64" t="s">
        <v>103</v>
      </c>
      <c r="G38" s="29"/>
      <c r="H38" s="29"/>
    </row>
    <row r="39" s="2" customFormat="1" ht="16.5" spans="1:8">
      <c r="A39" s="29" t="s">
        <v>106</v>
      </c>
      <c r="B39" s="10" t="s">
        <v>107</v>
      </c>
      <c r="C39" s="63" t="s">
        <v>108</v>
      </c>
      <c r="D39" s="29" t="s">
        <v>109</v>
      </c>
      <c r="E39" s="63"/>
      <c r="F39" s="29" t="s">
        <v>110</v>
      </c>
      <c r="G39" s="29"/>
      <c r="H39" s="30" t="s">
        <v>111</v>
      </c>
    </row>
    <row r="40" s="2" customFormat="1" ht="33" spans="1:8">
      <c r="A40" s="29" t="s">
        <v>112</v>
      </c>
      <c r="B40" s="10"/>
      <c r="C40" s="63"/>
      <c r="D40" s="29" t="s">
        <v>113</v>
      </c>
      <c r="E40" s="63"/>
      <c r="F40" s="65" t="s">
        <v>95</v>
      </c>
      <c r="G40" s="29"/>
      <c r="H40" s="30" t="s">
        <v>114</v>
      </c>
    </row>
    <row r="41" s="2" customFormat="1" ht="16.5" spans="1:8">
      <c r="A41" s="29" t="s">
        <v>115</v>
      </c>
      <c r="B41" s="10"/>
      <c r="C41" s="63"/>
      <c r="D41" s="29" t="s">
        <v>116</v>
      </c>
      <c r="E41" s="63"/>
      <c r="F41" s="65" t="s">
        <v>95</v>
      </c>
      <c r="G41" s="29"/>
      <c r="H41" s="29"/>
    </row>
    <row r="42" s="2" customFormat="1" ht="16.5" spans="1:8">
      <c r="A42" s="29" t="s">
        <v>117</v>
      </c>
      <c r="B42" s="10"/>
      <c r="C42" s="63"/>
      <c r="D42" s="29" t="s">
        <v>118</v>
      </c>
      <c r="E42" s="63"/>
      <c r="F42" s="29" t="s">
        <v>119</v>
      </c>
      <c r="G42" s="29"/>
      <c r="H42" s="29"/>
    </row>
    <row r="43" s="2" customFormat="1" ht="16.5" spans="1:8">
      <c r="A43" s="29" t="s">
        <v>120</v>
      </c>
      <c r="B43" s="10"/>
      <c r="C43" s="63"/>
      <c r="D43" s="29" t="s">
        <v>121</v>
      </c>
      <c r="E43" s="63"/>
      <c r="F43" s="65" t="s">
        <v>122</v>
      </c>
      <c r="G43" s="29"/>
      <c r="H43" s="29"/>
    </row>
    <row r="44" s="2" customFormat="1" ht="16.5" spans="1:8">
      <c r="A44" s="29" t="s">
        <v>123</v>
      </c>
      <c r="B44" s="10"/>
      <c r="C44" s="63"/>
      <c r="D44" s="29" t="s">
        <v>124</v>
      </c>
      <c r="E44" s="63"/>
      <c r="F44" s="65" t="s">
        <v>125</v>
      </c>
      <c r="G44" s="29"/>
      <c r="H44" s="29"/>
    </row>
    <row r="45" s="2" customFormat="1" ht="16.5" spans="1:8">
      <c r="A45" s="29" t="s">
        <v>126</v>
      </c>
      <c r="B45" s="10"/>
      <c r="C45" s="32" t="s">
        <v>127</v>
      </c>
      <c r="D45" s="29" t="s">
        <v>128</v>
      </c>
      <c r="E45" s="63"/>
      <c r="F45" s="29" t="s">
        <v>129</v>
      </c>
      <c r="G45" s="29"/>
      <c r="H45" s="29"/>
    </row>
    <row r="46" s="2" customFormat="1" ht="16.5" spans="1:8">
      <c r="A46" s="29" t="s">
        <v>130</v>
      </c>
      <c r="B46" s="10"/>
      <c r="C46" s="63"/>
      <c r="D46" s="29" t="s">
        <v>131</v>
      </c>
      <c r="E46" s="63"/>
      <c r="F46" s="29" t="s">
        <v>129</v>
      </c>
      <c r="G46" s="29"/>
      <c r="H46" s="29"/>
    </row>
    <row r="47" s="2" customFormat="1" ht="16.5" spans="1:8">
      <c r="A47" s="29" t="s">
        <v>132</v>
      </c>
      <c r="B47" s="10"/>
      <c r="C47" s="63"/>
      <c r="D47" s="29" t="s">
        <v>133</v>
      </c>
      <c r="E47" s="63"/>
      <c r="F47" s="29" t="s">
        <v>134</v>
      </c>
      <c r="G47" s="29"/>
      <c r="H47" s="29"/>
    </row>
    <row r="48" s="2" customFormat="1" ht="16.5" spans="1:8">
      <c r="A48" s="29" t="s">
        <v>135</v>
      </c>
      <c r="B48" s="10"/>
      <c r="C48" s="63"/>
      <c r="D48" s="29" t="s">
        <v>136</v>
      </c>
      <c r="E48" s="29"/>
      <c r="F48" s="29" t="s">
        <v>137</v>
      </c>
      <c r="G48" s="29"/>
      <c r="H48" s="29"/>
    </row>
    <row r="49" s="2" customFormat="1" ht="16.5" spans="1:8">
      <c r="A49" s="29" t="s">
        <v>138</v>
      </c>
      <c r="B49" s="10"/>
      <c r="C49" s="63"/>
      <c r="D49" s="29" t="s">
        <v>139</v>
      </c>
      <c r="E49" s="63"/>
      <c r="F49" s="29" t="s">
        <v>140</v>
      </c>
      <c r="G49" s="29"/>
      <c r="H49" s="29"/>
    </row>
    <row r="50" s="2" customFormat="1" ht="16.5" spans="1:8">
      <c r="A50" s="29" t="s">
        <v>141</v>
      </c>
      <c r="B50" s="10"/>
      <c r="C50" s="63"/>
      <c r="D50" s="29" t="s">
        <v>142</v>
      </c>
      <c r="E50" s="29"/>
      <c r="F50" s="29" t="s">
        <v>140</v>
      </c>
      <c r="G50" s="29"/>
      <c r="H50" s="29"/>
    </row>
    <row r="51" s="2" customFormat="1" ht="16.5" spans="1:8">
      <c r="A51" s="29" t="s">
        <v>143</v>
      </c>
      <c r="B51" s="10"/>
      <c r="C51" s="10" t="s">
        <v>144</v>
      </c>
      <c r="D51" s="29" t="s">
        <v>145</v>
      </c>
      <c r="E51" s="29"/>
      <c r="F51" s="29" t="s">
        <v>146</v>
      </c>
      <c r="G51" s="29"/>
      <c r="H51" s="29"/>
    </row>
    <row r="52" s="2" customFormat="1" ht="16.5" spans="1:8">
      <c r="A52" s="29" t="s">
        <v>147</v>
      </c>
      <c r="B52" s="10"/>
      <c r="C52" s="10"/>
      <c r="D52" s="29" t="s">
        <v>148</v>
      </c>
      <c r="E52" s="29"/>
      <c r="F52" s="29" t="s">
        <v>149</v>
      </c>
      <c r="G52" s="29"/>
      <c r="H52" s="29"/>
    </row>
    <row r="53" s="2" customFormat="1" ht="16.5" spans="1:8">
      <c r="A53" s="29" t="s">
        <v>150</v>
      </c>
      <c r="B53" s="10"/>
      <c r="C53" s="10" t="s">
        <v>151</v>
      </c>
      <c r="D53" s="29" t="s">
        <v>152</v>
      </c>
      <c r="E53" s="29"/>
      <c r="F53" s="29" t="s">
        <v>153</v>
      </c>
      <c r="G53" s="29"/>
      <c r="H53" s="29"/>
    </row>
    <row r="54" s="2" customFormat="1" ht="16.5" spans="1:8">
      <c r="A54" s="29" t="s">
        <v>154</v>
      </c>
      <c r="B54" s="10"/>
      <c r="C54" s="10"/>
      <c r="D54" s="29" t="s">
        <v>155</v>
      </c>
      <c r="E54" s="29"/>
      <c r="F54" s="29" t="s">
        <v>156</v>
      </c>
      <c r="G54" s="29"/>
      <c r="H54" s="29"/>
    </row>
    <row r="55" s="2" customFormat="1" ht="16.5" spans="1:8">
      <c r="A55" s="29" t="s">
        <v>157</v>
      </c>
      <c r="B55" s="10" t="s">
        <v>158</v>
      </c>
      <c r="C55" s="10" t="s">
        <v>127</v>
      </c>
      <c r="D55" s="29" t="s">
        <v>159</v>
      </c>
      <c r="E55" s="29"/>
      <c r="F55" s="29" t="s">
        <v>160</v>
      </c>
      <c r="G55" s="29"/>
      <c r="H55" s="29"/>
    </row>
    <row r="56" s="2" customFormat="1" ht="15" customHeight="1" spans="1:8">
      <c r="A56" s="29" t="s">
        <v>161</v>
      </c>
      <c r="B56" s="10"/>
      <c r="C56" s="10"/>
      <c r="D56" s="29" t="s">
        <v>162</v>
      </c>
      <c r="E56" s="65"/>
      <c r="F56" s="65" t="s">
        <v>163</v>
      </c>
      <c r="G56" s="29"/>
      <c r="H56" s="29"/>
    </row>
    <row r="57" s="2" customFormat="1" ht="15" customHeight="1" spans="1:8">
      <c r="A57" s="29" t="s">
        <v>164</v>
      </c>
      <c r="B57" s="10"/>
      <c r="C57" s="10"/>
      <c r="D57" s="29" t="s">
        <v>165</v>
      </c>
      <c r="E57" s="65"/>
      <c r="F57" s="65" t="s">
        <v>166</v>
      </c>
      <c r="G57" s="29"/>
      <c r="H57" s="29"/>
    </row>
    <row r="58" s="2" customFormat="1" ht="16.5" spans="1:9">
      <c r="A58" s="29" t="s">
        <v>167</v>
      </c>
      <c r="B58" s="10"/>
      <c r="C58" s="10" t="s">
        <v>144</v>
      </c>
      <c r="D58" s="29" t="s">
        <v>159</v>
      </c>
      <c r="E58" s="29"/>
      <c r="F58" s="29" t="s">
        <v>168</v>
      </c>
      <c r="G58" s="29"/>
      <c r="H58" s="29"/>
      <c r="I58" s="2" t="s">
        <v>169</v>
      </c>
    </row>
    <row r="59" s="2" customFormat="1" ht="16.5" spans="1:8">
      <c r="A59" s="29" t="s">
        <v>170</v>
      </c>
      <c r="B59" s="10"/>
      <c r="C59" s="10"/>
      <c r="D59" s="29" t="s">
        <v>162</v>
      </c>
      <c r="E59" s="29"/>
      <c r="F59" s="65" t="s">
        <v>163</v>
      </c>
      <c r="G59" s="29"/>
      <c r="H59" s="29"/>
    </row>
    <row r="60" s="2" customFormat="1" ht="16.5" spans="1:8">
      <c r="A60" s="29" t="s">
        <v>171</v>
      </c>
      <c r="B60" s="10"/>
      <c r="C60" s="10"/>
      <c r="D60" s="29" t="s">
        <v>172</v>
      </c>
      <c r="E60" s="29"/>
      <c r="F60" s="65" t="s">
        <v>173</v>
      </c>
      <c r="G60" s="29"/>
      <c r="H60" s="29"/>
    </row>
    <row r="61" s="2" customFormat="1" ht="33" spans="1:8">
      <c r="A61" s="29" t="s">
        <v>174</v>
      </c>
      <c r="B61" s="10" t="s">
        <v>175</v>
      </c>
      <c r="C61" s="10" t="s">
        <v>176</v>
      </c>
      <c r="D61" s="29" t="s">
        <v>177</v>
      </c>
      <c r="E61" s="29"/>
      <c r="F61" s="29" t="s">
        <v>178</v>
      </c>
      <c r="G61" s="29"/>
      <c r="H61" s="29"/>
    </row>
    <row r="62" s="2" customFormat="1" ht="16.5" spans="1:8">
      <c r="A62" s="29" t="s">
        <v>179</v>
      </c>
      <c r="B62" s="10"/>
      <c r="C62" s="10"/>
      <c r="D62" s="29" t="s">
        <v>180</v>
      </c>
      <c r="E62" s="32"/>
      <c r="F62" s="63" t="s">
        <v>181</v>
      </c>
      <c r="G62" s="32"/>
      <c r="H62" s="62" t="s">
        <v>182</v>
      </c>
    </row>
    <row r="63" s="2" customFormat="1" ht="16.5" spans="1:8">
      <c r="A63" s="29" t="s">
        <v>183</v>
      </c>
      <c r="B63" s="10"/>
      <c r="C63" s="10"/>
      <c r="D63" s="29" t="s">
        <v>184</v>
      </c>
      <c r="E63" s="29"/>
      <c r="F63" s="29"/>
      <c r="G63" s="29"/>
      <c r="H63" s="30"/>
    </row>
    <row r="64" s="2" customFormat="1" ht="33" spans="1:8">
      <c r="A64" s="29" t="s">
        <v>185</v>
      </c>
      <c r="B64" s="10"/>
      <c r="C64" s="10"/>
      <c r="D64" s="29" t="s">
        <v>186</v>
      </c>
      <c r="E64" s="29"/>
      <c r="F64" s="29" t="s">
        <v>187</v>
      </c>
      <c r="G64" s="29"/>
      <c r="H64" s="29"/>
    </row>
    <row r="65" s="4" customFormat="1" ht="16.5" spans="3:3">
      <c r="C65" s="10"/>
    </row>
    <row r="66" s="41" customFormat="1" ht="26.25" customHeight="1" spans="1:8">
      <c r="A66" s="59" t="s">
        <v>188</v>
      </c>
      <c r="B66" s="59"/>
      <c r="C66" s="59"/>
      <c r="D66" s="59"/>
      <c r="E66" s="59"/>
      <c r="F66" s="59"/>
      <c r="G66" s="59"/>
      <c r="H66" s="59"/>
    </row>
    <row r="67" s="42" customFormat="1" ht="15" spans="1:18">
      <c r="A67" s="60" t="s">
        <v>189</v>
      </c>
      <c r="B67" s="61"/>
      <c r="C67" s="61"/>
      <c r="D67" s="61"/>
      <c r="E67" s="61"/>
      <c r="F67" s="61"/>
      <c r="G67" s="61"/>
      <c r="H67" s="61"/>
      <c r="I67" s="68"/>
      <c r="J67" s="68"/>
      <c r="K67" s="68"/>
      <c r="L67" s="68"/>
      <c r="M67" s="68"/>
      <c r="N67" s="68"/>
      <c r="O67" s="68"/>
      <c r="P67" s="68"/>
      <c r="Q67" s="68"/>
      <c r="R67" s="68"/>
    </row>
    <row r="68" s="2" customFormat="1" ht="16.5" spans="1:8">
      <c r="A68" s="10"/>
      <c r="B68" s="10"/>
      <c r="C68" s="10"/>
      <c r="D68" s="10"/>
      <c r="E68" s="10"/>
      <c r="F68" s="10"/>
      <c r="G68" s="10"/>
      <c r="H68" s="10"/>
    </row>
    <row r="69" s="41" customFormat="1" ht="26.25" customHeight="1" spans="1:8">
      <c r="A69" s="59" t="s">
        <v>190</v>
      </c>
      <c r="B69" s="59"/>
      <c r="C69" s="59"/>
      <c r="D69" s="59"/>
      <c r="E69" s="59"/>
      <c r="F69" s="59"/>
      <c r="G69" s="59"/>
      <c r="H69" s="59"/>
    </row>
    <row r="70" s="42" customFormat="1" ht="15" spans="1:18">
      <c r="A70" s="60" t="s">
        <v>191</v>
      </c>
      <c r="B70" s="61"/>
      <c r="C70" s="61"/>
      <c r="D70" s="61"/>
      <c r="E70" s="61"/>
      <c r="F70" s="61"/>
      <c r="G70" s="61"/>
      <c r="H70" s="61"/>
      <c r="I70" s="68"/>
      <c r="J70" s="68"/>
      <c r="K70" s="68"/>
      <c r="L70" s="68"/>
      <c r="M70" s="68"/>
      <c r="N70" s="68"/>
      <c r="O70" s="68"/>
      <c r="P70" s="68"/>
      <c r="Q70" s="68"/>
      <c r="R70" s="68"/>
    </row>
    <row r="71" s="2" customFormat="1" ht="16.5" spans="1:8">
      <c r="A71" s="10" t="str">
        <f>"C1."&amp;(ROW(A20)-19)</f>
        <v>C1.1</v>
      </c>
      <c r="B71" s="10"/>
      <c r="C71" s="29"/>
      <c r="D71" s="29"/>
      <c r="E71" s="10"/>
      <c r="F71" s="10"/>
      <c r="G71" s="10"/>
      <c r="H71" s="29"/>
    </row>
    <row r="72" s="41" customFormat="1" ht="26.25" customHeight="1" spans="1:8">
      <c r="A72" s="59" t="s">
        <v>192</v>
      </c>
      <c r="B72" s="59"/>
      <c r="C72" s="59"/>
      <c r="D72" s="59"/>
      <c r="E72" s="59"/>
      <c r="F72" s="59"/>
      <c r="G72" s="59"/>
      <c r="H72" s="59"/>
    </row>
    <row r="73" s="42" customFormat="1" ht="15" spans="1:18">
      <c r="A73" s="60" t="s">
        <v>193</v>
      </c>
      <c r="B73" s="61"/>
      <c r="C73" s="61"/>
      <c r="D73" s="61"/>
      <c r="E73" s="61"/>
      <c r="F73" s="61"/>
      <c r="G73" s="61"/>
      <c r="H73" s="61"/>
      <c r="I73" s="68"/>
      <c r="J73" s="68"/>
      <c r="K73" s="68"/>
      <c r="L73" s="68"/>
      <c r="M73" s="68"/>
      <c r="N73" s="68"/>
      <c r="O73" s="68"/>
      <c r="P73" s="68"/>
      <c r="Q73" s="68"/>
      <c r="R73" s="68"/>
    </row>
    <row r="74" s="2" customFormat="1" ht="16.5" spans="1:8">
      <c r="A74" s="10" t="str">
        <f>"D1."&amp;(ROW(A20)-19)</f>
        <v>D1.1</v>
      </c>
      <c r="B74" s="10"/>
      <c r="C74" s="10"/>
      <c r="D74" s="10"/>
      <c r="E74" s="10"/>
      <c r="F74" s="10"/>
      <c r="G74" s="10"/>
      <c r="H74" s="10"/>
    </row>
    <row r="75" s="42" customFormat="1" ht="15" spans="1:18">
      <c r="A75" s="60" t="s">
        <v>194</v>
      </c>
      <c r="B75" s="61"/>
      <c r="C75" s="61"/>
      <c r="D75" s="61"/>
      <c r="E75" s="61"/>
      <c r="F75" s="61"/>
      <c r="G75" s="61"/>
      <c r="H75" s="61"/>
      <c r="I75" s="68"/>
      <c r="J75" s="68"/>
      <c r="K75" s="68"/>
      <c r="L75" s="68"/>
      <c r="M75" s="68"/>
      <c r="N75" s="68"/>
      <c r="O75" s="68"/>
      <c r="P75" s="68"/>
      <c r="Q75" s="68"/>
      <c r="R75" s="68"/>
    </row>
    <row r="76" s="2" customFormat="1" ht="16.5" spans="1:8">
      <c r="A76" s="10" t="str">
        <f>"D2."&amp;(ROW(A20)-19)</f>
        <v>D2.1</v>
      </c>
      <c r="B76" s="10"/>
      <c r="C76" s="10"/>
      <c r="D76" s="10"/>
      <c r="E76" s="10"/>
      <c r="F76" s="10"/>
      <c r="G76" s="10"/>
      <c r="H76" s="10"/>
    </row>
    <row r="77" s="41" customFormat="1" ht="26.25" customHeight="1" spans="1:8">
      <c r="A77" s="59" t="s">
        <v>195</v>
      </c>
      <c r="B77" s="59"/>
      <c r="C77" s="59"/>
      <c r="D77" s="59"/>
      <c r="E77" s="59"/>
      <c r="F77" s="59"/>
      <c r="G77" s="59"/>
      <c r="H77" s="59"/>
    </row>
    <row r="78" s="42" customFormat="1" ht="15" spans="1:18">
      <c r="A78" s="60" t="s">
        <v>196</v>
      </c>
      <c r="B78" s="61"/>
      <c r="C78" s="61"/>
      <c r="D78" s="61"/>
      <c r="E78" s="61"/>
      <c r="F78" s="61"/>
      <c r="G78" s="61"/>
      <c r="H78" s="61"/>
      <c r="I78" s="68"/>
      <c r="J78" s="68"/>
      <c r="K78" s="68"/>
      <c r="L78" s="68"/>
      <c r="M78" s="68"/>
      <c r="N78" s="68"/>
      <c r="O78" s="68"/>
      <c r="P78" s="68"/>
      <c r="Q78" s="68"/>
      <c r="R78" s="68"/>
    </row>
    <row r="79" s="2" customFormat="1" ht="16.5" spans="1:8">
      <c r="A79" s="10"/>
      <c r="B79" s="10"/>
      <c r="C79" s="10"/>
      <c r="D79" s="10"/>
      <c r="E79" s="10"/>
      <c r="F79" s="10"/>
      <c r="G79" s="10"/>
      <c r="H79" s="10"/>
    </row>
  </sheetData>
  <mergeCells count="36">
    <mergeCell ref="C1:D1"/>
    <mergeCell ref="C2:D2"/>
    <mergeCell ref="C3:D3"/>
    <mergeCell ref="C4:D4"/>
    <mergeCell ref="C5:D5"/>
    <mergeCell ref="A14:XFD14"/>
    <mergeCell ref="A16:H16"/>
    <mergeCell ref="B20:B34"/>
    <mergeCell ref="B35:B38"/>
    <mergeCell ref="B39:B54"/>
    <mergeCell ref="B55:B60"/>
    <mergeCell ref="B61:B64"/>
    <mergeCell ref="C20:C23"/>
    <mergeCell ref="C24:C26"/>
    <mergeCell ref="C27:C31"/>
    <mergeCell ref="C32:C34"/>
    <mergeCell ref="C37:C38"/>
    <mergeCell ref="C39:C44"/>
    <mergeCell ref="C45:C50"/>
    <mergeCell ref="C51:C52"/>
    <mergeCell ref="C53:C54"/>
    <mergeCell ref="C55:C57"/>
    <mergeCell ref="C58:C60"/>
    <mergeCell ref="C61:C64"/>
    <mergeCell ref="E24:E26"/>
    <mergeCell ref="E27:E30"/>
    <mergeCell ref="E32:E34"/>
    <mergeCell ref="E39:E48"/>
    <mergeCell ref="E49:E50"/>
    <mergeCell ref="E62:E63"/>
    <mergeCell ref="F62:F63"/>
    <mergeCell ref="G62:G63"/>
    <mergeCell ref="H20:H23"/>
    <mergeCell ref="H27:H28"/>
    <mergeCell ref="H29:H30"/>
    <mergeCell ref="H62:H63"/>
  </mergeCells>
  <conditionalFormatting sqref="G75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66:G67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69:G7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72:G73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77:G78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68 G74 G79:G1048576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topLeftCell="A13" workbookViewId="0">
      <selection activeCell="A12" sqref="A12:H12"/>
    </sheetView>
  </sheetViews>
  <sheetFormatPr defaultColWidth="9" defaultRowHeight="13.5"/>
  <cols>
    <col min="1" max="1" width="17.8833333333333" customWidth="1"/>
    <col min="2" max="2" width="26.5666666666667" customWidth="1"/>
    <col min="3" max="3" width="22.8583333333333" customWidth="1"/>
    <col min="4" max="4" width="43.1416666666667" customWidth="1"/>
    <col min="5" max="5" width="20.7166666666667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197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198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199</v>
      </c>
      <c r="B4" s="10"/>
      <c r="C4" s="11" t="s">
        <v>200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201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202</v>
      </c>
      <c r="B6" s="10">
        <f>SUM(B7:B10)</f>
        <v>14</v>
      </c>
      <c r="C6" s="17" t="s">
        <v>203</v>
      </c>
      <c r="D6" s="18"/>
      <c r="E6" s="18"/>
      <c r="F6" s="18"/>
      <c r="G6" s="18"/>
      <c r="H6" s="19"/>
    </row>
    <row r="7" s="2" customFormat="1" ht="16.5" spans="1:8">
      <c r="A7" s="9" t="s">
        <v>204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205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206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207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208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209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210</v>
      </c>
    </row>
    <row r="14" s="5" customFormat="1" ht="26.25" customHeight="1" spans="1:1">
      <c r="A14" s="5" t="s">
        <v>211</v>
      </c>
    </row>
    <row r="15" s="6" customFormat="1" ht="15" spans="1:18">
      <c r="A15" s="26" t="s">
        <v>212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44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46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49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52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213</v>
      </c>
    </row>
    <row r="23" s="6" customFormat="1" ht="15" spans="1:18">
      <c r="A23" s="26" t="s">
        <v>214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215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215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215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215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216</v>
      </c>
    </row>
    <row r="30" s="6" customFormat="1" ht="15" spans="1:18">
      <c r="A30" s="26" t="s">
        <v>217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218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218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219</v>
      </c>
    </row>
    <row r="37" s="6" customFormat="1" ht="15" spans="1:18">
      <c r="A37" s="26" t="s">
        <v>220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221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222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223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223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223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topLeftCell="A19"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197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198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199</v>
      </c>
      <c r="B4" s="10"/>
      <c r="C4" s="11" t="s">
        <v>200</v>
      </c>
      <c r="D4" s="12"/>
      <c r="E4" s="13"/>
      <c r="F4" s="14"/>
      <c r="G4" s="10"/>
      <c r="H4" s="10"/>
    </row>
    <row r="5" s="1" customFormat="1" ht="15.95" customHeight="1" spans="1:7">
      <c r="A5" s="15" t="s">
        <v>201</v>
      </c>
      <c r="B5" s="16"/>
      <c r="C5" s="16"/>
      <c r="D5" s="16"/>
      <c r="E5" s="16"/>
      <c r="F5" s="16"/>
      <c r="G5" s="16"/>
    </row>
    <row r="6" s="2" customFormat="1" ht="16.5" spans="1:7">
      <c r="A6" s="9" t="s">
        <v>202</v>
      </c>
      <c r="B6" s="10">
        <f>SUM(B7:B8)</f>
        <v>3</v>
      </c>
      <c r="C6" s="17" t="s">
        <v>224</v>
      </c>
      <c r="D6" s="18"/>
      <c r="E6" s="18"/>
      <c r="F6" s="18"/>
      <c r="G6" s="19"/>
    </row>
    <row r="7" s="2" customFormat="1" ht="16.5" spans="1:7">
      <c r="A7" s="9" t="s">
        <v>225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226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208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227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210</v>
      </c>
    </row>
    <row r="12" s="5" customFormat="1" ht="26.25" customHeight="1" spans="1:1">
      <c r="A12" s="5" t="s">
        <v>225</v>
      </c>
    </row>
    <row r="13" s="6" customFormat="1" ht="15" spans="1:17">
      <c r="A13" s="26" t="s">
        <v>212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228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229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226</v>
      </c>
    </row>
    <row r="18" s="6" customFormat="1" ht="15" spans="1:17">
      <c r="A18" s="26" t="s">
        <v>214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230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230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功能名称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2021-09-30T06:11:07Z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  <property fmtid="{D5CDD505-2E9C-101B-9397-08002B2CF9AE}" pid="3" name="ICV">
    <vt:lpwstr>4C3AACDFEB4A4CEFA1E009A0840D291E</vt:lpwstr>
  </property>
</Properties>
</file>