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<sst xmlns="http://schemas.openxmlformats.org/spreadsheetml/2006/main" count="310">
  <si>
    <t>Part1：被测功能信息</t>
  </si>
  <si>
    <t>游戏名称</t>
  </si>
  <si>
    <t>万国觉醒</t>
  </si>
  <si>
    <t>填写该功能所对应的游戏名称</t>
  </si>
  <si>
    <t>功能名称</t>
  </si>
  <si>
    <t>建筑基础功能</t>
  </si>
  <si>
    <t>填写该功能的具体功能名称</t>
  </si>
  <si>
    <t>编写时间</t>
  </si>
  <si>
    <t>10.8-10.18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</si>
  <si>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</si>
  <si>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</si>
  <si>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</si>
  <si>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</si>
  <si>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</si>
  <si>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</si>
  <si>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</si>
  <si>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</si>
  <si>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</si>
  <si>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</si>
  <si>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</si>
  <si>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</si>
  <si>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</si>
  <si>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</si>
  <si>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</si>
  <si>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</si>
  <si>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</si>
  <si>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</si>
  <si>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t>测试结果说明：
测试通过填Y、失败填N、用例不支持填NA、暂不填的视为TBD(如，适用于因前置条件失败而导致无法确认Y or N的情况)。Y/N/TBD/NA用不同底色标注出来(Y为绿底，N为红底，TBD为灰底，NA为黄底)。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测试方法说明：
1.按照用例逐一进行测试，并在测试后输出测试结果。
2.在测试失败条目后填写结果或原因分析。</t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</si>
  <si>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</si>
  <si>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</si>
  <si>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</si>
  <si>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</si>
  <si>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</si>
  <si>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</si>
  <si>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</si>
  <si>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</si>
  <si>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</si>
  <si>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</si>
  <si>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</si>
  <si>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升级建筑</t>
  </si>
  <si>
    <t>兵营</t>
  </si>
  <si>
    <t>建筑未满级,兵营处于空闲，点击兵营建筑，查看功能表现</t>
  </si>
  <si>
    <t>兵营下方弹出"信息""箭头""训练"按钮</t>
  </si>
  <si>
    <t>建筑到达满级，不显示升级按钮</t>
  </si>
  <si>
    <t>A1.2</t>
  </si>
  <si>
    <t>建筑已满级,兵营处于空闲，点击兵营建筑，查看功能表现</t>
  </si>
  <si>
    <t>兵营下方弹出"信息""训练"按钮</t>
  </si>
  <si>
    <t>A1.3</t>
  </si>
  <si>
    <t>建筑未满级,兵营处于训练，点击兵营建筑，查看功能表现</t>
  </si>
  <si>
    <t>兵营下方弹出"信息""训练""加速"按钮</t>
  </si>
  <si>
    <t>A1.4</t>
  </si>
  <si>
    <t>点击"箭头"按钮，查看功能表现</t>
  </si>
  <si>
    <t>正确弹窗升级建筑界面</t>
  </si>
  <si>
    <t>"箭头"按钮跳转至升级界面</t>
  </si>
  <si>
    <t>A1.5</t>
  </si>
  <si>
    <t>资源充足，已解锁升级前置建筑，点击"升级"按钮，查看功能表现</t>
  </si>
  <si>
    <t>跳转回到主界面开始升级</t>
  </si>
  <si>
    <t>解锁升级前置建筑才可判断是否能升级建筑</t>
  </si>
  <si>
    <t>A1.6</t>
  </si>
  <si>
    <t>未解锁升级前置建筑，点击"前往"按钮，查看功能表现</t>
  </si>
  <si>
    <t>跳转到需要解锁的建筑位置</t>
  </si>
  <si>
    <t>A1.7</t>
  </si>
  <si>
    <t>资源不足，已解锁升级前置建筑，点击"升级"按钮，查看功能表现</t>
  </si>
  <si>
    <t>正确弹窗资源快捷补充窗口</t>
  </si>
  <si>
    <t>A1.8</t>
  </si>
  <si>
    <t>学院</t>
  </si>
  <si>
    <t>建筑未满级,学院处于空闲，点击学院建筑，查看功能表现</t>
  </si>
  <si>
    <t>学院下方弹出"信息""箭头""研究"按钮</t>
  </si>
  <si>
    <t>A1.9</t>
  </si>
  <si>
    <t>建筑已满级,学院处于空闲，点击学院建筑，查看功能表现</t>
  </si>
  <si>
    <t>学院下方弹出"信息""研究"按钮</t>
  </si>
  <si>
    <t>A1.10</t>
  </si>
  <si>
    <t>建筑已满级,学院处于研究，点击学院建筑，查看功能表现</t>
  </si>
  <si>
    <t>学院下方弹出"信息""研究""加速"按钮</t>
  </si>
  <si>
    <t>A1.11</t>
  </si>
  <si>
    <t>A1.12</t>
  </si>
  <si>
    <t>升级加速</t>
  </si>
  <si>
    <t>采集建造符文后，点击升级，查看升级倒计时</t>
  </si>
  <si>
    <t>倒计时间正确缩短</t>
  </si>
  <si>
    <t>检查配置表倒计时是否正确：建造时间 = Int(默认时间*（1000 - buildSpeedMulti）/1000)</t>
  </si>
  <si>
    <t>A1.13</t>
  </si>
  <si>
    <t>获得建造爵位后，点击升级，查看升级倒计时</t>
  </si>
  <si>
    <t>A1.14</t>
  </si>
  <si>
    <t>开启建造国王技能后，点击升级，查看升级倒计时</t>
  </si>
  <si>
    <t>A1.15</t>
  </si>
  <si>
    <t>获得多个加速增益，查看升级加速是否正确叠加</t>
  </si>
  <si>
    <t>升级加速效果正确叠加</t>
  </si>
  <si>
    <t>A1.16</t>
  </si>
  <si>
    <t>完成升级</t>
  </si>
  <si>
    <t>升级倒计时结束，查看建筑等级</t>
  </si>
  <si>
    <t>建筑等级正确增加</t>
  </si>
  <si>
    <t>A1.17</t>
  </si>
  <si>
    <t>升级倒计时结束，查看工人小屋建造队列</t>
  </si>
  <si>
    <t>建造列队转为空闲</t>
  </si>
  <si>
    <t>A1.18</t>
  </si>
  <si>
    <t>升级倒计时结束，查看战斗力显示</t>
  </si>
  <si>
    <t>战斗力正确增加</t>
  </si>
  <si>
    <t>A1.19</t>
  </si>
  <si>
    <t>升级倒计时结束，查看建筑升级特效</t>
  </si>
  <si>
    <t>建筑特效显示正确</t>
  </si>
  <si>
    <t>A1.20</t>
  </si>
  <si>
    <t>终止升级</t>
  </si>
  <si>
    <t>点击加速界面中建筑图标右上角的"终止"按钮，查看功能表现</t>
  </si>
  <si>
    <t>正确弹窗提醒</t>
  </si>
  <si>
    <t>A1.21</t>
  </si>
  <si>
    <t>终止升级后，查看资源返还情况</t>
  </si>
  <si>
    <t>资源正确返还</t>
  </si>
  <si>
    <t>A1.22</t>
  </si>
  <si>
    <t>终止升级后，查看工人小屋建造队列</t>
  </si>
  <si>
    <t>A1.23</t>
  </si>
  <si>
    <t>升级提示</t>
  </si>
  <si>
    <t>建筑正在升级时，查看升级表现</t>
  </si>
  <si>
    <t>建筑模型显示手脚架表示升级</t>
  </si>
  <si>
    <t>A1.24</t>
  </si>
  <si>
    <t>建筑可升级时，查看建筑外观升级提示</t>
  </si>
  <si>
    <t>建筑外观左下角正确显示"可升级"提示</t>
  </si>
  <si>
    <t>A2.1</t>
  </si>
  <si>
    <t>解锁建筑</t>
  </si>
  <si>
    <t>默认锁定</t>
  </si>
  <si>
    <t>点击建筑，查看锁定状态</t>
  </si>
  <si>
    <t>建筑上方显示"锁定"气泡</t>
  </si>
  <si>
    <t>目前无具体功能案</t>
  </si>
  <si>
    <t>A2.2</t>
  </si>
  <si>
    <t>默认解锁</t>
  </si>
  <si>
    <t>建筑上方显示"解锁"气泡</t>
  </si>
  <si>
    <t>A2.3</t>
  </si>
  <si>
    <t>手动解锁</t>
  </si>
  <si>
    <t>生成账号，点击"建造"按钮，查看默认解锁建筑状态</t>
  </si>
  <si>
    <t>建筑卡片被点亮</t>
  </si>
  <si>
    <t>A2.4</t>
  </si>
  <si>
    <t>点击"建造"按钮，查看未解锁建筑状态</t>
  </si>
  <si>
    <t>建筑卡牌至灰色</t>
  </si>
  <si>
    <t>A2.5</t>
  </si>
  <si>
    <t>升级前置建筑，查看未解锁建筑状态</t>
  </si>
  <si>
    <t>建筑卡牌被点亮</t>
  </si>
  <si>
    <t>A2.6</t>
  </si>
  <si>
    <t>当家园内地块位置充足时，点击被点亮建筑，查看建造表现</t>
  </si>
  <si>
    <t>跳转至主界面，提示是否建造</t>
  </si>
  <si>
    <t>A2.7</t>
  </si>
  <si>
    <t>当家园内地块位置不足时，点击被点亮建筑，查看建造情况</t>
  </si>
  <si>
    <t>A2.8</t>
  </si>
  <si>
    <t>地块充足，点击"勾"按钮，查看建造情况</t>
  </si>
  <si>
    <t>正确开始建造</t>
  </si>
  <si>
    <t>A2.9</t>
  </si>
  <si>
    <t>地块充足，点击"叉"按钮，查看建造情况</t>
  </si>
  <si>
    <t>取消建筑建造</t>
  </si>
  <si>
    <t>A2.10</t>
  </si>
  <si>
    <t>地块不足，点击"勾"按钮，查看建造情况</t>
  </si>
  <si>
    <t>正确飘字提醒地块不足，无法建造</t>
  </si>
  <si>
    <t>A2.11</t>
  </si>
  <si>
    <t>地块不足，点击"叉"按钮，查看建造情况</t>
  </si>
  <si>
    <t>A2.12</t>
  </si>
  <si>
    <t>开始建造，查看资源消耗情况</t>
  </si>
  <si>
    <t>正确消耗资源</t>
  </si>
  <si>
    <t>建造队列测试参考"列队扩充"测试用例</t>
  </si>
  <si>
    <t>A2.13</t>
  </si>
  <si>
    <t>开始建造，查看建造倒计时</t>
  </si>
  <si>
    <t>正确开始倒计时</t>
  </si>
  <si>
    <t>A2.14</t>
  </si>
  <si>
    <t>完成建造，点击建筑，查看使用情况</t>
  </si>
  <si>
    <t>可正常使用建筑</t>
  </si>
  <si>
    <t>A3.1</t>
  </si>
  <si>
    <t>编辑建筑</t>
  </si>
  <si>
    <t>饰品移除</t>
  </si>
  <si>
    <t>点击饰品建筑，查看功能表现</t>
  </si>
  <si>
    <t>建筑下方弹出"信息""拆除"按钮</t>
  </si>
  <si>
    <t>只有饰品建筑可移除，此部分后期跟随自由建筑一同开发</t>
  </si>
  <si>
    <t>A3.2</t>
  </si>
  <si>
    <t>点击"拆除"按钮，查看动画表现</t>
  </si>
  <si>
    <t>饰品显示特效飞入"建造"按钮</t>
  </si>
  <si>
    <t>A3.3</t>
  </si>
  <si>
    <t>点击"拆除"按钮，查看移除情况</t>
  </si>
  <si>
    <t>饰品建筑正确移除</t>
  </si>
  <si>
    <t>A3.4</t>
  </si>
  <si>
    <t>正确移除后，点击"建筑"按钮，查看该建筑数量</t>
  </si>
  <si>
    <t>建筑数量正确+1</t>
  </si>
  <si>
    <t>A3.5</t>
  </si>
  <si>
    <t>正确移除后，点击"建筑"按钮，查看该建筑卡牌</t>
  </si>
  <si>
    <t>A3.6</t>
  </si>
  <si>
    <t>建筑布置</t>
  </si>
  <si>
    <t>建筑上方有气泡时，点击选中建筑，查看气泡</t>
  </si>
  <si>
    <t>建筑上方气泡消失</t>
  </si>
  <si>
    <t>检查建筑包括：兵营、学院、医院、资源</t>
  </si>
  <si>
    <t>A3.7</t>
  </si>
  <si>
    <t>点击固定建筑选中，查看是否显示可移动标记</t>
  </si>
  <si>
    <t>无显示可移动标记</t>
  </si>
  <si>
    <t>固定建筑：城墙、防御塔
自由建筑：军事、饰品</t>
  </si>
  <si>
    <t>A3.8</t>
  </si>
  <si>
    <t>点击自由建筑选中，查看是否显示可移动标记</t>
  </si>
  <si>
    <t>正确显示可移动标记</t>
  </si>
  <si>
    <t>A3.9</t>
  </si>
  <si>
    <t>点击建筑选中，拖动移动至其他建筑，查看是否可重叠布置</t>
  </si>
  <si>
    <t>无法重叠布置</t>
  </si>
  <si>
    <t>A3.10</t>
  </si>
  <si>
    <t>点击建筑选中，拖动移动至空地，查看是否可布置</t>
  </si>
  <si>
    <t>可正常布置</t>
  </si>
  <si>
    <t>A3.11</t>
  </si>
  <si>
    <t>点击建筑选中，拖动移动至家园范围外，查看是否可布置</t>
  </si>
  <si>
    <t>A3.12</t>
  </si>
  <si>
    <t>移动建筑选中，查看建筑占地格数是否正确</t>
  </si>
  <si>
    <t>占地格数与配置表一致</t>
  </si>
  <si>
    <t>BuildingLevelData表，查看建筑的长度和宽度</t>
  </si>
  <si>
    <t>A3.13</t>
  </si>
  <si>
    <t>点击自由建筑选中，查看建筑模型被选中特效表现</t>
  </si>
  <si>
    <t>建筑模型不断闪烁</t>
  </si>
  <si>
    <t>A3.14</t>
  </si>
  <si>
    <t>点击固定建筑选中，查看建筑模型被选中特效表现</t>
  </si>
  <si>
    <t>建筑模型无闪烁表现</t>
  </si>
  <si>
    <t>A3.15</t>
  </si>
  <si>
    <t>点击自由建筑选中，查看建筑模型被选中动作表现</t>
  </si>
  <si>
    <t>建筑模型显示向上跳动一次</t>
  </si>
  <si>
    <t>A3.16</t>
  </si>
  <si>
    <t>点击固定建筑选中，查看建筑模型被选中动作表现</t>
  </si>
  <si>
    <t>建筑模型无跳动表现</t>
  </si>
  <si>
    <t>A3.17</t>
  </si>
  <si>
    <t>点击自由建筑，再点击非建筑区域，查看布置表现</t>
  </si>
  <si>
    <t>正确取消对改建筑的布置</t>
  </si>
  <si>
    <t>A4.1</t>
  </si>
  <si>
    <t>建筑基础
信息跳转</t>
  </si>
  <si>
    <t>加速</t>
  </si>
  <si>
    <t>兵营训练时，点击兵营建筑，查看是否显示"加速"按钮</t>
  </si>
  <si>
    <t>建筑下方正确显示"加速"按钮</t>
  </si>
  <si>
    <t>升级加速单独测试</t>
  </si>
  <si>
    <t>A4.2</t>
  </si>
  <si>
    <t>点击训练加速，查看是否能正确跳转</t>
  </si>
  <si>
    <t>正确跳转加速界面</t>
  </si>
  <si>
    <t>A4.3</t>
  </si>
  <si>
    <t>升级</t>
  </si>
  <si>
    <t>点击军事建筑，查看是否有"升级"按钮</t>
  </si>
  <si>
    <t>建筑下方正确显示"升级"按钮</t>
  </si>
  <si>
    <t>A4.4</t>
  </si>
  <si>
    <t>点击建筑"升级"，查看是否能正确跳转</t>
  </si>
  <si>
    <t>正确跳转升级界面</t>
  </si>
  <si>
    <t>A4.5</t>
  </si>
  <si>
    <t>训练</t>
  </si>
  <si>
    <t>点击兵营，查看是否有"训练"按钮</t>
  </si>
  <si>
    <t>建筑下方正确显示"训练"按钮</t>
  </si>
  <si>
    <t>A4.6</t>
  </si>
  <si>
    <t>点击兵营"训练"按钮，查看是否能正确跳转</t>
  </si>
  <si>
    <t>正确跳转训练界面</t>
  </si>
  <si>
    <t>A4.7</t>
  </si>
  <si>
    <t>兵营升级时，点击兵营，查看是否有"训练"按钮</t>
  </si>
  <si>
    <t>正确隐藏"训练"按钮</t>
  </si>
  <si>
    <t>A4.8</t>
  </si>
  <si>
    <t>兵营训练时，点击所有兵营"训练"按钮，查看是否能正确跳转</t>
  </si>
  <si>
    <t>A4.9</t>
  </si>
  <si>
    <t>信息</t>
  </si>
  <si>
    <t>点击建筑信息，查看是否能正确跳转</t>
  </si>
  <si>
    <t>正确跳转信息界面</t>
  </si>
  <si>
    <t>A4.10</t>
  </si>
  <si>
    <t>点击建筑，查看是否有"信息"按钮</t>
  </si>
  <si>
    <t>建筑下方正确显示"信息"按钮</t>
  </si>
  <si>
    <t>A4.11</t>
  </si>
  <si>
    <t>点击建筑，查看建筑等级显示</t>
  </si>
  <si>
    <t>建筑上方显示等级</t>
  </si>
  <si>
    <t>检查BuildingTypeConfig表，查看会显示等级的建筑</t>
  </si>
  <si>
    <t>A4.12</t>
  </si>
  <si>
    <t>若建筑最高等级为1，点击建筑，查看建筑等级显示</t>
  </si>
  <si>
    <t>建筑上方不显示等级</t>
  </si>
  <si>
    <t>A4.13</t>
  </si>
  <si>
    <t>城内外按钮</t>
  </si>
  <si>
    <t>在城内时，点击主界面左下角按钮，查看功能表现</t>
  </si>
  <si>
    <t>放大层级，进入城外区域</t>
  </si>
  <si>
    <t>城池区域划分：城内、城墙、城外</t>
  </si>
  <si>
    <t>A4.14</t>
  </si>
  <si>
    <t>在城外时，点击主界面左下角按钮，查看功能表现</t>
  </si>
  <si>
    <t>缩小层级，进入城内区域</t>
  </si>
  <si>
    <t>B.战斗篇</t>
  </si>
  <si>
    <t>B1 战斗场景测试</t>
  </si>
  <si>
    <t>B1.1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</si>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</sst>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rgb="FF00B05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1" borderId="19" applyNumberFormat="0" applyAlignment="0" applyProtection="0">
      <alignment vertical="center"/>
    </xf>
    <xf numFmtId="0" fontId="15" fillId="21" borderId="17" applyNumberFormat="0" applyAlignment="0" applyProtection="0">
      <alignment vertical="center"/>
    </xf>
    <xf numFmtId="0" fontId="26" fillId="30" borderId="2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</xdr:colOff>
      <xdr:row>19</xdr:row>
      <xdr:rowOff>180975</xdr:rowOff>
    </xdr:from>
    <xdr:to>
      <xdr:col>4</xdr:col>
      <xdr:colOff>902335</xdr:colOff>
      <xdr:row>21</xdr:row>
      <xdr:rowOff>252730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55660" y="7366635"/>
          <a:ext cx="862965" cy="909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991870</xdr:colOff>
      <xdr:row>19</xdr:row>
      <xdr:rowOff>180975</xdr:rowOff>
    </xdr:from>
    <xdr:to>
      <xdr:col>4</xdr:col>
      <xdr:colOff>1851025</xdr:colOff>
      <xdr:row>21</xdr:row>
      <xdr:rowOff>248285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08160" y="7366635"/>
          <a:ext cx="859155" cy="905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1925320</xdr:colOff>
      <xdr:row>19</xdr:row>
      <xdr:rowOff>180975</xdr:rowOff>
    </xdr:from>
    <xdr:to>
      <xdr:col>5</xdr:col>
      <xdr:colOff>18415</xdr:colOff>
      <xdr:row>21</xdr:row>
      <xdr:rowOff>247015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41610" y="7366635"/>
          <a:ext cx="844550" cy="904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38</xdr:row>
      <xdr:rowOff>9525</xdr:rowOff>
    </xdr:from>
    <xdr:to>
      <xdr:col>5</xdr:col>
      <xdr:colOff>2540</xdr:colOff>
      <xdr:row>40</xdr:row>
      <xdr:rowOff>20320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16290" y="13341985"/>
          <a:ext cx="2753995" cy="639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15240</xdr:colOff>
      <xdr:row>26</xdr:row>
      <xdr:rowOff>304165</xdr:rowOff>
    </xdr:from>
    <xdr:to>
      <xdr:col>4</xdr:col>
      <xdr:colOff>883920</xdr:colOff>
      <xdr:row>28</xdr:row>
      <xdr:rowOff>407035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31530" y="10213975"/>
          <a:ext cx="868680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30480</xdr:colOff>
      <xdr:row>19</xdr:row>
      <xdr:rowOff>171450</xdr:rowOff>
    </xdr:from>
    <xdr:to>
      <xdr:col>4</xdr:col>
      <xdr:colOff>893445</xdr:colOff>
      <xdr:row>21</xdr:row>
      <xdr:rowOff>243205</xdr:rowOff>
    </xdr:to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46770" y="7357110"/>
          <a:ext cx="862965" cy="909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915670</xdr:colOff>
      <xdr:row>26</xdr:row>
      <xdr:rowOff>304165</xdr:rowOff>
    </xdr:from>
    <xdr:to>
      <xdr:col>4</xdr:col>
      <xdr:colOff>1755140</xdr:colOff>
      <xdr:row>29</xdr:row>
      <xdr:rowOff>3810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331960" y="10213975"/>
          <a:ext cx="839470" cy="956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429895</xdr:colOff>
      <xdr:row>22</xdr:row>
      <xdr:rowOff>19050</xdr:rowOff>
    </xdr:from>
    <xdr:to>
      <xdr:col>4</xdr:col>
      <xdr:colOff>2401570</xdr:colOff>
      <xdr:row>25</xdr:row>
      <xdr:rowOff>409575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846185" y="8462010"/>
          <a:ext cx="1971675" cy="143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420370</xdr:colOff>
      <xdr:row>48</xdr:row>
      <xdr:rowOff>18415</xdr:rowOff>
    </xdr:from>
    <xdr:to>
      <xdr:col>4</xdr:col>
      <xdr:colOff>2403475</xdr:colOff>
      <xdr:row>53</xdr:row>
      <xdr:rowOff>189865</xdr:rowOff>
    </xdr:to>
    <xdr:pic>
      <xdr:nvPicPr>
        <xdr:cNvPr id="4" name="图片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836660" y="15865475"/>
          <a:ext cx="1983105" cy="163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706120</xdr:colOff>
      <xdr:row>45</xdr:row>
      <xdr:rowOff>9525</xdr:rowOff>
    </xdr:from>
    <xdr:to>
      <xdr:col>4</xdr:col>
      <xdr:colOff>1990090</xdr:colOff>
      <xdr:row>47</xdr:row>
      <xdr:rowOff>199390</xdr:rowOff>
    </xdr:to>
    <xdr:pic>
      <xdr:nvPicPr>
        <xdr:cNvPr id="5" name="图片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122410" y="15018385"/>
          <a:ext cx="1283970" cy="818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868045</xdr:colOff>
      <xdr:row>57</xdr:row>
      <xdr:rowOff>0</xdr:rowOff>
    </xdr:from>
    <xdr:to>
      <xdr:col>4</xdr:col>
      <xdr:colOff>1806575</xdr:colOff>
      <xdr:row>62</xdr:row>
      <xdr:rowOff>1905</xdr:rowOff>
    </xdr:to>
    <xdr:pic>
      <xdr:nvPicPr>
        <xdr:cNvPr id="6" name="图片 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84335" y="18361660"/>
          <a:ext cx="938530" cy="1290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1839595</xdr:colOff>
      <xdr:row>26</xdr:row>
      <xdr:rowOff>304800</xdr:rowOff>
    </xdr:from>
    <xdr:to>
      <xdr:col>5</xdr:col>
      <xdr:colOff>12700</xdr:colOff>
      <xdr:row>29</xdr:row>
      <xdr:rowOff>10160</xdr:rowOff>
    </xdr:to>
    <xdr:pic>
      <xdr:nvPicPr>
        <xdr:cNvPr id="7" name="图片 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255885" y="10214610"/>
          <a:ext cx="924560" cy="96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1172845</xdr:colOff>
      <xdr:row>41</xdr:row>
      <xdr:rowOff>0</xdr:rowOff>
    </xdr:from>
    <xdr:to>
      <xdr:col>4</xdr:col>
      <xdr:colOff>1561465</xdr:colOff>
      <xdr:row>42</xdr:row>
      <xdr:rowOff>208915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589135" y="14170660"/>
          <a:ext cx="38862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144145</xdr:colOff>
      <xdr:row>68</xdr:row>
      <xdr:rowOff>200025</xdr:rowOff>
    </xdr:from>
    <xdr:to>
      <xdr:col>4</xdr:col>
      <xdr:colOff>982345</xdr:colOff>
      <xdr:row>72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560435" y="21762085"/>
          <a:ext cx="83820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1058545</xdr:colOff>
      <xdr:row>68</xdr:row>
      <xdr:rowOff>47625</xdr:rowOff>
    </xdr:from>
    <xdr:to>
      <xdr:col>4</xdr:col>
      <xdr:colOff>2684145</xdr:colOff>
      <xdr:row>73</xdr:row>
      <xdr:rowOff>191135</xdr:rowOff>
    </xdr:to>
    <xdr:pic>
      <xdr:nvPicPr>
        <xdr:cNvPr id="19" name="图片 1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474835" y="21609685"/>
          <a:ext cx="1625600" cy="1400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903605</xdr:colOff>
      <xdr:row>76</xdr:row>
      <xdr:rowOff>190500</xdr:rowOff>
    </xdr:from>
    <xdr:to>
      <xdr:col>4</xdr:col>
      <xdr:colOff>1590040</xdr:colOff>
      <xdr:row>79</xdr:row>
      <xdr:rowOff>188595</xdr:rowOff>
    </xdr:to>
    <xdr:pic>
      <xdr:nvPicPr>
        <xdr:cNvPr id="21" name="图片 2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319895" y="23848060"/>
          <a:ext cx="686435" cy="626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115570</xdr:colOff>
      <xdr:row>76</xdr:row>
      <xdr:rowOff>200025</xdr:rowOff>
    </xdr:from>
    <xdr:to>
      <xdr:col>4</xdr:col>
      <xdr:colOff>821055</xdr:colOff>
      <xdr:row>80</xdr:row>
      <xdr:rowOff>4445</xdr:rowOff>
    </xdr:to>
    <xdr:pic>
      <xdr:nvPicPr>
        <xdr:cNvPr id="22" name="图片 2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531860" y="23857585"/>
          <a:ext cx="705485" cy="642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906145</xdr:colOff>
      <xdr:row>74</xdr:row>
      <xdr:rowOff>95250</xdr:rowOff>
    </xdr:from>
    <xdr:to>
      <xdr:col>4</xdr:col>
      <xdr:colOff>1591945</xdr:colOff>
      <xdr:row>76</xdr:row>
      <xdr:rowOff>85090</xdr:rowOff>
    </xdr:to>
    <xdr:pic>
      <xdr:nvPicPr>
        <xdr:cNvPr id="23" name="图片 2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322435" y="23124160"/>
          <a:ext cx="685800" cy="618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106045</xdr:colOff>
      <xdr:row>74</xdr:row>
      <xdr:rowOff>95250</xdr:rowOff>
    </xdr:from>
    <xdr:to>
      <xdr:col>4</xdr:col>
      <xdr:colOff>799465</xdr:colOff>
      <xdr:row>76</xdr:row>
      <xdr:rowOff>114300</xdr:rowOff>
    </xdr:to>
    <xdr:pic>
      <xdr:nvPicPr>
        <xdr:cNvPr id="24" name="图片 2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522335" y="23124160"/>
          <a:ext cx="69342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744220</xdr:colOff>
      <xdr:row>86</xdr:row>
      <xdr:rowOff>0</xdr:rowOff>
    </xdr:from>
    <xdr:to>
      <xdr:col>4</xdr:col>
      <xdr:colOff>1165225</xdr:colOff>
      <xdr:row>87</xdr:row>
      <xdr:rowOff>210185</xdr:rowOff>
    </xdr:to>
    <xdr:pic>
      <xdr:nvPicPr>
        <xdr:cNvPr id="25" name="图片 24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160510" y="25962610"/>
          <a:ext cx="421005" cy="41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1249045</xdr:colOff>
      <xdr:row>86</xdr:row>
      <xdr:rowOff>0</xdr:rowOff>
    </xdr:from>
    <xdr:to>
      <xdr:col>4</xdr:col>
      <xdr:colOff>1659890</xdr:colOff>
      <xdr:row>88</xdr:row>
      <xdr:rowOff>13335</xdr:rowOff>
    </xdr:to>
    <xdr:pic>
      <xdr:nvPicPr>
        <xdr:cNvPr id="26" name="图片 25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665335" y="25962610"/>
          <a:ext cx="410845" cy="426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05"/>
  <sheetViews>
    <sheetView tabSelected="1" topLeftCell="A37" workbookViewId="0">
      <selection activeCell="D80" sqref="D80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9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  <c r="I7" s="82"/>
    </row>
    <row r="8" s="2" customFormat="1" ht="16.5" spans="1:9">
      <c r="A8" s="9" t="s">
        <v>19</v>
      </c>
      <c r="B8" s="10">
        <f>SUM(B9:B12)</f>
        <v>73</v>
      </c>
      <c r="C8" s="49">
        <f>(COUNTA(G20:G89)+COUNTA(G91:G91)+COUNTA(G94:G96)+COUNTA(G98:G101))/B8</f>
        <v>0</v>
      </c>
      <c r="D8" s="10">
        <f>SUM(D9:D12)</f>
        <v>0</v>
      </c>
      <c r="E8" s="9">
        <f>SUM(E9:E12)</f>
        <v>0</v>
      </c>
      <c r="F8" s="50">
        <f>(B8-COUNTIF(G20:G89,"NA")-COUNTIF(G91:G92,"NA")-COUNTIF(G94:G96,"NA")-COUNTIF(G98:G103,"NA"))/B8</f>
        <v>1</v>
      </c>
      <c r="G8" s="10"/>
      <c r="H8" s="14"/>
      <c r="I8" s="82"/>
    </row>
    <row r="9" s="2" customFormat="1" ht="16.5" spans="1:9">
      <c r="A9" s="9" t="s">
        <v>20</v>
      </c>
      <c r="B9" s="14">
        <f>COUNTA(A19:A89)-2</f>
        <v>69</v>
      </c>
      <c r="C9" s="49">
        <f>COUNTA(G20:G89)/B9</f>
        <v>0</v>
      </c>
      <c r="D9" s="10">
        <f>COUNTIF(G20:G89,"N")</f>
        <v>0</v>
      </c>
      <c r="E9" s="10"/>
      <c r="F9" s="50">
        <f>(B9-COUNTIF(G20:G89,"NA"))/B9</f>
        <v>1</v>
      </c>
      <c r="G9" s="10"/>
      <c r="H9" s="14"/>
      <c r="I9" s="82"/>
    </row>
    <row r="10" s="2" customFormat="1" ht="16.5" spans="1:9">
      <c r="A10" s="9" t="s">
        <v>21</v>
      </c>
      <c r="B10" s="14">
        <f>COUNTA(A90:A92)-2</f>
        <v>1</v>
      </c>
      <c r="C10" s="49">
        <f>COUNTA(G91:G92)/B10</f>
        <v>0</v>
      </c>
      <c r="D10" s="10">
        <f>COUNTIF(G91:G92,"N")</f>
        <v>0</v>
      </c>
      <c r="E10" s="10"/>
      <c r="F10" s="50">
        <f>(B10-COUNTIF(G91:G92,"NA"))/B10</f>
        <v>1</v>
      </c>
      <c r="G10" s="10"/>
      <c r="H10" s="14"/>
      <c r="I10" s="82"/>
    </row>
    <row r="11" s="2" customFormat="1" ht="16.5" spans="1:9">
      <c r="A11" s="9" t="s">
        <v>22</v>
      </c>
      <c r="B11" s="14">
        <f>COUNTA(A93:A96)-2</f>
        <v>1</v>
      </c>
      <c r="C11" s="49">
        <f>COUNTA(G94:G96)/B11</f>
        <v>0</v>
      </c>
      <c r="D11" s="10">
        <f>COUNTIF(G94:G96,"N")</f>
        <v>0</v>
      </c>
      <c r="E11" s="10"/>
      <c r="F11" s="50">
        <f>(B11-COUNTIF(G94:G96,"NA"))/B11</f>
        <v>1</v>
      </c>
      <c r="G11" s="10"/>
      <c r="H11" s="14"/>
      <c r="I11" s="82"/>
    </row>
    <row r="12" s="2" customFormat="1" ht="16.5" spans="1:9">
      <c r="A12" s="9" t="s">
        <v>23</v>
      </c>
      <c r="B12" s="14">
        <f>COUNTA(A97:A103)-3</f>
        <v>2</v>
      </c>
      <c r="C12" s="49">
        <f>COUNTA(G98:G103)/B12</f>
        <v>0</v>
      </c>
      <c r="D12" s="10">
        <f>COUNTIF(G98:G103,"N")</f>
        <v>0</v>
      </c>
      <c r="E12" s="10"/>
      <c r="F12" s="50">
        <f>(B12-COUNTIF(G98:G103,"NA"))/B12</f>
        <v>1</v>
      </c>
      <c r="G12" s="10"/>
      <c r="H12" s="14"/>
      <c r="I12" s="82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</row>
    <row r="16" s="4" customFormat="1" ht="131.1" customHeight="1" spans="1:20">
      <c r="A16" s="22" t="s">
        <v>27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7" t="s">
        <v>28</v>
      </c>
      <c r="B17" s="57" t="s">
        <v>29</v>
      </c>
      <c r="C17" s="57" t="s">
        <v>30</v>
      </c>
      <c r="D17" s="57" t="s">
        <v>31</v>
      </c>
      <c r="E17" s="57" t="s">
        <v>32</v>
      </c>
      <c r="F17" s="57" t="s">
        <v>33</v>
      </c>
      <c r="G17" s="57" t="s">
        <v>34</v>
      </c>
      <c r="H17" s="57" t="s">
        <v>35</v>
      </c>
    </row>
    <row r="18" s="41" customFormat="1" ht="26.25" customHeight="1" spans="1:8">
      <c r="A18" s="58" t="s">
        <v>36</v>
      </c>
      <c r="B18" s="58"/>
      <c r="C18" s="58"/>
      <c r="D18" s="58"/>
      <c r="E18" s="58"/>
      <c r="F18" s="58"/>
      <c r="G18" s="58"/>
      <c r="H18" s="58"/>
    </row>
    <row r="19" s="42" customFormat="1" ht="15" spans="1:18">
      <c r="A19" s="59" t="s">
        <v>37</v>
      </c>
      <c r="B19" s="60"/>
      <c r="C19" s="60"/>
      <c r="D19" s="60"/>
      <c r="E19" s="60"/>
      <c r="F19" s="60"/>
      <c r="G19" s="60"/>
      <c r="H19" s="60"/>
      <c r="I19" s="85"/>
      <c r="J19" s="85"/>
      <c r="K19" s="85"/>
      <c r="L19" s="85"/>
      <c r="M19" s="85"/>
      <c r="N19" s="85"/>
      <c r="O19" s="85"/>
      <c r="P19" s="85"/>
      <c r="Q19" s="85"/>
      <c r="R19" s="85"/>
    </row>
    <row r="20" s="2" customFormat="1" ht="33" spans="1:8">
      <c r="A20" s="29" t="s">
        <v>38</v>
      </c>
      <c r="B20" s="61" t="s">
        <v>39</v>
      </c>
      <c r="C20" s="32" t="s">
        <v>40</v>
      </c>
      <c r="D20" s="29" t="s">
        <v>41</v>
      </c>
      <c r="E20" s="62"/>
      <c r="F20" s="29" t="s">
        <v>42</v>
      </c>
      <c r="G20" s="29"/>
      <c r="H20" s="63" t="s">
        <v>43</v>
      </c>
    </row>
    <row r="21" s="2" customFormat="1" ht="33" spans="1:8">
      <c r="A21" s="29" t="s">
        <v>44</v>
      </c>
      <c r="B21" s="64"/>
      <c r="C21" s="62"/>
      <c r="D21" s="29" t="s">
        <v>45</v>
      </c>
      <c r="E21" s="62"/>
      <c r="F21" s="29" t="s">
        <v>46</v>
      </c>
      <c r="G21" s="29"/>
      <c r="H21" s="63"/>
    </row>
    <row r="22" s="2" customFormat="1" ht="33" spans="1:8">
      <c r="A22" s="29" t="s">
        <v>47</v>
      </c>
      <c r="B22" s="64"/>
      <c r="C22" s="62"/>
      <c r="D22" s="29" t="s">
        <v>48</v>
      </c>
      <c r="E22" s="29"/>
      <c r="F22" s="29" t="s">
        <v>49</v>
      </c>
      <c r="G22" s="29"/>
      <c r="H22" s="30"/>
    </row>
    <row r="23" s="2" customFormat="1" ht="16.5" spans="1:8">
      <c r="A23" s="29" t="s">
        <v>50</v>
      </c>
      <c r="B23" s="64"/>
      <c r="C23" s="62"/>
      <c r="D23" s="29" t="s">
        <v>51</v>
      </c>
      <c r="E23" s="32"/>
      <c r="F23" s="29" t="s">
        <v>52</v>
      </c>
      <c r="G23" s="29"/>
      <c r="H23" s="30" t="s">
        <v>53</v>
      </c>
    </row>
    <row r="24" s="2" customFormat="1" ht="33" spans="1:8">
      <c r="A24" s="29" t="s">
        <v>54</v>
      </c>
      <c r="B24" s="64"/>
      <c r="C24" s="62"/>
      <c r="D24" s="29" t="s">
        <v>55</v>
      </c>
      <c r="E24" s="62"/>
      <c r="F24" s="29" t="s">
        <v>56</v>
      </c>
      <c r="G24" s="29"/>
      <c r="H24" s="63" t="s">
        <v>57</v>
      </c>
    </row>
    <row r="25" s="2" customFormat="1" ht="33" spans="1:8">
      <c r="A25" s="29" t="s">
        <v>58</v>
      </c>
      <c r="B25" s="64"/>
      <c r="C25" s="62"/>
      <c r="D25" s="29" t="s">
        <v>59</v>
      </c>
      <c r="E25" s="62"/>
      <c r="F25" s="29" t="s">
        <v>60</v>
      </c>
      <c r="G25" s="29"/>
      <c r="H25" s="63"/>
    </row>
    <row r="26" s="2" customFormat="1" ht="33" spans="1:8">
      <c r="A26" s="29" t="s">
        <v>61</v>
      </c>
      <c r="B26" s="64"/>
      <c r="C26" s="62"/>
      <c r="D26" s="29" t="s">
        <v>62</v>
      </c>
      <c r="E26" s="29"/>
      <c r="F26" s="29" t="s">
        <v>63</v>
      </c>
      <c r="G26" s="29"/>
      <c r="H26" s="30"/>
    </row>
    <row r="27" s="2" customFormat="1" ht="33" spans="1:8">
      <c r="A27" s="29" t="s">
        <v>64</v>
      </c>
      <c r="B27" s="64"/>
      <c r="C27" s="10" t="s">
        <v>65</v>
      </c>
      <c r="D27" s="29" t="s">
        <v>66</v>
      </c>
      <c r="E27" s="32"/>
      <c r="F27" s="29" t="s">
        <v>67</v>
      </c>
      <c r="G27" s="29"/>
      <c r="H27" s="31"/>
    </row>
    <row r="28" s="2" customFormat="1" ht="33" spans="1:8">
      <c r="A28" s="29" t="s">
        <v>68</v>
      </c>
      <c r="B28" s="64"/>
      <c r="C28" s="10"/>
      <c r="D28" s="29" t="s">
        <v>69</v>
      </c>
      <c r="E28" s="62"/>
      <c r="F28" s="29" t="s">
        <v>70</v>
      </c>
      <c r="G28" s="29"/>
      <c r="H28" s="31"/>
    </row>
    <row r="29" s="2" customFormat="1" ht="33" spans="1:8">
      <c r="A29" s="29" t="s">
        <v>71</v>
      </c>
      <c r="B29" s="64"/>
      <c r="C29" s="10"/>
      <c r="D29" s="29" t="s">
        <v>72</v>
      </c>
      <c r="E29" s="62"/>
      <c r="F29" s="29" t="s">
        <v>73</v>
      </c>
      <c r="G29" s="29"/>
      <c r="H29" s="31"/>
    </row>
    <row r="30" s="2" customFormat="1" ht="16.5" spans="1:8">
      <c r="A30" s="29" t="s">
        <v>74</v>
      </c>
      <c r="B30" s="64"/>
      <c r="C30" s="10"/>
      <c r="D30" s="29" t="s">
        <v>51</v>
      </c>
      <c r="E30" s="29"/>
      <c r="F30" s="29" t="s">
        <v>52</v>
      </c>
      <c r="G30" s="29"/>
      <c r="H30" s="30"/>
    </row>
    <row r="31" s="2" customFormat="1" ht="22" customHeight="1" spans="1:8">
      <c r="A31" s="29" t="s">
        <v>75</v>
      </c>
      <c r="B31" s="64"/>
      <c r="C31" s="65" t="s">
        <v>76</v>
      </c>
      <c r="D31" s="66" t="s">
        <v>77</v>
      </c>
      <c r="E31" s="4"/>
      <c r="F31" s="66" t="s">
        <v>78</v>
      </c>
      <c r="G31" s="29"/>
      <c r="H31" s="67" t="s">
        <v>79</v>
      </c>
    </row>
    <row r="32" s="2" customFormat="1" ht="22" customHeight="1" spans="1:8">
      <c r="A32" s="29" t="s">
        <v>80</v>
      </c>
      <c r="B32" s="64"/>
      <c r="C32" s="65"/>
      <c r="D32" s="66" t="s">
        <v>81</v>
      </c>
      <c r="E32" s="66"/>
      <c r="F32" s="66" t="s">
        <v>78</v>
      </c>
      <c r="G32" s="29"/>
      <c r="H32" s="68"/>
    </row>
    <row r="33" s="2" customFormat="1" ht="22" customHeight="1" spans="1:8">
      <c r="A33" s="29" t="s">
        <v>82</v>
      </c>
      <c r="B33" s="64"/>
      <c r="C33" s="65"/>
      <c r="D33" s="66" t="s">
        <v>83</v>
      </c>
      <c r="E33" s="66"/>
      <c r="F33" s="66" t="s">
        <v>78</v>
      </c>
      <c r="G33" s="29"/>
      <c r="H33" s="68"/>
    </row>
    <row r="34" s="2" customFormat="1" ht="22" customHeight="1" spans="1:8">
      <c r="A34" s="29" t="s">
        <v>84</v>
      </c>
      <c r="B34" s="64"/>
      <c r="C34" s="65"/>
      <c r="D34" s="66" t="s">
        <v>85</v>
      </c>
      <c r="E34" s="66"/>
      <c r="F34" s="66" t="s">
        <v>86</v>
      </c>
      <c r="G34" s="29"/>
      <c r="H34" s="69"/>
    </row>
    <row r="35" s="2" customFormat="1" ht="16.5" spans="1:8">
      <c r="A35" s="29" t="s">
        <v>87</v>
      </c>
      <c r="B35" s="64"/>
      <c r="C35" s="62" t="s">
        <v>88</v>
      </c>
      <c r="D35" s="66" t="s">
        <v>89</v>
      </c>
      <c r="E35" s="66"/>
      <c r="F35" s="66" t="s">
        <v>90</v>
      </c>
      <c r="G35" s="29"/>
      <c r="H35" s="30"/>
    </row>
    <row r="36" s="2" customFormat="1" ht="16.5" spans="1:8">
      <c r="A36" s="29" t="s">
        <v>91</v>
      </c>
      <c r="B36" s="64"/>
      <c r="C36" s="62"/>
      <c r="D36" s="66" t="s">
        <v>92</v>
      </c>
      <c r="E36" s="66"/>
      <c r="F36" s="66" t="s">
        <v>93</v>
      </c>
      <c r="G36" s="29"/>
      <c r="H36" s="31"/>
    </row>
    <row r="37" s="2" customFormat="1" ht="16.5" spans="1:8">
      <c r="A37" s="29" t="s">
        <v>94</v>
      </c>
      <c r="B37" s="64"/>
      <c r="C37" s="62"/>
      <c r="D37" s="66" t="s">
        <v>95</v>
      </c>
      <c r="E37" s="66"/>
      <c r="F37" s="66" t="s">
        <v>96</v>
      </c>
      <c r="G37" s="29"/>
      <c r="H37" s="31"/>
    </row>
    <row r="38" s="2" customFormat="1" ht="16.5" spans="1:8">
      <c r="A38" s="29" t="s">
        <v>97</v>
      </c>
      <c r="B38" s="64"/>
      <c r="C38" s="29"/>
      <c r="D38" s="66" t="s">
        <v>98</v>
      </c>
      <c r="E38" s="66"/>
      <c r="F38" s="66" t="s">
        <v>99</v>
      </c>
      <c r="G38" s="29"/>
      <c r="H38" s="31"/>
    </row>
    <row r="39" s="2" customFormat="1" ht="33" spans="1:8">
      <c r="A39" s="29" t="s">
        <v>100</v>
      </c>
      <c r="B39" s="64"/>
      <c r="C39" s="62" t="s">
        <v>101</v>
      </c>
      <c r="D39" s="66" t="s">
        <v>102</v>
      </c>
      <c r="E39" s="66"/>
      <c r="F39" s="66" t="s">
        <v>103</v>
      </c>
      <c r="G39" s="29"/>
      <c r="H39" s="31"/>
    </row>
    <row r="40" s="2" customFormat="1" ht="16.5" spans="1:8">
      <c r="A40" s="29" t="s">
        <v>104</v>
      </c>
      <c r="B40" s="64"/>
      <c r="C40" s="62"/>
      <c r="D40" s="66" t="s">
        <v>105</v>
      </c>
      <c r="E40" s="66"/>
      <c r="F40" s="66" t="s">
        <v>106</v>
      </c>
      <c r="G40" s="29"/>
      <c r="H40" s="31"/>
    </row>
    <row r="41" s="2" customFormat="1" ht="16.5" spans="1:8">
      <c r="A41" s="29" t="s">
        <v>107</v>
      </c>
      <c r="B41" s="64"/>
      <c r="C41" s="29"/>
      <c r="D41" s="66" t="s">
        <v>108</v>
      </c>
      <c r="E41" s="66"/>
      <c r="F41" s="66" t="s">
        <v>93</v>
      </c>
      <c r="G41" s="29"/>
      <c r="H41" s="31"/>
    </row>
    <row r="42" s="2" customFormat="1" ht="16.5" spans="1:8">
      <c r="A42" s="29" t="s">
        <v>109</v>
      </c>
      <c r="B42" s="64"/>
      <c r="C42" s="64" t="s">
        <v>110</v>
      </c>
      <c r="D42" s="66" t="s">
        <v>111</v>
      </c>
      <c r="E42" s="70"/>
      <c r="F42" s="66" t="s">
        <v>112</v>
      </c>
      <c r="G42" s="29"/>
      <c r="H42" s="71"/>
    </row>
    <row r="43" s="2" customFormat="1" ht="16.5" spans="1:8">
      <c r="A43" s="29" t="s">
        <v>113</v>
      </c>
      <c r="B43" s="64"/>
      <c r="C43" s="72"/>
      <c r="D43" s="66" t="s">
        <v>114</v>
      </c>
      <c r="E43" s="73"/>
      <c r="F43" s="66" t="s">
        <v>115</v>
      </c>
      <c r="G43" s="29"/>
      <c r="H43" s="71"/>
    </row>
    <row r="44" s="2" customFormat="1" ht="16.5" spans="1:8">
      <c r="A44" s="29" t="s">
        <v>116</v>
      </c>
      <c r="B44" s="65" t="s">
        <v>117</v>
      </c>
      <c r="C44" s="74" t="s">
        <v>118</v>
      </c>
      <c r="D44" s="66" t="s">
        <v>119</v>
      </c>
      <c r="E44" s="66"/>
      <c r="F44" s="66" t="s">
        <v>120</v>
      </c>
      <c r="G44" s="29"/>
      <c r="H44" s="75" t="s">
        <v>121</v>
      </c>
    </row>
    <row r="45" s="2" customFormat="1" ht="16.5" spans="1:8">
      <c r="A45" s="29" t="s">
        <v>122</v>
      </c>
      <c r="B45" s="65"/>
      <c r="C45" s="10" t="s">
        <v>123</v>
      </c>
      <c r="D45" s="66" t="s">
        <v>119</v>
      </c>
      <c r="E45" s="29"/>
      <c r="F45" s="66" t="s">
        <v>124</v>
      </c>
      <c r="G45" s="29"/>
      <c r="H45" s="75"/>
    </row>
    <row r="46" s="2" customFormat="1" ht="33" spans="1:8">
      <c r="A46" s="29" t="s">
        <v>125</v>
      </c>
      <c r="B46" s="65"/>
      <c r="C46" s="61" t="s">
        <v>126</v>
      </c>
      <c r="D46" s="29" t="s">
        <v>127</v>
      </c>
      <c r="E46" s="76"/>
      <c r="F46" s="77" t="s">
        <v>128</v>
      </c>
      <c r="G46" s="10"/>
      <c r="H46" s="31"/>
    </row>
    <row r="47" s="2" customFormat="1" ht="16.5" spans="1:8">
      <c r="A47" s="29" t="s">
        <v>129</v>
      </c>
      <c r="B47" s="65"/>
      <c r="C47" s="64"/>
      <c r="D47" s="74" t="s">
        <v>130</v>
      </c>
      <c r="E47" s="70"/>
      <c r="F47" s="77" t="s">
        <v>131</v>
      </c>
      <c r="G47" s="10"/>
      <c r="H47" s="31"/>
    </row>
    <row r="48" s="2" customFormat="1" ht="16.5" spans="1:8">
      <c r="A48" s="29" t="s">
        <v>132</v>
      </c>
      <c r="B48" s="65"/>
      <c r="C48" s="64"/>
      <c r="D48" s="10" t="s">
        <v>133</v>
      </c>
      <c r="E48" s="73"/>
      <c r="F48" s="10" t="s">
        <v>134</v>
      </c>
      <c r="G48" s="10"/>
      <c r="H48" s="31"/>
    </row>
    <row r="49" s="2" customFormat="1" ht="33" spans="1:8">
      <c r="A49" s="29" t="s">
        <v>135</v>
      </c>
      <c r="B49" s="65"/>
      <c r="C49" s="64"/>
      <c r="D49" s="10" t="s">
        <v>136</v>
      </c>
      <c r="E49" s="61"/>
      <c r="F49" s="10" t="s">
        <v>137</v>
      </c>
      <c r="G49" s="10"/>
      <c r="H49" s="31"/>
    </row>
    <row r="50" s="2" customFormat="1" ht="33" spans="1:8">
      <c r="A50" s="29" t="s">
        <v>138</v>
      </c>
      <c r="B50" s="65"/>
      <c r="C50" s="64"/>
      <c r="D50" s="10" t="s">
        <v>139</v>
      </c>
      <c r="E50" s="64"/>
      <c r="F50" s="10" t="s">
        <v>137</v>
      </c>
      <c r="G50" s="10"/>
      <c r="H50" s="31"/>
    </row>
    <row r="51" s="2" customFormat="1" ht="16.5" spans="1:8">
      <c r="A51" s="29" t="s">
        <v>140</v>
      </c>
      <c r="B51" s="65"/>
      <c r="C51" s="64"/>
      <c r="D51" s="10" t="s">
        <v>141</v>
      </c>
      <c r="E51" s="64"/>
      <c r="F51" s="10" t="s">
        <v>142</v>
      </c>
      <c r="G51" s="10"/>
      <c r="H51" s="31"/>
    </row>
    <row r="52" s="2" customFormat="1" ht="16.5" spans="1:8">
      <c r="A52" s="29" t="s">
        <v>143</v>
      </c>
      <c r="B52" s="65"/>
      <c r="C52" s="64"/>
      <c r="D52" s="10" t="s">
        <v>144</v>
      </c>
      <c r="E52" s="64"/>
      <c r="F52" s="10" t="s">
        <v>145</v>
      </c>
      <c r="G52" s="10"/>
      <c r="H52" s="31"/>
    </row>
    <row r="53" s="2" customFormat="1" ht="16.5" spans="1:8">
      <c r="A53" s="29" t="s">
        <v>146</v>
      </c>
      <c r="B53" s="65"/>
      <c r="C53" s="64"/>
      <c r="D53" s="10" t="s">
        <v>147</v>
      </c>
      <c r="E53" s="64"/>
      <c r="F53" s="10" t="s">
        <v>148</v>
      </c>
      <c r="G53" s="10"/>
      <c r="H53" s="31"/>
    </row>
    <row r="54" s="2" customFormat="1" ht="16.5" spans="1:8">
      <c r="A54" s="29" t="s">
        <v>149</v>
      </c>
      <c r="B54" s="65"/>
      <c r="C54" s="64"/>
      <c r="D54" s="10" t="s">
        <v>150</v>
      </c>
      <c r="E54" s="72"/>
      <c r="F54" s="10" t="s">
        <v>145</v>
      </c>
      <c r="G54" s="10"/>
      <c r="H54" s="31"/>
    </row>
    <row r="55" s="2" customFormat="1" ht="33" spans="1:8">
      <c r="A55" s="29" t="s">
        <v>151</v>
      </c>
      <c r="B55" s="65"/>
      <c r="C55" s="64"/>
      <c r="D55" s="77" t="s">
        <v>152</v>
      </c>
      <c r="E55" s="10"/>
      <c r="F55" s="10" t="s">
        <v>153</v>
      </c>
      <c r="G55" s="10"/>
      <c r="H55" s="31" t="s">
        <v>154</v>
      </c>
    </row>
    <row r="56" s="2" customFormat="1" ht="16.5" spans="1:8">
      <c r="A56" s="29" t="s">
        <v>155</v>
      </c>
      <c r="B56" s="65"/>
      <c r="C56" s="64"/>
      <c r="D56" s="77" t="s">
        <v>156</v>
      </c>
      <c r="E56" s="10"/>
      <c r="F56" s="10" t="s">
        <v>157</v>
      </c>
      <c r="G56" s="10"/>
      <c r="H56" s="78"/>
    </row>
    <row r="57" s="2" customFormat="1" ht="16.5" spans="1:8">
      <c r="A57" s="29" t="s">
        <v>158</v>
      </c>
      <c r="B57" s="65"/>
      <c r="C57" s="64"/>
      <c r="D57" s="10" t="s">
        <v>159</v>
      </c>
      <c r="E57" s="78"/>
      <c r="F57" s="10" t="s">
        <v>160</v>
      </c>
      <c r="G57" s="10"/>
      <c r="H57" s="78"/>
    </row>
    <row r="58" s="2" customFormat="1" ht="16.5" spans="1:8">
      <c r="A58" s="29" t="s">
        <v>161</v>
      </c>
      <c r="B58" s="65" t="s">
        <v>162</v>
      </c>
      <c r="C58" s="65" t="s">
        <v>163</v>
      </c>
      <c r="D58" s="10" t="s">
        <v>164</v>
      </c>
      <c r="E58" s="65"/>
      <c r="F58" s="10" t="s">
        <v>165</v>
      </c>
      <c r="G58" s="10"/>
      <c r="H58" s="79" t="s">
        <v>166</v>
      </c>
    </row>
    <row r="59" s="2" customFormat="1" ht="16.5" spans="1:8">
      <c r="A59" s="29" t="s">
        <v>167</v>
      </c>
      <c r="B59" s="65"/>
      <c r="C59" s="65"/>
      <c r="D59" s="10" t="s">
        <v>168</v>
      </c>
      <c r="E59" s="65"/>
      <c r="F59" s="10" t="s">
        <v>169</v>
      </c>
      <c r="G59" s="10"/>
      <c r="H59" s="80"/>
    </row>
    <row r="60" s="2" customFormat="1" ht="16.5" spans="1:8">
      <c r="A60" s="29" t="s">
        <v>170</v>
      </c>
      <c r="B60" s="65"/>
      <c r="C60" s="65"/>
      <c r="D60" s="10" t="s">
        <v>171</v>
      </c>
      <c r="E60" s="65"/>
      <c r="F60" s="10" t="s">
        <v>172</v>
      </c>
      <c r="G60" s="10"/>
      <c r="H60" s="81"/>
    </row>
    <row r="61" s="2" customFormat="1" ht="26" customHeight="1" spans="1:8">
      <c r="A61" s="29" t="s">
        <v>173</v>
      </c>
      <c r="B61" s="65"/>
      <c r="C61" s="65"/>
      <c r="D61" s="10" t="s">
        <v>174</v>
      </c>
      <c r="E61" s="65"/>
      <c r="F61" s="10" t="s">
        <v>175</v>
      </c>
      <c r="G61" s="10"/>
      <c r="H61" s="78"/>
    </row>
    <row r="62" s="2" customFormat="1" ht="26" customHeight="1" spans="1:8">
      <c r="A62" s="29" t="s">
        <v>176</v>
      </c>
      <c r="B62" s="65"/>
      <c r="C62" s="65"/>
      <c r="D62" s="10" t="s">
        <v>177</v>
      </c>
      <c r="E62" s="65"/>
      <c r="F62" s="10" t="s">
        <v>134</v>
      </c>
      <c r="G62" s="10"/>
      <c r="H62" s="78"/>
    </row>
    <row r="63" s="2" customFormat="1" ht="35" customHeight="1" spans="1:8">
      <c r="A63" s="29" t="s">
        <v>178</v>
      </c>
      <c r="B63" s="65"/>
      <c r="C63" s="64" t="s">
        <v>179</v>
      </c>
      <c r="D63" s="10" t="s">
        <v>180</v>
      </c>
      <c r="E63" s="65"/>
      <c r="F63" s="10" t="s">
        <v>181</v>
      </c>
      <c r="G63" s="10"/>
      <c r="H63" s="68" t="s">
        <v>182</v>
      </c>
    </row>
    <row r="64" s="2" customFormat="1" ht="16.5" spans="1:8">
      <c r="A64" s="29" t="s">
        <v>183</v>
      </c>
      <c r="B64" s="65"/>
      <c r="C64" s="64"/>
      <c r="D64" s="10" t="s">
        <v>184</v>
      </c>
      <c r="E64" s="10"/>
      <c r="F64" s="10" t="s">
        <v>185</v>
      </c>
      <c r="G64" s="10"/>
      <c r="H64" s="79" t="s">
        <v>186</v>
      </c>
    </row>
    <row r="65" s="2" customFormat="1" ht="16.5" spans="1:8">
      <c r="A65" s="29" t="s">
        <v>187</v>
      </c>
      <c r="B65" s="65"/>
      <c r="C65" s="64"/>
      <c r="D65" s="10" t="s">
        <v>188</v>
      </c>
      <c r="E65" s="10"/>
      <c r="F65" s="10" t="s">
        <v>189</v>
      </c>
      <c r="G65" s="10"/>
      <c r="H65" s="81"/>
    </row>
    <row r="66" s="2" customFormat="1" ht="33" spans="1:8">
      <c r="A66" s="29" t="s">
        <v>190</v>
      </c>
      <c r="B66" s="65"/>
      <c r="C66" s="64"/>
      <c r="D66" s="10" t="s">
        <v>191</v>
      </c>
      <c r="E66" s="10"/>
      <c r="F66" s="10" t="s">
        <v>192</v>
      </c>
      <c r="G66" s="10"/>
      <c r="H66" s="75" t="s">
        <v>121</v>
      </c>
    </row>
    <row r="67" s="2" customFormat="1" ht="16.5" spans="1:8">
      <c r="A67" s="29" t="s">
        <v>193</v>
      </c>
      <c r="B67" s="65"/>
      <c r="C67" s="64"/>
      <c r="D67" s="10" t="s">
        <v>194</v>
      </c>
      <c r="E67" s="10"/>
      <c r="F67" s="10" t="s">
        <v>195</v>
      </c>
      <c r="G67" s="10"/>
      <c r="H67" s="75"/>
    </row>
    <row r="68" s="2" customFormat="1" ht="33" spans="1:8">
      <c r="A68" s="29" t="s">
        <v>196</v>
      </c>
      <c r="B68" s="65"/>
      <c r="C68" s="64"/>
      <c r="D68" s="10" t="s">
        <v>197</v>
      </c>
      <c r="E68" s="10"/>
      <c r="F68" s="10" t="s">
        <v>192</v>
      </c>
      <c r="G68" s="10"/>
      <c r="H68" s="75"/>
    </row>
    <row r="69" s="2" customFormat="1" ht="33" spans="1:8">
      <c r="A69" s="29" t="s">
        <v>198</v>
      </c>
      <c r="B69" s="65"/>
      <c r="C69" s="64"/>
      <c r="D69" s="10" t="s">
        <v>199</v>
      </c>
      <c r="E69" s="61"/>
      <c r="F69" s="10" t="s">
        <v>200</v>
      </c>
      <c r="G69" s="10"/>
      <c r="H69" s="86" t="s">
        <v>201</v>
      </c>
    </row>
    <row r="70" s="2" customFormat="1" ht="16.5" spans="1:8">
      <c r="A70" s="29" t="s">
        <v>202</v>
      </c>
      <c r="B70" s="65"/>
      <c r="C70" s="64"/>
      <c r="D70" s="10" t="s">
        <v>203</v>
      </c>
      <c r="E70" s="64"/>
      <c r="F70" s="10" t="s">
        <v>204</v>
      </c>
      <c r="G70" s="10"/>
      <c r="H70" s="10"/>
    </row>
    <row r="71" s="2" customFormat="1" ht="16.5" spans="1:8">
      <c r="A71" s="29" t="s">
        <v>205</v>
      </c>
      <c r="B71" s="65"/>
      <c r="C71" s="64"/>
      <c r="D71" s="10" t="s">
        <v>206</v>
      </c>
      <c r="E71" s="64"/>
      <c r="F71" s="10" t="s">
        <v>207</v>
      </c>
      <c r="G71" s="10"/>
      <c r="H71" s="10"/>
    </row>
    <row r="72" s="2" customFormat="1" ht="16.5" spans="1:8">
      <c r="A72" s="29" t="s">
        <v>208</v>
      </c>
      <c r="B72" s="65"/>
      <c r="C72" s="64"/>
      <c r="D72" s="10" t="s">
        <v>209</v>
      </c>
      <c r="E72" s="64"/>
      <c r="F72" s="10" t="s">
        <v>210</v>
      </c>
      <c r="G72" s="10"/>
      <c r="H72" s="10"/>
    </row>
    <row r="73" s="2" customFormat="1" ht="16.5" spans="1:8">
      <c r="A73" s="29" t="s">
        <v>211</v>
      </c>
      <c r="B73" s="65"/>
      <c r="C73" s="64"/>
      <c r="D73" s="10" t="s">
        <v>212</v>
      </c>
      <c r="E73" s="64"/>
      <c r="F73" s="10" t="s">
        <v>213</v>
      </c>
      <c r="G73" s="10"/>
      <c r="H73" s="10"/>
    </row>
    <row r="74" s="2" customFormat="1" ht="16.5" spans="1:8">
      <c r="A74" s="29" t="s">
        <v>214</v>
      </c>
      <c r="B74" s="65"/>
      <c r="C74" s="64"/>
      <c r="D74" s="10" t="s">
        <v>215</v>
      </c>
      <c r="E74" s="72"/>
      <c r="F74" s="10" t="s">
        <v>216</v>
      </c>
      <c r="G74" s="10"/>
      <c r="H74" s="10"/>
    </row>
    <row r="75" s="2" customFormat="1" ht="33" spans="1:8">
      <c r="A75" s="29" t="s">
        <v>217</v>
      </c>
      <c r="B75" s="64" t="s">
        <v>218</v>
      </c>
      <c r="C75" s="32" t="s">
        <v>219</v>
      </c>
      <c r="D75" s="10" t="s">
        <v>220</v>
      </c>
      <c r="E75" s="61"/>
      <c r="F75" s="29" t="s">
        <v>221</v>
      </c>
      <c r="G75" s="10"/>
      <c r="H75" s="31" t="s">
        <v>222</v>
      </c>
    </row>
    <row r="76" s="2" customFormat="1" ht="16.5" spans="1:8">
      <c r="A76" s="29" t="s">
        <v>223</v>
      </c>
      <c r="B76" s="64"/>
      <c r="C76" s="62"/>
      <c r="D76" s="29" t="s">
        <v>224</v>
      </c>
      <c r="E76" s="64"/>
      <c r="F76" s="29" t="s">
        <v>225</v>
      </c>
      <c r="G76" s="10"/>
      <c r="H76" s="87"/>
    </row>
    <row r="77" s="2" customFormat="1" ht="16.5" spans="1:8">
      <c r="A77" s="29" t="s">
        <v>226</v>
      </c>
      <c r="B77" s="64"/>
      <c r="C77" s="32" t="s">
        <v>227</v>
      </c>
      <c r="D77" s="29" t="s">
        <v>228</v>
      </c>
      <c r="E77" s="64"/>
      <c r="F77" s="29" t="s">
        <v>229</v>
      </c>
      <c r="G77" s="29"/>
      <c r="H77" s="10"/>
    </row>
    <row r="78" s="2" customFormat="1" ht="16.5" spans="1:8">
      <c r="A78" s="29" t="s">
        <v>230</v>
      </c>
      <c r="B78" s="64"/>
      <c r="C78" s="62"/>
      <c r="D78" s="29" t="s">
        <v>231</v>
      </c>
      <c r="E78" s="64"/>
      <c r="F78" s="29" t="s">
        <v>232</v>
      </c>
      <c r="G78" s="29"/>
      <c r="H78" s="10"/>
    </row>
    <row r="79" s="2" customFormat="1" ht="16.5" spans="1:8">
      <c r="A79" s="29" t="s">
        <v>233</v>
      </c>
      <c r="B79" s="64"/>
      <c r="C79" s="10" t="s">
        <v>234</v>
      </c>
      <c r="D79" s="29" t="s">
        <v>235</v>
      </c>
      <c r="E79" s="64"/>
      <c r="F79" s="29" t="s">
        <v>236</v>
      </c>
      <c r="G79" s="29"/>
      <c r="H79" s="10"/>
    </row>
    <row r="80" s="2" customFormat="1" ht="16.5" spans="1:8">
      <c r="A80" s="29" t="s">
        <v>237</v>
      </c>
      <c r="B80" s="64"/>
      <c r="C80" s="10"/>
      <c r="D80" s="29" t="s">
        <v>238</v>
      </c>
      <c r="E80" s="64"/>
      <c r="F80" s="29" t="s">
        <v>239</v>
      </c>
      <c r="G80" s="29"/>
      <c r="H80" s="10"/>
    </row>
    <row r="81" s="2" customFormat="1" ht="16.5" spans="1:8">
      <c r="A81" s="29" t="s">
        <v>240</v>
      </c>
      <c r="B81" s="64"/>
      <c r="C81" s="10"/>
      <c r="D81" s="29" t="s">
        <v>241</v>
      </c>
      <c r="E81" s="78"/>
      <c r="F81" s="29" t="s">
        <v>242</v>
      </c>
      <c r="G81" s="29"/>
      <c r="H81" s="10"/>
    </row>
    <row r="82" s="2" customFormat="1" ht="33" spans="1:8">
      <c r="A82" s="29" t="s">
        <v>243</v>
      </c>
      <c r="B82" s="64"/>
      <c r="C82" s="10"/>
      <c r="D82" s="29" t="s">
        <v>244</v>
      </c>
      <c r="E82" s="78"/>
      <c r="F82" s="29" t="s">
        <v>239</v>
      </c>
      <c r="G82" s="29"/>
      <c r="H82" s="10"/>
    </row>
    <row r="83" s="2" customFormat="1" ht="16.5" spans="1:8">
      <c r="A83" s="29" t="s">
        <v>245</v>
      </c>
      <c r="B83" s="64"/>
      <c r="C83" s="61" t="s">
        <v>246</v>
      </c>
      <c r="D83" s="29" t="s">
        <v>247</v>
      </c>
      <c r="E83" s="78"/>
      <c r="F83" s="29" t="s">
        <v>248</v>
      </c>
      <c r="G83" s="29"/>
      <c r="H83" s="10"/>
    </row>
    <row r="84" s="2" customFormat="1" ht="16.5" spans="1:8">
      <c r="A84" s="29" t="s">
        <v>249</v>
      </c>
      <c r="B84" s="64"/>
      <c r="C84" s="64"/>
      <c r="D84" s="29" t="s">
        <v>250</v>
      </c>
      <c r="E84" s="78"/>
      <c r="F84" s="29" t="s">
        <v>251</v>
      </c>
      <c r="G84" s="29"/>
      <c r="H84" s="10"/>
    </row>
    <row r="85" s="2" customFormat="1" ht="16.5" spans="1:8">
      <c r="A85" s="29" t="s">
        <v>252</v>
      </c>
      <c r="B85" s="64"/>
      <c r="C85" s="64"/>
      <c r="D85" s="29" t="s">
        <v>253</v>
      </c>
      <c r="E85" s="78"/>
      <c r="F85" s="29" t="s">
        <v>254</v>
      </c>
      <c r="G85" s="29"/>
      <c r="H85" s="67" t="s">
        <v>255</v>
      </c>
    </row>
    <row r="86" s="2" customFormat="1" ht="16.5" spans="1:8">
      <c r="A86" s="29" t="s">
        <v>256</v>
      </c>
      <c r="B86" s="64"/>
      <c r="C86" s="72"/>
      <c r="D86" s="29" t="s">
        <v>257</v>
      </c>
      <c r="E86" s="78"/>
      <c r="F86" s="29" t="s">
        <v>258</v>
      </c>
      <c r="G86" s="29"/>
      <c r="H86" s="68"/>
    </row>
    <row r="87" s="2" customFormat="1" ht="16" customHeight="1" spans="1:8">
      <c r="A87" s="29" t="s">
        <v>259</v>
      </c>
      <c r="B87" s="64"/>
      <c r="C87" s="61" t="s">
        <v>260</v>
      </c>
      <c r="D87" s="29" t="s">
        <v>261</v>
      </c>
      <c r="E87" s="65"/>
      <c r="F87" s="29" t="s">
        <v>262</v>
      </c>
      <c r="G87" s="29"/>
      <c r="H87" s="79" t="s">
        <v>263</v>
      </c>
    </row>
    <row r="88" s="2" customFormat="1" ht="16.5" spans="1:8">
      <c r="A88" s="29" t="s">
        <v>264</v>
      </c>
      <c r="B88" s="64"/>
      <c r="C88" s="64"/>
      <c r="D88" s="29" t="s">
        <v>265</v>
      </c>
      <c r="E88" s="65"/>
      <c r="F88" s="29" t="s">
        <v>266</v>
      </c>
      <c r="G88" s="29"/>
      <c r="H88" s="81"/>
    </row>
    <row r="89" s="41" customFormat="1" ht="26.25" customHeight="1" spans="1:8">
      <c r="A89" s="58" t="s">
        <v>267</v>
      </c>
      <c r="B89" s="58"/>
      <c r="C89" s="58"/>
      <c r="D89" s="58"/>
      <c r="E89" s="58"/>
      <c r="F89" s="58"/>
      <c r="G89" s="58"/>
      <c r="H89" s="58"/>
    </row>
    <row r="90" s="42" customFormat="1" ht="15" spans="1:18">
      <c r="A90" s="59" t="s">
        <v>268</v>
      </c>
      <c r="B90" s="60"/>
      <c r="C90" s="60"/>
      <c r="D90" s="60"/>
      <c r="E90" s="60"/>
      <c r="F90" s="60"/>
      <c r="G90" s="60"/>
      <c r="H90" s="60"/>
      <c r="I90" s="85"/>
      <c r="J90" s="85"/>
      <c r="K90" s="85"/>
      <c r="L90" s="85"/>
      <c r="M90" s="85"/>
      <c r="N90" s="85"/>
      <c r="O90" s="85"/>
      <c r="P90" s="85"/>
      <c r="Q90" s="85"/>
      <c r="R90" s="85"/>
    </row>
    <row r="91" s="2" customFormat="1" ht="16.5" spans="1:8">
      <c r="A91" s="10" t="s">
        <v>269</v>
      </c>
      <c r="B91" s="10"/>
      <c r="C91" s="10"/>
      <c r="D91" s="10"/>
      <c r="E91" s="10"/>
      <c r="F91" s="10"/>
      <c r="G91" s="10"/>
      <c r="H91" s="10"/>
    </row>
    <row r="92" s="41" customFormat="1" ht="26.25" customHeight="1" spans="1:8">
      <c r="A92" s="58" t="s">
        <v>270</v>
      </c>
      <c r="B92" s="58"/>
      <c r="C92" s="58"/>
      <c r="D92" s="58"/>
      <c r="E92" s="58"/>
      <c r="F92" s="58"/>
      <c r="G92" s="58"/>
      <c r="H92" s="58"/>
    </row>
    <row r="93" s="42" customFormat="1" ht="15" spans="1:18">
      <c r="A93" s="59" t="s">
        <v>271</v>
      </c>
      <c r="B93" s="60"/>
      <c r="C93" s="60"/>
      <c r="D93" s="60"/>
      <c r="E93" s="60"/>
      <c r="F93" s="60"/>
      <c r="G93" s="60"/>
      <c r="H93" s="60"/>
      <c r="I93" s="85"/>
      <c r="J93" s="85"/>
      <c r="K93" s="85"/>
      <c r="L93" s="85"/>
      <c r="M93" s="85"/>
      <c r="N93" s="85"/>
      <c r="O93" s="85"/>
      <c r="P93" s="85"/>
      <c r="Q93" s="85"/>
      <c r="R93" s="85"/>
    </row>
    <row r="94" s="2" customFormat="1" ht="16.5" spans="1:8">
      <c r="A94" s="10" t="str">
        <f>"C1."&amp;(ROW(A20)-19)</f>
        <v>C1.1</v>
      </c>
      <c r="B94" s="10"/>
      <c r="C94" s="29"/>
      <c r="D94" s="29"/>
      <c r="E94" s="10"/>
      <c r="F94" s="10"/>
      <c r="G94" s="10"/>
      <c r="H94" s="29"/>
    </row>
    <row r="95" s="2" customFormat="1" ht="16.5" spans="1:8">
      <c r="A95" s="88"/>
      <c r="B95" s="88"/>
      <c r="C95" s="88"/>
      <c r="D95" s="88"/>
      <c r="E95" s="88"/>
      <c r="F95" s="88"/>
      <c r="G95" s="88"/>
      <c r="H95" s="88"/>
    </row>
    <row r="96" s="41" customFormat="1" ht="26.25" customHeight="1" spans="1:8">
      <c r="A96" s="58" t="s">
        <v>272</v>
      </c>
      <c r="B96" s="58"/>
      <c r="C96" s="58"/>
      <c r="D96" s="58"/>
      <c r="E96" s="58"/>
      <c r="F96" s="58"/>
      <c r="G96" s="58"/>
      <c r="H96" s="58"/>
    </row>
    <row r="97" s="42" customFormat="1" ht="15" spans="1:18">
      <c r="A97" s="59" t="s">
        <v>273</v>
      </c>
      <c r="B97" s="60"/>
      <c r="C97" s="60"/>
      <c r="D97" s="60"/>
      <c r="E97" s="60"/>
      <c r="F97" s="60"/>
      <c r="G97" s="60"/>
      <c r="H97" s="60"/>
      <c r="I97" s="85"/>
      <c r="J97" s="85"/>
      <c r="K97" s="85"/>
      <c r="L97" s="85"/>
      <c r="M97" s="85"/>
      <c r="N97" s="85"/>
      <c r="O97" s="85"/>
      <c r="P97" s="85"/>
      <c r="Q97" s="85"/>
      <c r="R97" s="85"/>
    </row>
    <row r="98" s="2" customFormat="1" ht="16.5" spans="1:8">
      <c r="A98" s="10" t="str">
        <f>"D1."&amp;(ROW(A20)-19)</f>
        <v>D1.1</v>
      </c>
      <c r="B98" s="10"/>
      <c r="C98" s="10"/>
      <c r="D98" s="10"/>
      <c r="E98" s="10"/>
      <c r="F98" s="10"/>
      <c r="G98" s="10"/>
      <c r="H98" s="10"/>
    </row>
    <row r="99" s="2" customFormat="1" ht="16.5" spans="1:8">
      <c r="A99" s="89"/>
      <c r="B99" s="90"/>
      <c r="C99" s="90"/>
      <c r="D99" s="90"/>
      <c r="E99" s="90"/>
      <c r="F99" s="90"/>
      <c r="G99" s="90"/>
      <c r="H99" s="90"/>
    </row>
    <row r="100" s="42" customFormat="1" ht="15" spans="1:18">
      <c r="A100" s="59" t="s">
        <v>274</v>
      </c>
      <c r="B100" s="60"/>
      <c r="C100" s="60"/>
      <c r="D100" s="60"/>
      <c r="E100" s="60"/>
      <c r="F100" s="60"/>
      <c r="G100" s="60"/>
      <c r="H100" s="60"/>
      <c r="I100" s="85"/>
      <c r="J100" s="85"/>
      <c r="K100" s="85"/>
      <c r="L100" s="85"/>
      <c r="M100" s="85"/>
      <c r="N100" s="85"/>
      <c r="O100" s="85"/>
      <c r="P100" s="85"/>
      <c r="Q100" s="85"/>
      <c r="R100" s="85"/>
    </row>
    <row r="101" s="2" customFormat="1" ht="16.5" spans="1:8">
      <c r="A101" s="10" t="str">
        <f>"D2."&amp;(ROW(A20)-19)</f>
        <v>D2.1</v>
      </c>
      <c r="B101" s="10"/>
      <c r="C101" s="10"/>
      <c r="D101" s="10"/>
      <c r="E101" s="10"/>
      <c r="F101" s="10"/>
      <c r="G101" s="10"/>
      <c r="H101" s="10"/>
    </row>
    <row r="102" s="2" customFormat="1" ht="16.5" spans="1:8">
      <c r="A102" s="88"/>
      <c r="B102" s="88"/>
      <c r="C102" s="88"/>
      <c r="D102" s="88"/>
      <c r="E102" s="88"/>
      <c r="F102" s="88"/>
      <c r="G102" s="88"/>
      <c r="H102" s="88"/>
    </row>
    <row r="103" s="41" customFormat="1" ht="26.25" customHeight="1" spans="1:8">
      <c r="A103" s="58" t="s">
        <v>275</v>
      </c>
      <c r="B103" s="58"/>
      <c r="C103" s="58"/>
      <c r="D103" s="58"/>
      <c r="E103" s="58"/>
      <c r="F103" s="58"/>
      <c r="G103" s="58"/>
      <c r="H103" s="58"/>
    </row>
    <row r="104" s="42" customFormat="1" ht="15" spans="1:18">
      <c r="A104" s="59" t="s">
        <v>276</v>
      </c>
      <c r="B104" s="60"/>
      <c r="C104" s="60"/>
      <c r="D104" s="60"/>
      <c r="E104" s="60"/>
      <c r="F104" s="60"/>
      <c r="G104" s="60"/>
      <c r="H104" s="60"/>
      <c r="I104" s="85"/>
      <c r="J104" s="85"/>
      <c r="K104" s="85"/>
      <c r="L104" s="85"/>
      <c r="M104" s="85"/>
      <c r="N104" s="85"/>
      <c r="O104" s="85"/>
      <c r="P104" s="85"/>
      <c r="Q104" s="85"/>
      <c r="R104" s="85"/>
    </row>
    <row r="105" s="2" customFormat="1" ht="16.5" spans="1:8">
      <c r="A105" s="10"/>
      <c r="B105" s="10"/>
      <c r="C105" s="10"/>
      <c r="D105" s="10"/>
      <c r="E105" s="10"/>
      <c r="F105" s="10"/>
      <c r="G105" s="10"/>
      <c r="H105" s="10"/>
    </row>
  </sheetData>
  <mergeCells count="44">
    <mergeCell ref="C1:D1"/>
    <mergeCell ref="C2:D2"/>
    <mergeCell ref="C3:D3"/>
    <mergeCell ref="C4:D4"/>
    <mergeCell ref="C5:D5"/>
    <mergeCell ref="A14:XFD14"/>
    <mergeCell ref="A16:K16"/>
    <mergeCell ref="B20:B43"/>
    <mergeCell ref="B44:B57"/>
    <mergeCell ref="B58:B74"/>
    <mergeCell ref="B75:B88"/>
    <mergeCell ref="C20:C26"/>
    <mergeCell ref="C27:C30"/>
    <mergeCell ref="C31:C34"/>
    <mergeCell ref="C35:C38"/>
    <mergeCell ref="C39:C41"/>
    <mergeCell ref="C42:C43"/>
    <mergeCell ref="C46:C57"/>
    <mergeCell ref="C58:C62"/>
    <mergeCell ref="C63:C74"/>
    <mergeCell ref="C75:C76"/>
    <mergeCell ref="C77:C78"/>
    <mergeCell ref="C79:C82"/>
    <mergeCell ref="C83:C86"/>
    <mergeCell ref="C87:C88"/>
    <mergeCell ref="E20:E22"/>
    <mergeCell ref="E23:E26"/>
    <mergeCell ref="E27:E30"/>
    <mergeCell ref="E42:E43"/>
    <mergeCell ref="E46:E48"/>
    <mergeCell ref="E49:E54"/>
    <mergeCell ref="E58:E62"/>
    <mergeCell ref="E69:E74"/>
    <mergeCell ref="E75:E80"/>
    <mergeCell ref="E87:E88"/>
    <mergeCell ref="H20:H22"/>
    <mergeCell ref="H24:H26"/>
    <mergeCell ref="H31:H34"/>
    <mergeCell ref="H44:H45"/>
    <mergeCell ref="H58:H60"/>
    <mergeCell ref="H64:H65"/>
    <mergeCell ref="H66:H68"/>
    <mergeCell ref="H85:H86"/>
    <mergeCell ref="H87:H88"/>
  </mergeCells>
  <conditionalFormatting sqref="G10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89:G90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92:G93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96:G9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03:G104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5 G17:G19 G91 G98:G99 G105:G1048576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277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278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279</v>
      </c>
      <c r="B4" s="10"/>
      <c r="C4" s="11" t="s">
        <v>280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281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282</v>
      </c>
      <c r="B6" s="10">
        <f>SUM(B7:B10)</f>
        <v>14</v>
      </c>
      <c r="C6" s="17" t="s">
        <v>283</v>
      </c>
      <c r="D6" s="18"/>
      <c r="E6" s="18"/>
      <c r="F6" s="18"/>
      <c r="G6" s="18"/>
      <c r="H6" s="19"/>
    </row>
    <row r="7" s="2" customFormat="1" ht="16.5" spans="1:8">
      <c r="A7" s="9" t="s">
        <v>284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285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286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287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288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289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290</v>
      </c>
    </row>
    <row r="14" s="5" customFormat="1" ht="26.25" customHeight="1" spans="1:1">
      <c r="A14" s="5" t="s">
        <v>291</v>
      </c>
    </row>
    <row r="15" s="6" customFormat="1" ht="15" spans="1:18">
      <c r="A15" s="26" t="s">
        <v>292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47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50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54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293</v>
      </c>
    </row>
    <row r="23" s="6" customFormat="1" ht="15" spans="1:18">
      <c r="A23" s="26" t="s">
        <v>294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269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269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269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269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295</v>
      </c>
    </row>
    <row r="30" s="6" customFormat="1" ht="15" spans="1:18">
      <c r="A30" s="26" t="s">
        <v>296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297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297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298</v>
      </c>
    </row>
    <row r="37" s="6" customFormat="1" ht="15" spans="1:18">
      <c r="A37" s="26" t="s">
        <v>299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300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301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302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302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302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277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278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279</v>
      </c>
      <c r="B4" s="10"/>
      <c r="C4" s="11" t="s">
        <v>280</v>
      </c>
      <c r="D4" s="12"/>
      <c r="E4" s="13"/>
      <c r="F4" s="14"/>
      <c r="G4" s="10"/>
      <c r="H4" s="10"/>
    </row>
    <row r="5" s="1" customFormat="1" ht="15.95" customHeight="1" spans="1:7">
      <c r="A5" s="15" t="s">
        <v>281</v>
      </c>
      <c r="B5" s="16"/>
      <c r="C5" s="16"/>
      <c r="D5" s="16"/>
      <c r="E5" s="16"/>
      <c r="F5" s="16"/>
      <c r="G5" s="16"/>
    </row>
    <row r="6" s="2" customFormat="1" ht="16.5" spans="1:7">
      <c r="A6" s="9" t="s">
        <v>282</v>
      </c>
      <c r="B6" s="10">
        <f>SUM(B7:B8)</f>
        <v>3</v>
      </c>
      <c r="C6" s="17" t="s">
        <v>303</v>
      </c>
      <c r="D6" s="18"/>
      <c r="E6" s="18"/>
      <c r="F6" s="18"/>
      <c r="G6" s="19"/>
    </row>
    <row r="7" s="2" customFormat="1" ht="16.5" spans="1:7">
      <c r="A7" s="9" t="s">
        <v>304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305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288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306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290</v>
      </c>
    </row>
    <row r="12" s="5" customFormat="1" ht="26.25" customHeight="1" spans="1:1">
      <c r="A12" s="5" t="s">
        <v>304</v>
      </c>
    </row>
    <row r="13" s="6" customFormat="1" ht="15" spans="1:17">
      <c r="A13" s="26" t="s">
        <v>292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307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308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305</v>
      </c>
    </row>
    <row r="18" s="6" customFormat="1" ht="15" spans="1:17">
      <c r="A18" s="26" t="s">
        <v>294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309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309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2021-10-18T02:22:03Z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