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10485"/>
  </bookViews>
  <sheets>
    <sheet name="Reporte" sheetId="1" r:id="rId1"/>
    <sheet name="Hoja1" sheetId="2" r:id="rId2"/>
  </sheets>
  <calcPr calcId="124519"/>
  <fileRecoveryPr repairLoad="1"/>
</workbook>
</file>

<file path=xl/calcChain.xml><?xml version="1.0" encoding="utf-8"?>
<calcChain xmlns="http://schemas.openxmlformats.org/spreadsheetml/2006/main">
  <c r="C11" i="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10"/>
  <c r="L54"/>
  <c r="M54"/>
  <c r="N54"/>
  <c r="P54"/>
  <c r="Q54"/>
  <c r="R54"/>
  <c r="S54"/>
  <c r="O24"/>
  <c r="K25"/>
  <c r="K24"/>
  <c r="T24" s="1"/>
  <c r="J54"/>
  <c r="T25" l="1"/>
  <c r="O25"/>
  <c r="O54" s="1"/>
  <c r="K54"/>
  <c r="T10"/>
  <c r="U3"/>
  <c r="U2"/>
  <c r="T54" l="1"/>
  <c r="U4"/>
</calcChain>
</file>

<file path=xl/sharedStrings.xml><?xml version="1.0" encoding="utf-8"?>
<sst xmlns="http://schemas.openxmlformats.org/spreadsheetml/2006/main" count="289" uniqueCount="154">
  <si>
    <t>FORMATO 14.1: REGISTRO DE VENTAS E INGRESOS</t>
  </si>
  <si>
    <t>PERIODO     SETIEMBRE 2013</t>
  </si>
  <si>
    <t>RUC: 20531516045</t>
  </si>
  <si>
    <t>Apellidos y Nombres, Denominación o Razón Social: MOLIREY INTERNACIONAL S.A.C.</t>
  </si>
  <si>
    <t>Número correlativo del registro o código único de la operación</t>
  </si>
  <si>
    <t>Fecha de emisión del comprobante de pago o documento</t>
  </si>
  <si>
    <t>Comprobante de pago o documento</t>
  </si>
  <si>
    <t>Tipo</t>
  </si>
  <si>
    <t>Nº de Serie</t>
  </si>
  <si>
    <t>Número</t>
  </si>
  <si>
    <t>Información del cliente</t>
  </si>
  <si>
    <t>Documento de Identidad</t>
  </si>
  <si>
    <t>Numero</t>
  </si>
  <si>
    <t>Apellidos y Nombres, Denominación o Razón Social</t>
  </si>
  <si>
    <t>Valor facturado de la exportación</t>
  </si>
  <si>
    <t>Base Imponible de la operación gravada</t>
  </si>
  <si>
    <t>Importe total de la operación exonerada e inafecta</t>
  </si>
  <si>
    <t>Exonerada</t>
  </si>
  <si>
    <t>Inafecta</t>
  </si>
  <si>
    <t>ISC</t>
  </si>
  <si>
    <t>IGV Y/O IPM</t>
  </si>
  <si>
    <t>Base imponible IVAP</t>
  </si>
  <si>
    <t>IVAP</t>
  </si>
  <si>
    <t>Retención</t>
  </si>
  <si>
    <t>Otros tributos y cargos que no forman parte de la base imponible</t>
  </si>
  <si>
    <t>Importe total del comprobante de pago</t>
  </si>
  <si>
    <t>Tipo de cambio</t>
  </si>
  <si>
    <t>Fecha</t>
  </si>
  <si>
    <t>Serie</t>
  </si>
  <si>
    <t>Nº del comprobante o documento</t>
  </si>
  <si>
    <t>01</t>
  </si>
  <si>
    <t>0002</t>
  </si>
  <si>
    <t>0000000191</t>
  </si>
  <si>
    <t>20531496770</t>
  </si>
  <si>
    <t>AGROINDUSTRIAS SAN HILARION SAC.</t>
  </si>
  <si>
    <t>0000000192</t>
  </si>
  <si>
    <t>20479891754</t>
  </si>
  <si>
    <t>MOLINOS REAL S.R.L</t>
  </si>
  <si>
    <t>0003</t>
  </si>
  <si>
    <t>0000002255</t>
  </si>
  <si>
    <t>20480586558</t>
  </si>
  <si>
    <t>COMPAÑIA MOLINERA SAN CRISTOBAL SOCIEDAD ANONIMA CERRADA</t>
  </si>
  <si>
    <t>0000002256</t>
  </si>
  <si>
    <t>20271127066</t>
  </si>
  <si>
    <t>PILADORA DE ARROZ EL MARAÑON EIRL</t>
  </si>
  <si>
    <t>0000002257</t>
  </si>
  <si>
    <t>10192423720</t>
  </si>
  <si>
    <t>PASTOR ARRELUCEA HECTOR EDUARDO</t>
  </si>
  <si>
    <t>0000002258</t>
  </si>
  <si>
    <t>20481772126</t>
  </si>
  <si>
    <t>MOLINO GUADALUPE SAC</t>
  </si>
  <si>
    <t>0000002259</t>
  </si>
  <si>
    <t>20131748818</t>
  </si>
  <si>
    <t>AGROINDUSTRIAL SAN JOSE S.R.L.</t>
  </si>
  <si>
    <t>0000002260</t>
  </si>
  <si>
    <t>20480510144</t>
  </si>
  <si>
    <t>MOLINO CHICLAYO SAC</t>
  </si>
  <si>
    <t>0000002261</t>
  </si>
  <si>
    <t>20455713944</t>
  </si>
  <si>
    <t>CORPORACION  AGROINDUSTRIAL  LAMBAYEQUE  E.I.R.L.</t>
  </si>
  <si>
    <t>0000002262</t>
  </si>
  <si>
    <t>20479376639</t>
  </si>
  <si>
    <t>MOLINOS ESCALY S.R.L</t>
  </si>
  <si>
    <t>0000002263</t>
  </si>
  <si>
    <t/>
  </si>
  <si>
    <t>A N U L A D O</t>
  </si>
  <si>
    <t>0000002264</t>
  </si>
  <si>
    <t>20480654570</t>
  </si>
  <si>
    <t>PILADORA DOÑA CARMELA SAC</t>
  </si>
  <si>
    <t>0000002265</t>
  </si>
  <si>
    <t>20487375013</t>
  </si>
  <si>
    <t>MOLINO MOCCE SOCIEDAD ANONIMA CERRADA</t>
  </si>
  <si>
    <t>03</t>
  </si>
  <si>
    <t>0000002266</t>
  </si>
  <si>
    <t>10175214904</t>
  </si>
  <si>
    <t>ROJAS PISCOYA TEOFILO</t>
  </si>
  <si>
    <t>0000002267</t>
  </si>
  <si>
    <t>20479897361</t>
  </si>
  <si>
    <t>MOLINERA AGROINDUSTRIAL SOL DE ORO SAC</t>
  </si>
  <si>
    <t>0000002268</t>
  </si>
  <si>
    <t>20480821573</t>
  </si>
  <si>
    <t>MOLINO´S CRISTO MORADO S.A.C.</t>
  </si>
  <si>
    <t>0000002269</t>
  </si>
  <si>
    <t>20480386893</t>
  </si>
  <si>
    <t>MOLINO TINAJONES SAC</t>
  </si>
  <si>
    <t>0000002270</t>
  </si>
  <si>
    <t>20487836517</t>
  </si>
  <si>
    <t>CORPORACION INDUSTRIAL ARROCERA ADEMMY DEL NORTE S.A.C.</t>
  </si>
  <si>
    <t>0000002271</t>
  </si>
  <si>
    <t>20488137809</t>
  </si>
  <si>
    <t>MOLINERA ANGIE S.A.C.</t>
  </si>
  <si>
    <t>0000002272</t>
  </si>
  <si>
    <t>20480096208</t>
  </si>
  <si>
    <t>MOLINERIAS GRUPO RAM S.A.C.</t>
  </si>
  <si>
    <t>0000002273</t>
  </si>
  <si>
    <t>20480770723</t>
  </si>
  <si>
    <t>MOLINO EL CHAMESINO S.A.C.</t>
  </si>
  <si>
    <t>0000002274</t>
  </si>
  <si>
    <t>20539131720</t>
  </si>
  <si>
    <t>MOLINOS PERUANOS SAC</t>
  </si>
  <si>
    <t>0000002275</t>
  </si>
  <si>
    <t>20487886611</t>
  </si>
  <si>
    <t>AGROINDUSTRIAL MOLIFLOR S.A.C.</t>
  </si>
  <si>
    <t>0000002276</t>
  </si>
  <si>
    <t>20480285787</t>
  </si>
  <si>
    <t>MOLINOS &amp; CIA SEMPER SAC.</t>
  </si>
  <si>
    <t>0000002277</t>
  </si>
  <si>
    <t>20479556882</t>
  </si>
  <si>
    <t>MOLINO EL LIRIO SOCIEDAD ANONIMA CERRADA</t>
  </si>
  <si>
    <t>0000002278</t>
  </si>
  <si>
    <t>20411356206</t>
  </si>
  <si>
    <t>MOLINERA TROPICAL DEL NORTE SRL</t>
  </si>
  <si>
    <t>0000002279</t>
  </si>
  <si>
    <t>20479603392</t>
  </si>
  <si>
    <t>INDUSTRIA ARROCERA DE AMERICA SOCIEDAD ANONIMA CERRADA</t>
  </si>
  <si>
    <t>0000002280</t>
  </si>
  <si>
    <t>0000002281</t>
  </si>
  <si>
    <t>0000002282</t>
  </si>
  <si>
    <t>20129937735</t>
  </si>
  <si>
    <t>MOLINO ARROC VIRGEN DE CHAPI OCONA SRL</t>
  </si>
  <si>
    <t>0000002283</t>
  </si>
  <si>
    <t>20480409346</t>
  </si>
  <si>
    <t>PILADORA NUEVO HORIZONTE SOCIEDAD ANONIMA CERRADA</t>
  </si>
  <si>
    <t>0000002284</t>
  </si>
  <si>
    <t>0000002285</t>
  </si>
  <si>
    <t>20480600992</t>
  </si>
  <si>
    <t>COMERCIO &amp; EXPORTACIONES ELYRI SAC</t>
  </si>
  <si>
    <t>0000002286</t>
  </si>
  <si>
    <t>0000002287</t>
  </si>
  <si>
    <t>0000000193</t>
  </si>
  <si>
    <t>20488962354</t>
  </si>
  <si>
    <t>AGROINDUSTRIA MHIL SAC</t>
  </si>
  <si>
    <t>0000000194</t>
  </si>
  <si>
    <t>0000002288</t>
  </si>
  <si>
    <t>20395298748</t>
  </si>
  <si>
    <t>MOLINO SAN LUIS S.R.L.</t>
  </si>
  <si>
    <t>0000002289</t>
  </si>
  <si>
    <t>20479403113</t>
  </si>
  <si>
    <t>G &amp; B MOLINOS S.A.C</t>
  </si>
  <si>
    <t>0000002290</t>
  </si>
  <si>
    <t>20512816674</t>
  </si>
  <si>
    <t>IMPORTACIONES EL GENIO DE AMERICA E.I.R.L.</t>
  </si>
  <si>
    <t>0000002291</t>
  </si>
  <si>
    <t>20481752010</t>
  </si>
  <si>
    <t>AGRICOLA VIRGEN DE LOURDES S.A.C</t>
  </si>
  <si>
    <t>TOTALES</t>
  </si>
  <si>
    <t>0000021603</t>
  </si>
  <si>
    <t>BANCO CONTINENTAL SAA</t>
  </si>
  <si>
    <t>0000002241</t>
  </si>
  <si>
    <t>0000002242</t>
  </si>
  <si>
    <t>0000002243</t>
  </si>
  <si>
    <t>20487971309</t>
  </si>
  <si>
    <t>CORPORACION E &amp; N DEL NORTE SOCIEDAD ANONIMA CERRADA</t>
  </si>
  <si>
    <t>CLIENTES  VARIOS</t>
  </si>
</sst>
</file>

<file path=xl/styles.xml><?xml version="1.0" encoding="utf-8"?>
<styleSheet xmlns="http://schemas.openxmlformats.org/spreadsheetml/2006/main">
  <numFmts count="3">
    <numFmt numFmtId="164" formatCode="00"/>
    <numFmt numFmtId="165" formatCode="0000"/>
    <numFmt numFmtId="166" formatCode="0000000000"/>
  </numFmts>
  <fonts count="4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14" fontId="0" fillId="0" borderId="4" xfId="0" applyNumberForma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4" xfId="0" applyBorder="1"/>
    <xf numFmtId="4" fontId="0" fillId="0" borderId="4" xfId="0" applyNumberFormat="1" applyBorder="1"/>
    <xf numFmtId="14" fontId="0" fillId="0" borderId="7" xfId="0" applyNumberForma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7" xfId="0" applyBorder="1"/>
    <xf numFmtId="4" fontId="0" fillId="0" borderId="7" xfId="0" applyNumberFormat="1" applyBorder="1"/>
    <xf numFmtId="0" fontId="3" fillId="2" borderId="9" xfId="0" applyFont="1" applyFill="1" applyBorder="1" applyAlignment="1">
      <alignment horizontal="left" vertical="center" wrapText="1"/>
    </xf>
    <xf numFmtId="0" fontId="0" fillId="0" borderId="24" xfId="0" applyBorder="1"/>
    <xf numFmtId="4" fontId="0" fillId="0" borderId="24" xfId="0" applyNumberFormat="1" applyBorder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/>
    <xf numFmtId="0" fontId="3" fillId="0" borderId="18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left"/>
    </xf>
    <xf numFmtId="14" fontId="0" fillId="0" borderId="4" xfId="0" applyNumberFormat="1" applyFill="1" applyBorder="1" applyAlignment="1">
      <alignment horizontal="left"/>
    </xf>
    <xf numFmtId="164" fontId="0" fillId="0" borderId="4" xfId="0" applyNumberFormat="1" applyFill="1" applyBorder="1" applyAlignment="1">
      <alignment horizontal="left"/>
    </xf>
    <xf numFmtId="165" fontId="0" fillId="0" borderId="4" xfId="0" applyNumberFormat="1" applyFill="1" applyBorder="1" applyAlignment="1">
      <alignment horizontal="left"/>
    </xf>
    <xf numFmtId="49" fontId="0" fillId="0" borderId="4" xfId="0" applyNumberForma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4" fontId="0" fillId="0" borderId="4" xfId="0" applyNumberFormat="1" applyFill="1" applyBorder="1"/>
    <xf numFmtId="4" fontId="0" fillId="0" borderId="5" xfId="0" applyNumberFormat="1" applyFill="1" applyBorder="1"/>
    <xf numFmtId="0" fontId="0" fillId="0" borderId="6" xfId="0" applyFill="1" applyBorder="1" applyAlignment="1">
      <alignment horizontal="left"/>
    </xf>
    <xf numFmtId="14" fontId="0" fillId="0" borderId="7" xfId="0" applyNumberFormat="1" applyFill="1" applyBorder="1" applyAlignment="1">
      <alignment horizontal="left"/>
    </xf>
    <xf numFmtId="164" fontId="0" fillId="0" borderId="7" xfId="0" applyNumberFormat="1" applyFill="1" applyBorder="1" applyAlignment="1">
      <alignment horizontal="left"/>
    </xf>
    <xf numFmtId="165" fontId="0" fillId="0" borderId="7" xfId="0" applyNumberForma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4" fontId="0" fillId="0" borderId="7" xfId="0" applyNumberFormat="1" applyFill="1" applyBorder="1"/>
    <xf numFmtId="4" fontId="0" fillId="0" borderId="8" xfId="0" applyNumberFormat="1" applyFill="1" applyBorder="1"/>
    <xf numFmtId="166" fontId="0" fillId="0" borderId="7" xfId="0" applyNumberFormat="1" applyFill="1" applyBorder="1" applyAlignment="1">
      <alignment horizontal="left"/>
    </xf>
    <xf numFmtId="14" fontId="0" fillId="0" borderId="9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5" fontId="0" fillId="0" borderId="9" xfId="0" applyNumberFormat="1" applyFill="1" applyBorder="1" applyAlignment="1">
      <alignment horizontal="left"/>
    </xf>
    <xf numFmtId="0" fontId="0" fillId="0" borderId="9" xfId="0" applyFill="1" applyBorder="1" applyAlignment="1">
      <alignment horizontal="left"/>
    </xf>
    <xf numFmtId="4" fontId="0" fillId="0" borderId="9" xfId="0" applyNumberFormat="1" applyFill="1" applyBorder="1"/>
    <xf numFmtId="4" fontId="0" fillId="0" borderId="12" xfId="0" applyNumberFormat="1" applyFill="1" applyBorder="1"/>
    <xf numFmtId="0" fontId="2" fillId="0" borderId="21" xfId="0" applyFont="1" applyFill="1" applyBorder="1"/>
    <xf numFmtId="4" fontId="2" fillId="0" borderId="22" xfId="0" applyNumberFormat="1" applyFont="1" applyFill="1" applyBorder="1"/>
    <xf numFmtId="4" fontId="0" fillId="0" borderId="0" xfId="0" applyNumberFormat="1" applyFill="1"/>
    <xf numFmtId="0" fontId="3" fillId="0" borderId="2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64"/>
  <sheetViews>
    <sheetView showGridLines="0" tabSelected="1" topLeftCell="A13" zoomScale="70" zoomScaleNormal="70" workbookViewId="0">
      <selection activeCell="A10" sqref="A10:A53"/>
    </sheetView>
  </sheetViews>
  <sheetFormatPr baseColWidth="10" defaultRowHeight="15"/>
  <cols>
    <col min="1" max="1" width="11.42578125" style="15"/>
    <col min="2" max="4" width="11.7109375" style="15" customWidth="1"/>
    <col min="5" max="5" width="7" style="15" customWidth="1"/>
    <col min="6" max="6" width="18.5703125" style="15" customWidth="1"/>
    <col min="7" max="7" width="9.28515625" style="15" customWidth="1"/>
    <col min="8" max="8" width="14.5703125" style="15" customWidth="1"/>
    <col min="9" max="9" width="71.5703125" style="16" customWidth="1"/>
    <col min="10" max="20" width="13.42578125" style="15" customWidth="1"/>
    <col min="21" max="21" width="13.7109375" style="15" customWidth="1"/>
    <col min="22" max="22" width="6.7109375" style="15" customWidth="1"/>
    <col min="23" max="23" width="11.7109375" style="15" customWidth="1"/>
    <col min="24" max="24" width="4" style="15" customWidth="1"/>
    <col min="25" max="25" width="5.28515625" style="15" customWidth="1"/>
    <col min="26" max="26" width="15.7109375" style="15" customWidth="1"/>
    <col min="27" max="16384" width="11.42578125" style="15"/>
  </cols>
  <sheetData>
    <row r="1" spans="1:25" ht="17.25">
      <c r="A1" s="14"/>
    </row>
    <row r="2" spans="1:25">
      <c r="A2" s="15" t="s">
        <v>0</v>
      </c>
      <c r="U2" s="15">
        <f>2700/1.18</f>
        <v>2288.1355932203392</v>
      </c>
    </row>
    <row r="3" spans="1:25">
      <c r="A3" s="15" t="s">
        <v>1</v>
      </c>
      <c r="U3" s="15">
        <f>2700/1.18</f>
        <v>2288.1355932203392</v>
      </c>
    </row>
    <row r="4" spans="1:25">
      <c r="A4" s="15" t="s">
        <v>2</v>
      </c>
      <c r="U4" s="15">
        <f>+U3+U2</f>
        <v>4576.2711864406783</v>
      </c>
    </row>
    <row r="5" spans="1:25">
      <c r="A5" s="15" t="s">
        <v>3</v>
      </c>
    </row>
    <row r="6" spans="1:25" ht="15.75" thickBot="1"/>
    <row r="7" spans="1:25" ht="34.5" customHeight="1">
      <c r="A7" s="50" t="s">
        <v>4</v>
      </c>
      <c r="B7" s="53" t="s">
        <v>5</v>
      </c>
      <c r="C7" s="45"/>
      <c r="D7" s="55" t="s">
        <v>6</v>
      </c>
      <c r="E7" s="56"/>
      <c r="F7" s="57"/>
      <c r="G7" s="55" t="s">
        <v>10</v>
      </c>
      <c r="H7" s="56"/>
      <c r="I7" s="57"/>
      <c r="J7" s="53" t="s">
        <v>14</v>
      </c>
      <c r="K7" s="53" t="s">
        <v>15</v>
      </c>
      <c r="L7" s="55" t="s">
        <v>16</v>
      </c>
      <c r="M7" s="57"/>
      <c r="N7" s="53" t="s">
        <v>19</v>
      </c>
      <c r="O7" s="53" t="s">
        <v>20</v>
      </c>
      <c r="P7" s="53" t="s">
        <v>21</v>
      </c>
      <c r="Q7" s="53" t="s">
        <v>22</v>
      </c>
      <c r="R7" s="53" t="s">
        <v>23</v>
      </c>
      <c r="S7" s="53" t="s">
        <v>24</v>
      </c>
      <c r="T7" s="53" t="s">
        <v>25</v>
      </c>
      <c r="U7" s="53" t="s">
        <v>26</v>
      </c>
      <c r="V7" s="55" t="s">
        <v>27</v>
      </c>
      <c r="W7" s="56"/>
      <c r="X7" s="56"/>
      <c r="Y7" s="58"/>
    </row>
    <row r="8" spans="1:25" ht="30" customHeight="1">
      <c r="A8" s="51"/>
      <c r="B8" s="54"/>
      <c r="C8" s="17"/>
      <c r="D8" s="46" t="s">
        <v>7</v>
      </c>
      <c r="E8" s="46" t="s">
        <v>8</v>
      </c>
      <c r="F8" s="46" t="s">
        <v>9</v>
      </c>
      <c r="G8" s="59" t="s">
        <v>11</v>
      </c>
      <c r="H8" s="60"/>
      <c r="I8" s="46" t="s">
        <v>13</v>
      </c>
      <c r="J8" s="54"/>
      <c r="K8" s="54"/>
      <c r="L8" s="46" t="s">
        <v>17</v>
      </c>
      <c r="M8" s="46" t="s">
        <v>18</v>
      </c>
      <c r="N8" s="54"/>
      <c r="O8" s="54"/>
      <c r="P8" s="54"/>
      <c r="Q8" s="54"/>
      <c r="R8" s="54"/>
      <c r="S8" s="54"/>
      <c r="T8" s="54"/>
      <c r="U8" s="54"/>
      <c r="V8" s="46" t="s">
        <v>27</v>
      </c>
      <c r="W8" s="46" t="s">
        <v>7</v>
      </c>
      <c r="X8" s="46" t="s">
        <v>28</v>
      </c>
      <c r="Y8" s="48" t="s">
        <v>29</v>
      </c>
    </row>
    <row r="9" spans="1:25" ht="30.75" customHeight="1" thickBot="1">
      <c r="A9" s="52"/>
      <c r="B9" s="47"/>
      <c r="C9" s="18"/>
      <c r="D9" s="47"/>
      <c r="E9" s="47"/>
      <c r="F9" s="47"/>
      <c r="G9" s="19" t="s">
        <v>7</v>
      </c>
      <c r="H9" s="19" t="s">
        <v>12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9"/>
    </row>
    <row r="10" spans="1:25" ht="20.100000000000001" customHeight="1" thickBot="1">
      <c r="A10" s="20">
        <v>1</v>
      </c>
      <c r="B10" s="21">
        <v>41359</v>
      </c>
      <c r="C10" s="21">
        <f>+B10</f>
        <v>41359</v>
      </c>
      <c r="D10" s="22">
        <v>20</v>
      </c>
      <c r="E10" s="23">
        <v>3</v>
      </c>
      <c r="F10" s="24" t="s">
        <v>146</v>
      </c>
      <c r="G10" s="25">
        <v>6</v>
      </c>
      <c r="H10" s="25">
        <v>20100130204</v>
      </c>
      <c r="I10" s="25" t="s">
        <v>147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30279.599999999999</v>
      </c>
      <c r="S10" s="26">
        <v>0</v>
      </c>
      <c r="T10" s="26">
        <f>+R10</f>
        <v>30279.599999999999</v>
      </c>
      <c r="U10" s="26">
        <v>0</v>
      </c>
      <c r="V10" s="26">
        <v>0</v>
      </c>
      <c r="W10" s="26">
        <v>0</v>
      </c>
      <c r="X10" s="26">
        <v>0</v>
      </c>
      <c r="Y10" s="27">
        <v>0</v>
      </c>
    </row>
    <row r="11" spans="1:25" ht="15.75" thickBot="1">
      <c r="A11" s="28">
        <v>2</v>
      </c>
      <c r="B11" s="29">
        <v>41521</v>
      </c>
      <c r="C11" s="21">
        <f t="shared" ref="C11:C53" si="0">+B11</f>
        <v>41521</v>
      </c>
      <c r="D11" s="30" t="s">
        <v>30</v>
      </c>
      <c r="E11" s="31" t="s">
        <v>31</v>
      </c>
      <c r="F11" s="32" t="s">
        <v>32</v>
      </c>
      <c r="G11" s="32">
        <v>6</v>
      </c>
      <c r="H11" s="32" t="s">
        <v>33</v>
      </c>
      <c r="I11" s="32" t="s">
        <v>34</v>
      </c>
      <c r="J11" s="33">
        <v>0</v>
      </c>
      <c r="K11" s="33">
        <v>0</v>
      </c>
      <c r="L11" s="33">
        <v>2688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2688</v>
      </c>
      <c r="U11" s="33">
        <v>0</v>
      </c>
      <c r="V11" s="33">
        <v>0</v>
      </c>
      <c r="W11" s="33">
        <v>0</v>
      </c>
      <c r="X11" s="33">
        <v>0</v>
      </c>
      <c r="Y11" s="34">
        <v>0</v>
      </c>
    </row>
    <row r="12" spans="1:25" ht="15.75" thickBot="1">
      <c r="A12" s="28">
        <v>3</v>
      </c>
      <c r="B12" s="29">
        <v>41521</v>
      </c>
      <c r="C12" s="21">
        <f t="shared" si="0"/>
        <v>41521</v>
      </c>
      <c r="D12" s="30" t="s">
        <v>30</v>
      </c>
      <c r="E12" s="31" t="s">
        <v>31</v>
      </c>
      <c r="F12" s="32" t="s">
        <v>35</v>
      </c>
      <c r="G12" s="32">
        <v>6</v>
      </c>
      <c r="H12" s="32" t="s">
        <v>36</v>
      </c>
      <c r="I12" s="32" t="s">
        <v>37</v>
      </c>
      <c r="J12" s="33">
        <v>0</v>
      </c>
      <c r="K12" s="33">
        <v>0</v>
      </c>
      <c r="L12" s="33">
        <v>500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500</v>
      </c>
      <c r="U12" s="33">
        <v>0</v>
      </c>
      <c r="V12" s="33">
        <v>0</v>
      </c>
      <c r="W12" s="33">
        <v>0</v>
      </c>
      <c r="X12" s="33">
        <v>0</v>
      </c>
      <c r="Y12" s="34">
        <v>0</v>
      </c>
    </row>
    <row r="13" spans="1:25" ht="15.75" thickBot="1">
      <c r="A13" s="20">
        <v>4</v>
      </c>
      <c r="B13" s="29">
        <v>41526</v>
      </c>
      <c r="C13" s="21">
        <f t="shared" si="0"/>
        <v>41526</v>
      </c>
      <c r="D13" s="30" t="s">
        <v>30</v>
      </c>
      <c r="E13" s="31" t="s">
        <v>38</v>
      </c>
      <c r="F13" s="32" t="s">
        <v>39</v>
      </c>
      <c r="G13" s="32">
        <v>6</v>
      </c>
      <c r="H13" s="32" t="s">
        <v>40</v>
      </c>
      <c r="I13" s="32" t="s">
        <v>41</v>
      </c>
      <c r="J13" s="33">
        <v>0</v>
      </c>
      <c r="K13" s="33">
        <v>4745.76</v>
      </c>
      <c r="L13" s="33">
        <v>0</v>
      </c>
      <c r="M13" s="33">
        <v>0</v>
      </c>
      <c r="N13" s="33">
        <v>0</v>
      </c>
      <c r="O13" s="33">
        <v>854.24</v>
      </c>
      <c r="P13" s="33">
        <v>0</v>
      </c>
      <c r="Q13" s="33">
        <v>0</v>
      </c>
      <c r="R13" s="33">
        <v>0</v>
      </c>
      <c r="S13" s="33">
        <v>0</v>
      </c>
      <c r="T13" s="33">
        <v>5600</v>
      </c>
      <c r="U13" s="33">
        <v>0</v>
      </c>
      <c r="V13" s="33">
        <v>0</v>
      </c>
      <c r="W13" s="33">
        <v>0</v>
      </c>
      <c r="X13" s="33">
        <v>0</v>
      </c>
      <c r="Y13" s="34">
        <v>0</v>
      </c>
    </row>
    <row r="14" spans="1:25" ht="15.75" thickBot="1">
      <c r="A14" s="28">
        <v>5</v>
      </c>
      <c r="B14" s="29">
        <v>41526</v>
      </c>
      <c r="C14" s="21">
        <f t="shared" si="0"/>
        <v>41526</v>
      </c>
      <c r="D14" s="30" t="s">
        <v>30</v>
      </c>
      <c r="E14" s="31" t="s">
        <v>38</v>
      </c>
      <c r="F14" s="32" t="s">
        <v>42</v>
      </c>
      <c r="G14" s="32">
        <v>6</v>
      </c>
      <c r="H14" s="32" t="s">
        <v>43</v>
      </c>
      <c r="I14" s="32" t="s">
        <v>44</v>
      </c>
      <c r="J14" s="33">
        <v>0</v>
      </c>
      <c r="K14" s="33">
        <v>1144.07</v>
      </c>
      <c r="L14" s="33">
        <v>0</v>
      </c>
      <c r="M14" s="33">
        <v>0</v>
      </c>
      <c r="N14" s="33">
        <v>0</v>
      </c>
      <c r="O14" s="33">
        <v>205.93</v>
      </c>
      <c r="P14" s="33">
        <v>0</v>
      </c>
      <c r="Q14" s="33">
        <v>0</v>
      </c>
      <c r="R14" s="33">
        <v>0</v>
      </c>
      <c r="S14" s="33">
        <v>0</v>
      </c>
      <c r="T14" s="33">
        <v>1350</v>
      </c>
      <c r="U14" s="33">
        <v>0</v>
      </c>
      <c r="V14" s="33">
        <v>0</v>
      </c>
      <c r="W14" s="33">
        <v>0</v>
      </c>
      <c r="X14" s="33">
        <v>0</v>
      </c>
      <c r="Y14" s="34">
        <v>0</v>
      </c>
    </row>
    <row r="15" spans="1:25" ht="15.75" thickBot="1">
      <c r="A15" s="28">
        <v>6</v>
      </c>
      <c r="B15" s="29">
        <v>41526</v>
      </c>
      <c r="C15" s="21">
        <f t="shared" si="0"/>
        <v>41526</v>
      </c>
      <c r="D15" s="30" t="s">
        <v>30</v>
      </c>
      <c r="E15" s="31" t="s">
        <v>38</v>
      </c>
      <c r="F15" s="32" t="s">
        <v>45</v>
      </c>
      <c r="G15" s="32">
        <v>6</v>
      </c>
      <c r="H15" s="32" t="s">
        <v>46</v>
      </c>
      <c r="I15" s="32" t="s">
        <v>47</v>
      </c>
      <c r="J15" s="33">
        <v>0</v>
      </c>
      <c r="K15" s="33">
        <v>1186.44</v>
      </c>
      <c r="L15" s="33">
        <v>0</v>
      </c>
      <c r="M15" s="33">
        <v>0</v>
      </c>
      <c r="N15" s="33">
        <v>0</v>
      </c>
      <c r="O15" s="33">
        <v>213.56</v>
      </c>
      <c r="P15" s="33">
        <v>0</v>
      </c>
      <c r="Q15" s="33">
        <v>0</v>
      </c>
      <c r="R15" s="33">
        <v>0</v>
      </c>
      <c r="S15" s="33">
        <v>0</v>
      </c>
      <c r="T15" s="33">
        <v>1400</v>
      </c>
      <c r="U15" s="33">
        <v>0</v>
      </c>
      <c r="V15" s="33">
        <v>0</v>
      </c>
      <c r="W15" s="33">
        <v>0</v>
      </c>
      <c r="X15" s="33">
        <v>0</v>
      </c>
      <c r="Y15" s="34">
        <v>0</v>
      </c>
    </row>
    <row r="16" spans="1:25" ht="15.75" thickBot="1">
      <c r="A16" s="20">
        <v>7</v>
      </c>
      <c r="B16" s="29">
        <v>41526</v>
      </c>
      <c r="C16" s="21">
        <f t="shared" si="0"/>
        <v>41526</v>
      </c>
      <c r="D16" s="30" t="s">
        <v>30</v>
      </c>
      <c r="E16" s="31" t="s">
        <v>38</v>
      </c>
      <c r="F16" s="32" t="s">
        <v>48</v>
      </c>
      <c r="G16" s="32">
        <v>6</v>
      </c>
      <c r="H16" s="32" t="s">
        <v>49</v>
      </c>
      <c r="I16" s="32" t="s">
        <v>50</v>
      </c>
      <c r="J16" s="33">
        <v>0</v>
      </c>
      <c r="K16" s="33">
        <v>7118.64</v>
      </c>
      <c r="L16" s="33">
        <v>0</v>
      </c>
      <c r="M16" s="33">
        <v>0</v>
      </c>
      <c r="N16" s="33">
        <v>0</v>
      </c>
      <c r="O16" s="33">
        <v>1281.3599999999999</v>
      </c>
      <c r="P16" s="33">
        <v>0</v>
      </c>
      <c r="Q16" s="33">
        <v>0</v>
      </c>
      <c r="R16" s="33">
        <v>0</v>
      </c>
      <c r="S16" s="33">
        <v>0</v>
      </c>
      <c r="T16" s="33">
        <v>8400</v>
      </c>
      <c r="U16" s="33">
        <v>0</v>
      </c>
      <c r="V16" s="33">
        <v>0</v>
      </c>
      <c r="W16" s="33">
        <v>0</v>
      </c>
      <c r="X16" s="33">
        <v>0</v>
      </c>
      <c r="Y16" s="34">
        <v>0</v>
      </c>
    </row>
    <row r="17" spans="1:25" ht="15.75" thickBot="1">
      <c r="A17" s="28">
        <v>8</v>
      </c>
      <c r="B17" s="29">
        <v>41526</v>
      </c>
      <c r="C17" s="21">
        <f t="shared" si="0"/>
        <v>41526</v>
      </c>
      <c r="D17" s="30" t="s">
        <v>30</v>
      </c>
      <c r="E17" s="31" t="s">
        <v>38</v>
      </c>
      <c r="F17" s="32" t="s">
        <v>51</v>
      </c>
      <c r="G17" s="32">
        <v>6</v>
      </c>
      <c r="H17" s="32" t="s">
        <v>52</v>
      </c>
      <c r="I17" s="32" t="s">
        <v>53</v>
      </c>
      <c r="J17" s="33">
        <v>0</v>
      </c>
      <c r="K17" s="33">
        <v>1423.73</v>
      </c>
      <c r="L17" s="33">
        <v>0</v>
      </c>
      <c r="M17" s="33">
        <v>0</v>
      </c>
      <c r="N17" s="33">
        <v>0</v>
      </c>
      <c r="O17" s="33">
        <v>256.27</v>
      </c>
      <c r="P17" s="33">
        <v>0</v>
      </c>
      <c r="Q17" s="33">
        <v>0</v>
      </c>
      <c r="R17" s="33">
        <v>0</v>
      </c>
      <c r="S17" s="33">
        <v>0</v>
      </c>
      <c r="T17" s="33">
        <v>1680</v>
      </c>
      <c r="U17" s="33">
        <v>0</v>
      </c>
      <c r="V17" s="33">
        <v>0</v>
      </c>
      <c r="W17" s="33">
        <v>0</v>
      </c>
      <c r="X17" s="33">
        <v>0</v>
      </c>
      <c r="Y17" s="34">
        <v>0</v>
      </c>
    </row>
    <row r="18" spans="1:25" ht="15.75" thickBot="1">
      <c r="A18" s="28">
        <v>9</v>
      </c>
      <c r="B18" s="29">
        <v>41526</v>
      </c>
      <c r="C18" s="21">
        <f t="shared" si="0"/>
        <v>41526</v>
      </c>
      <c r="D18" s="30" t="s">
        <v>30</v>
      </c>
      <c r="E18" s="31" t="s">
        <v>38</v>
      </c>
      <c r="F18" s="32" t="s">
        <v>54</v>
      </c>
      <c r="G18" s="32">
        <v>6</v>
      </c>
      <c r="H18" s="32" t="s">
        <v>55</v>
      </c>
      <c r="I18" s="32" t="s">
        <v>56</v>
      </c>
      <c r="J18" s="33">
        <v>0</v>
      </c>
      <c r="K18" s="33">
        <v>4576.2700000000004</v>
      </c>
      <c r="L18" s="33">
        <v>0</v>
      </c>
      <c r="M18" s="33">
        <v>0</v>
      </c>
      <c r="N18" s="33">
        <v>0</v>
      </c>
      <c r="O18" s="33">
        <v>823.73</v>
      </c>
      <c r="P18" s="33">
        <v>0</v>
      </c>
      <c r="Q18" s="33">
        <v>0</v>
      </c>
      <c r="R18" s="33">
        <v>0</v>
      </c>
      <c r="S18" s="33">
        <v>0</v>
      </c>
      <c r="T18" s="33">
        <v>5400</v>
      </c>
      <c r="U18" s="33">
        <v>0</v>
      </c>
      <c r="V18" s="33">
        <v>0</v>
      </c>
      <c r="W18" s="33">
        <v>0</v>
      </c>
      <c r="X18" s="33">
        <v>0</v>
      </c>
      <c r="Y18" s="34">
        <v>0</v>
      </c>
    </row>
    <row r="19" spans="1:25" ht="15.75" thickBot="1">
      <c r="A19" s="20">
        <v>10</v>
      </c>
      <c r="B19" s="29">
        <v>41526</v>
      </c>
      <c r="C19" s="21">
        <f t="shared" si="0"/>
        <v>41526</v>
      </c>
      <c r="D19" s="30" t="s">
        <v>30</v>
      </c>
      <c r="E19" s="31" t="s">
        <v>38</v>
      </c>
      <c r="F19" s="32" t="s">
        <v>57</v>
      </c>
      <c r="G19" s="32">
        <v>6</v>
      </c>
      <c r="H19" s="32" t="s">
        <v>58</v>
      </c>
      <c r="I19" s="32" t="s">
        <v>59</v>
      </c>
      <c r="J19" s="33">
        <v>0</v>
      </c>
      <c r="K19" s="33">
        <v>2355.9299999999998</v>
      </c>
      <c r="L19" s="33">
        <v>0</v>
      </c>
      <c r="M19" s="33">
        <v>0</v>
      </c>
      <c r="N19" s="33">
        <v>0</v>
      </c>
      <c r="O19" s="33">
        <v>424.07</v>
      </c>
      <c r="P19" s="33">
        <v>0</v>
      </c>
      <c r="Q19" s="33">
        <v>0</v>
      </c>
      <c r="R19" s="33">
        <v>0</v>
      </c>
      <c r="S19" s="33">
        <v>0</v>
      </c>
      <c r="T19" s="33">
        <v>2780</v>
      </c>
      <c r="U19" s="33">
        <v>0</v>
      </c>
      <c r="V19" s="33">
        <v>0</v>
      </c>
      <c r="W19" s="33">
        <v>0</v>
      </c>
      <c r="X19" s="33">
        <v>0</v>
      </c>
      <c r="Y19" s="34">
        <v>0</v>
      </c>
    </row>
    <row r="20" spans="1:25" ht="15.75" thickBot="1">
      <c r="A20" s="28">
        <v>11</v>
      </c>
      <c r="B20" s="29">
        <v>41526</v>
      </c>
      <c r="C20" s="21">
        <f t="shared" si="0"/>
        <v>41526</v>
      </c>
      <c r="D20" s="30" t="s">
        <v>30</v>
      </c>
      <c r="E20" s="31" t="s">
        <v>38</v>
      </c>
      <c r="F20" s="32" t="s">
        <v>60</v>
      </c>
      <c r="G20" s="32">
        <v>6</v>
      </c>
      <c r="H20" s="32" t="s">
        <v>61</v>
      </c>
      <c r="I20" s="32" t="s">
        <v>62</v>
      </c>
      <c r="J20" s="33">
        <v>0</v>
      </c>
      <c r="K20" s="33">
        <v>949.15</v>
      </c>
      <c r="L20" s="33">
        <v>0</v>
      </c>
      <c r="M20" s="33">
        <v>0</v>
      </c>
      <c r="N20" s="33">
        <v>0</v>
      </c>
      <c r="O20" s="33">
        <v>170.85</v>
      </c>
      <c r="P20" s="33">
        <v>0</v>
      </c>
      <c r="Q20" s="33">
        <v>0</v>
      </c>
      <c r="R20" s="33">
        <v>0</v>
      </c>
      <c r="S20" s="33">
        <v>0</v>
      </c>
      <c r="T20" s="33">
        <v>1120</v>
      </c>
      <c r="U20" s="33">
        <v>0</v>
      </c>
      <c r="V20" s="33">
        <v>0</v>
      </c>
      <c r="W20" s="33">
        <v>0</v>
      </c>
      <c r="X20" s="33">
        <v>0</v>
      </c>
      <c r="Y20" s="34">
        <v>0</v>
      </c>
    </row>
    <row r="21" spans="1:25" ht="15.75" thickBot="1">
      <c r="A21" s="28">
        <v>12</v>
      </c>
      <c r="B21" s="29">
        <v>41526</v>
      </c>
      <c r="C21" s="21">
        <f t="shared" si="0"/>
        <v>41526</v>
      </c>
      <c r="D21" s="30" t="s">
        <v>30</v>
      </c>
      <c r="E21" s="31" t="s">
        <v>38</v>
      </c>
      <c r="F21" s="32" t="s">
        <v>63</v>
      </c>
      <c r="G21" s="32">
        <v>0</v>
      </c>
      <c r="H21" s="32">
        <v>0</v>
      </c>
      <c r="I21" s="32" t="s">
        <v>65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4">
        <v>0</v>
      </c>
    </row>
    <row r="22" spans="1:25" ht="15.75" thickBot="1">
      <c r="A22" s="20">
        <v>13</v>
      </c>
      <c r="B22" s="29">
        <v>41526</v>
      </c>
      <c r="C22" s="21">
        <f t="shared" si="0"/>
        <v>41526</v>
      </c>
      <c r="D22" s="30" t="s">
        <v>30</v>
      </c>
      <c r="E22" s="31" t="s">
        <v>38</v>
      </c>
      <c r="F22" s="32" t="s">
        <v>66</v>
      </c>
      <c r="G22" s="32">
        <v>6</v>
      </c>
      <c r="H22" s="32" t="s">
        <v>67</v>
      </c>
      <c r="I22" s="32" t="s">
        <v>68</v>
      </c>
      <c r="J22" s="33">
        <v>0</v>
      </c>
      <c r="K22" s="33">
        <v>1144.07</v>
      </c>
      <c r="L22" s="33">
        <v>0</v>
      </c>
      <c r="M22" s="33">
        <v>0</v>
      </c>
      <c r="N22" s="33">
        <v>0</v>
      </c>
      <c r="O22" s="33">
        <v>205.93</v>
      </c>
      <c r="P22" s="33">
        <v>0</v>
      </c>
      <c r="Q22" s="33">
        <v>0</v>
      </c>
      <c r="R22" s="33">
        <v>0</v>
      </c>
      <c r="S22" s="33">
        <v>0</v>
      </c>
      <c r="T22" s="33">
        <v>1350</v>
      </c>
      <c r="U22" s="33">
        <v>0</v>
      </c>
      <c r="V22" s="33">
        <v>0</v>
      </c>
      <c r="W22" s="33">
        <v>0</v>
      </c>
      <c r="X22" s="33">
        <v>0</v>
      </c>
      <c r="Y22" s="34">
        <v>0</v>
      </c>
    </row>
    <row r="23" spans="1:25" ht="15.75" thickBot="1">
      <c r="A23" s="28">
        <v>14</v>
      </c>
      <c r="B23" s="29">
        <v>41526</v>
      </c>
      <c r="C23" s="21">
        <f t="shared" si="0"/>
        <v>41526</v>
      </c>
      <c r="D23" s="30" t="s">
        <v>30</v>
      </c>
      <c r="E23" s="31" t="s">
        <v>38</v>
      </c>
      <c r="F23" s="32" t="s">
        <v>69</v>
      </c>
      <c r="G23" s="32">
        <v>6</v>
      </c>
      <c r="H23" s="32" t="s">
        <v>70</v>
      </c>
      <c r="I23" s="32" t="s">
        <v>71</v>
      </c>
      <c r="J23" s="33">
        <v>0</v>
      </c>
      <c r="K23" s="33">
        <v>3144.07</v>
      </c>
      <c r="L23" s="33">
        <v>0</v>
      </c>
      <c r="M23" s="33">
        <v>0</v>
      </c>
      <c r="N23" s="33">
        <v>0</v>
      </c>
      <c r="O23" s="33">
        <v>565.92999999999995</v>
      </c>
      <c r="P23" s="33">
        <v>0</v>
      </c>
      <c r="Q23" s="33">
        <v>0</v>
      </c>
      <c r="R23" s="33">
        <v>0</v>
      </c>
      <c r="S23" s="33">
        <v>0</v>
      </c>
      <c r="T23" s="33">
        <v>3710</v>
      </c>
      <c r="U23" s="33">
        <v>0</v>
      </c>
      <c r="V23" s="33">
        <v>0</v>
      </c>
      <c r="W23" s="33">
        <v>0</v>
      </c>
      <c r="X23" s="33">
        <v>0</v>
      </c>
      <c r="Y23" s="34">
        <v>0</v>
      </c>
    </row>
    <row r="24" spans="1:25" ht="15.75" thickBot="1">
      <c r="A24" s="28">
        <v>15</v>
      </c>
      <c r="B24" s="29">
        <v>41526</v>
      </c>
      <c r="C24" s="21">
        <f t="shared" si="0"/>
        <v>41526</v>
      </c>
      <c r="D24" s="30" t="s">
        <v>72</v>
      </c>
      <c r="E24" s="31" t="s">
        <v>31</v>
      </c>
      <c r="F24" s="35">
        <v>83</v>
      </c>
      <c r="G24" s="32">
        <v>0</v>
      </c>
      <c r="H24" s="32">
        <v>0</v>
      </c>
      <c r="I24" s="32" t="s">
        <v>153</v>
      </c>
      <c r="J24" s="33">
        <v>0</v>
      </c>
      <c r="K24" s="33">
        <f>2700/1.18</f>
        <v>2288.1355932203392</v>
      </c>
      <c r="L24" s="33">
        <v>0</v>
      </c>
      <c r="M24" s="33">
        <v>0</v>
      </c>
      <c r="N24" s="33">
        <v>0</v>
      </c>
      <c r="O24" s="33">
        <f>+K24*0.18</f>
        <v>411.86440677966101</v>
      </c>
      <c r="P24" s="33">
        <v>0</v>
      </c>
      <c r="Q24" s="33">
        <v>0</v>
      </c>
      <c r="R24" s="33">
        <v>0</v>
      </c>
      <c r="S24" s="33">
        <v>0</v>
      </c>
      <c r="T24" s="33">
        <f>+K24+O24</f>
        <v>2700</v>
      </c>
      <c r="U24" s="33">
        <v>0</v>
      </c>
      <c r="V24" s="33">
        <v>0</v>
      </c>
      <c r="W24" s="33">
        <v>0</v>
      </c>
      <c r="X24" s="33">
        <v>0</v>
      </c>
      <c r="Y24" s="34">
        <v>0</v>
      </c>
    </row>
    <row r="25" spans="1:25" ht="15.75" thickBot="1">
      <c r="A25" s="20">
        <v>16</v>
      </c>
      <c r="B25" s="29">
        <v>41526</v>
      </c>
      <c r="C25" s="21">
        <f t="shared" si="0"/>
        <v>41526</v>
      </c>
      <c r="D25" s="30" t="s">
        <v>72</v>
      </c>
      <c r="E25" s="31" t="s">
        <v>31</v>
      </c>
      <c r="F25" s="35">
        <v>84</v>
      </c>
      <c r="G25" s="32">
        <v>0</v>
      </c>
      <c r="H25" s="32">
        <v>0</v>
      </c>
      <c r="I25" s="32" t="s">
        <v>153</v>
      </c>
      <c r="J25" s="33">
        <v>0</v>
      </c>
      <c r="K25" s="33">
        <f>2700/1.18</f>
        <v>2288.1355932203392</v>
      </c>
      <c r="L25" s="33">
        <v>0</v>
      </c>
      <c r="M25" s="33">
        <v>0</v>
      </c>
      <c r="N25" s="33">
        <v>0</v>
      </c>
      <c r="O25" s="33">
        <f>+K25*0.18</f>
        <v>411.86440677966101</v>
      </c>
      <c r="P25" s="33">
        <v>0</v>
      </c>
      <c r="Q25" s="33">
        <v>0</v>
      </c>
      <c r="R25" s="33">
        <v>0</v>
      </c>
      <c r="S25" s="33">
        <v>0</v>
      </c>
      <c r="T25" s="33">
        <f>+K25+O25</f>
        <v>2700</v>
      </c>
      <c r="U25" s="33">
        <v>0</v>
      </c>
      <c r="V25" s="33">
        <v>0</v>
      </c>
      <c r="W25" s="33">
        <v>0</v>
      </c>
      <c r="X25" s="33">
        <v>0</v>
      </c>
      <c r="Y25" s="34">
        <v>0</v>
      </c>
    </row>
    <row r="26" spans="1:25" ht="15.75" thickBot="1">
      <c r="A26" s="28">
        <v>17</v>
      </c>
      <c r="B26" s="29">
        <v>41527</v>
      </c>
      <c r="C26" s="21">
        <f t="shared" si="0"/>
        <v>41527</v>
      </c>
      <c r="D26" s="30" t="s">
        <v>30</v>
      </c>
      <c r="E26" s="31" t="s">
        <v>38</v>
      </c>
      <c r="F26" s="32" t="s">
        <v>73</v>
      </c>
      <c r="G26" s="32">
        <v>6</v>
      </c>
      <c r="H26" s="32" t="s">
        <v>74</v>
      </c>
      <c r="I26" s="32" t="s">
        <v>75</v>
      </c>
      <c r="J26" s="33">
        <v>0</v>
      </c>
      <c r="K26" s="33">
        <v>1572.03</v>
      </c>
      <c r="L26" s="33">
        <v>0</v>
      </c>
      <c r="M26" s="33">
        <v>0</v>
      </c>
      <c r="N26" s="33">
        <v>0</v>
      </c>
      <c r="O26" s="33">
        <v>282.97000000000003</v>
      </c>
      <c r="P26" s="33">
        <v>0</v>
      </c>
      <c r="Q26" s="33">
        <v>0</v>
      </c>
      <c r="R26" s="33">
        <v>0</v>
      </c>
      <c r="S26" s="33">
        <v>0</v>
      </c>
      <c r="T26" s="33">
        <v>1855</v>
      </c>
      <c r="U26" s="33">
        <v>0</v>
      </c>
      <c r="V26" s="33">
        <v>0</v>
      </c>
      <c r="W26" s="33">
        <v>0</v>
      </c>
      <c r="X26" s="33">
        <v>0</v>
      </c>
      <c r="Y26" s="34">
        <v>0</v>
      </c>
    </row>
    <row r="27" spans="1:25" ht="15.75" thickBot="1">
      <c r="A27" s="28">
        <v>18</v>
      </c>
      <c r="B27" s="29">
        <v>41527</v>
      </c>
      <c r="C27" s="21">
        <f t="shared" si="0"/>
        <v>41527</v>
      </c>
      <c r="D27" s="30" t="s">
        <v>30</v>
      </c>
      <c r="E27" s="31" t="s">
        <v>38</v>
      </c>
      <c r="F27" s="32" t="s">
        <v>76</v>
      </c>
      <c r="G27" s="32">
        <v>6</v>
      </c>
      <c r="H27" s="32" t="s">
        <v>77</v>
      </c>
      <c r="I27" s="32" t="s">
        <v>78</v>
      </c>
      <c r="J27" s="33">
        <v>0</v>
      </c>
      <c r="K27" s="33">
        <v>457.63</v>
      </c>
      <c r="L27" s="33">
        <v>0</v>
      </c>
      <c r="M27" s="33">
        <v>0</v>
      </c>
      <c r="N27" s="33">
        <v>0</v>
      </c>
      <c r="O27" s="33">
        <v>82.37</v>
      </c>
      <c r="P27" s="33">
        <v>0</v>
      </c>
      <c r="Q27" s="33">
        <v>0</v>
      </c>
      <c r="R27" s="33">
        <v>0</v>
      </c>
      <c r="S27" s="33">
        <v>0</v>
      </c>
      <c r="T27" s="33">
        <v>540</v>
      </c>
      <c r="U27" s="33">
        <v>0</v>
      </c>
      <c r="V27" s="33">
        <v>0</v>
      </c>
      <c r="W27" s="33">
        <v>0</v>
      </c>
      <c r="X27" s="33">
        <v>0</v>
      </c>
      <c r="Y27" s="34">
        <v>0</v>
      </c>
    </row>
    <row r="28" spans="1:25" ht="15.75" thickBot="1">
      <c r="A28" s="20">
        <v>19</v>
      </c>
      <c r="B28" s="29">
        <v>41527</v>
      </c>
      <c r="C28" s="21">
        <f t="shared" si="0"/>
        <v>41527</v>
      </c>
      <c r="D28" s="30" t="s">
        <v>30</v>
      </c>
      <c r="E28" s="31" t="s">
        <v>38</v>
      </c>
      <c r="F28" s="32" t="s">
        <v>79</v>
      </c>
      <c r="G28" s="32">
        <v>6</v>
      </c>
      <c r="H28" s="32" t="s">
        <v>80</v>
      </c>
      <c r="I28" s="32" t="s">
        <v>81</v>
      </c>
      <c r="J28" s="33">
        <v>0</v>
      </c>
      <c r="K28" s="33">
        <v>6864.41</v>
      </c>
      <c r="L28" s="33">
        <v>0</v>
      </c>
      <c r="M28" s="33">
        <v>0</v>
      </c>
      <c r="N28" s="33">
        <v>0</v>
      </c>
      <c r="O28" s="33">
        <v>1235.5899999999999</v>
      </c>
      <c r="P28" s="33">
        <v>0</v>
      </c>
      <c r="Q28" s="33">
        <v>0</v>
      </c>
      <c r="R28" s="33">
        <v>0</v>
      </c>
      <c r="S28" s="33">
        <v>0</v>
      </c>
      <c r="T28" s="33">
        <v>8100</v>
      </c>
      <c r="U28" s="33">
        <v>0</v>
      </c>
      <c r="V28" s="33">
        <v>0</v>
      </c>
      <c r="W28" s="33">
        <v>0</v>
      </c>
      <c r="X28" s="33">
        <v>0</v>
      </c>
      <c r="Y28" s="34">
        <v>0</v>
      </c>
    </row>
    <row r="29" spans="1:25" ht="15.75" thickBot="1">
      <c r="A29" s="28">
        <v>20</v>
      </c>
      <c r="B29" s="29">
        <v>41528</v>
      </c>
      <c r="C29" s="21">
        <f t="shared" si="0"/>
        <v>41528</v>
      </c>
      <c r="D29" s="30" t="s">
        <v>30</v>
      </c>
      <c r="E29" s="31" t="s">
        <v>38</v>
      </c>
      <c r="F29" s="32" t="s">
        <v>82</v>
      </c>
      <c r="G29" s="32">
        <v>6</v>
      </c>
      <c r="H29" s="32" t="s">
        <v>83</v>
      </c>
      <c r="I29" s="32" t="s">
        <v>84</v>
      </c>
      <c r="J29" s="33">
        <v>0</v>
      </c>
      <c r="K29" s="33">
        <v>2288.14</v>
      </c>
      <c r="L29" s="33">
        <v>0</v>
      </c>
      <c r="M29" s="33">
        <v>0</v>
      </c>
      <c r="N29" s="33">
        <v>0</v>
      </c>
      <c r="O29" s="33">
        <v>411.87</v>
      </c>
      <c r="P29" s="33">
        <v>0</v>
      </c>
      <c r="Q29" s="33">
        <v>0</v>
      </c>
      <c r="R29" s="33">
        <v>0</v>
      </c>
      <c r="S29" s="33">
        <v>0</v>
      </c>
      <c r="T29" s="33">
        <v>2700.01</v>
      </c>
      <c r="U29" s="33">
        <v>0</v>
      </c>
      <c r="V29" s="33">
        <v>0</v>
      </c>
      <c r="W29" s="33">
        <v>0</v>
      </c>
      <c r="X29" s="33">
        <v>0</v>
      </c>
      <c r="Y29" s="34">
        <v>0</v>
      </c>
    </row>
    <row r="30" spans="1:25" ht="15.75" thickBot="1">
      <c r="A30" s="28">
        <v>21</v>
      </c>
      <c r="B30" s="29">
        <v>41528</v>
      </c>
      <c r="C30" s="21">
        <f t="shared" si="0"/>
        <v>41528</v>
      </c>
      <c r="D30" s="30" t="s">
        <v>30</v>
      </c>
      <c r="E30" s="31" t="s">
        <v>38</v>
      </c>
      <c r="F30" s="32" t="s">
        <v>85</v>
      </c>
      <c r="G30" s="32">
        <v>6</v>
      </c>
      <c r="H30" s="32" t="s">
        <v>86</v>
      </c>
      <c r="I30" s="32" t="s">
        <v>87</v>
      </c>
      <c r="J30" s="33">
        <v>0</v>
      </c>
      <c r="K30" s="33">
        <v>9152.5400000000009</v>
      </c>
      <c r="L30" s="33">
        <v>0</v>
      </c>
      <c r="M30" s="33">
        <v>0</v>
      </c>
      <c r="N30" s="33">
        <v>0</v>
      </c>
      <c r="O30" s="33">
        <v>1647.46</v>
      </c>
      <c r="P30" s="33">
        <v>0</v>
      </c>
      <c r="Q30" s="33">
        <v>0</v>
      </c>
      <c r="R30" s="33">
        <v>0</v>
      </c>
      <c r="S30" s="33">
        <v>0</v>
      </c>
      <c r="T30" s="33">
        <v>10800</v>
      </c>
      <c r="U30" s="33">
        <v>0</v>
      </c>
      <c r="V30" s="33">
        <v>0</v>
      </c>
      <c r="W30" s="33">
        <v>0</v>
      </c>
      <c r="X30" s="33">
        <v>0</v>
      </c>
      <c r="Y30" s="34">
        <v>0</v>
      </c>
    </row>
    <row r="31" spans="1:25" ht="15.75" thickBot="1">
      <c r="A31" s="20">
        <v>22</v>
      </c>
      <c r="B31" s="29">
        <v>41528</v>
      </c>
      <c r="C31" s="21">
        <f t="shared" si="0"/>
        <v>41528</v>
      </c>
      <c r="D31" s="30" t="s">
        <v>30</v>
      </c>
      <c r="E31" s="31" t="s">
        <v>38</v>
      </c>
      <c r="F31" s="32" t="s">
        <v>88</v>
      </c>
      <c r="G31" s="32">
        <v>6</v>
      </c>
      <c r="H31" s="32" t="s">
        <v>89</v>
      </c>
      <c r="I31" s="32" t="s">
        <v>90</v>
      </c>
      <c r="J31" s="33">
        <v>0</v>
      </c>
      <c r="K31" s="33">
        <v>6864.41</v>
      </c>
      <c r="L31" s="33">
        <v>0</v>
      </c>
      <c r="M31" s="33">
        <v>0</v>
      </c>
      <c r="N31" s="33">
        <v>0</v>
      </c>
      <c r="O31" s="33">
        <v>1235.5899999999999</v>
      </c>
      <c r="P31" s="33">
        <v>0</v>
      </c>
      <c r="Q31" s="33">
        <v>0</v>
      </c>
      <c r="R31" s="33">
        <v>0</v>
      </c>
      <c r="S31" s="33">
        <v>0</v>
      </c>
      <c r="T31" s="33">
        <v>8100</v>
      </c>
      <c r="U31" s="33">
        <v>0</v>
      </c>
      <c r="V31" s="33">
        <v>0</v>
      </c>
      <c r="W31" s="33">
        <v>0</v>
      </c>
      <c r="X31" s="33">
        <v>0</v>
      </c>
      <c r="Y31" s="34">
        <v>0</v>
      </c>
    </row>
    <row r="32" spans="1:25" ht="15.75" thickBot="1">
      <c r="A32" s="28">
        <v>23</v>
      </c>
      <c r="B32" s="29">
        <v>41528</v>
      </c>
      <c r="C32" s="21">
        <f t="shared" si="0"/>
        <v>41528</v>
      </c>
      <c r="D32" s="30" t="s">
        <v>30</v>
      </c>
      <c r="E32" s="31" t="s">
        <v>38</v>
      </c>
      <c r="F32" s="32" t="s">
        <v>91</v>
      </c>
      <c r="G32" s="32">
        <v>6</v>
      </c>
      <c r="H32" s="32" t="s">
        <v>92</v>
      </c>
      <c r="I32" s="32" t="s">
        <v>93</v>
      </c>
      <c r="J32" s="33">
        <v>0</v>
      </c>
      <c r="K32" s="33">
        <v>237.29</v>
      </c>
      <c r="L32" s="33">
        <v>0</v>
      </c>
      <c r="M32" s="33">
        <v>0</v>
      </c>
      <c r="N32" s="33">
        <v>0</v>
      </c>
      <c r="O32" s="33">
        <v>42.71</v>
      </c>
      <c r="P32" s="33">
        <v>0</v>
      </c>
      <c r="Q32" s="33">
        <v>0</v>
      </c>
      <c r="R32" s="33">
        <v>0</v>
      </c>
      <c r="S32" s="33">
        <v>0</v>
      </c>
      <c r="T32" s="33">
        <v>280</v>
      </c>
      <c r="U32" s="33">
        <v>0</v>
      </c>
      <c r="V32" s="33">
        <v>0</v>
      </c>
      <c r="W32" s="33">
        <v>0</v>
      </c>
      <c r="X32" s="33">
        <v>0</v>
      </c>
      <c r="Y32" s="34">
        <v>0</v>
      </c>
    </row>
    <row r="33" spans="1:25" ht="15.75" thickBot="1">
      <c r="A33" s="28">
        <v>24</v>
      </c>
      <c r="B33" s="29">
        <v>41529</v>
      </c>
      <c r="C33" s="21">
        <f t="shared" si="0"/>
        <v>41529</v>
      </c>
      <c r="D33" s="30" t="s">
        <v>30</v>
      </c>
      <c r="E33" s="31" t="s">
        <v>38</v>
      </c>
      <c r="F33" s="32" t="s">
        <v>94</v>
      </c>
      <c r="G33" s="32">
        <v>6</v>
      </c>
      <c r="H33" s="32" t="s">
        <v>95</v>
      </c>
      <c r="I33" s="32" t="s">
        <v>96</v>
      </c>
      <c r="J33" s="33">
        <v>0</v>
      </c>
      <c r="K33" s="33">
        <v>7118.64</v>
      </c>
      <c r="L33" s="33">
        <v>0</v>
      </c>
      <c r="M33" s="33">
        <v>0</v>
      </c>
      <c r="N33" s="33">
        <v>0</v>
      </c>
      <c r="O33" s="33">
        <v>1281.3599999999999</v>
      </c>
      <c r="P33" s="33">
        <v>0</v>
      </c>
      <c r="Q33" s="33">
        <v>0</v>
      </c>
      <c r="R33" s="33">
        <v>0</v>
      </c>
      <c r="S33" s="33">
        <v>0</v>
      </c>
      <c r="T33" s="33">
        <v>8400</v>
      </c>
      <c r="U33" s="33">
        <v>0</v>
      </c>
      <c r="V33" s="33">
        <v>0</v>
      </c>
      <c r="W33" s="33">
        <v>0</v>
      </c>
      <c r="X33" s="33">
        <v>0</v>
      </c>
      <c r="Y33" s="34">
        <v>0</v>
      </c>
    </row>
    <row r="34" spans="1:25" ht="15.75" thickBot="1">
      <c r="A34" s="20">
        <v>25</v>
      </c>
      <c r="B34" s="29">
        <v>41529</v>
      </c>
      <c r="C34" s="21">
        <f t="shared" si="0"/>
        <v>41529</v>
      </c>
      <c r="D34" s="30" t="s">
        <v>30</v>
      </c>
      <c r="E34" s="31" t="s">
        <v>38</v>
      </c>
      <c r="F34" s="32" t="s">
        <v>97</v>
      </c>
      <c r="G34" s="32">
        <v>6</v>
      </c>
      <c r="H34" s="32" t="s">
        <v>98</v>
      </c>
      <c r="I34" s="32" t="s">
        <v>99</v>
      </c>
      <c r="J34" s="33">
        <v>0</v>
      </c>
      <c r="K34" s="33">
        <v>1144.07</v>
      </c>
      <c r="L34" s="33">
        <v>0</v>
      </c>
      <c r="M34" s="33">
        <v>0</v>
      </c>
      <c r="N34" s="33">
        <v>0</v>
      </c>
      <c r="O34" s="33">
        <v>205.93</v>
      </c>
      <c r="P34" s="33">
        <v>0</v>
      </c>
      <c r="Q34" s="33">
        <v>0</v>
      </c>
      <c r="R34" s="33">
        <v>0</v>
      </c>
      <c r="S34" s="33">
        <v>0</v>
      </c>
      <c r="T34" s="33">
        <v>1350</v>
      </c>
      <c r="U34" s="33">
        <v>0</v>
      </c>
      <c r="V34" s="33">
        <v>0</v>
      </c>
      <c r="W34" s="33">
        <v>0</v>
      </c>
      <c r="X34" s="33">
        <v>0</v>
      </c>
      <c r="Y34" s="34">
        <v>0</v>
      </c>
    </row>
    <row r="35" spans="1:25" ht="15.75" thickBot="1">
      <c r="A35" s="28">
        <v>26</v>
      </c>
      <c r="B35" s="29">
        <v>41529</v>
      </c>
      <c r="C35" s="21">
        <f t="shared" si="0"/>
        <v>41529</v>
      </c>
      <c r="D35" s="30" t="s">
        <v>30</v>
      </c>
      <c r="E35" s="31" t="s">
        <v>38</v>
      </c>
      <c r="F35" s="32" t="s">
        <v>100</v>
      </c>
      <c r="G35" s="32">
        <v>6</v>
      </c>
      <c r="H35" s="32" t="s">
        <v>101</v>
      </c>
      <c r="I35" s="32" t="s">
        <v>102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4">
        <v>0</v>
      </c>
    </row>
    <row r="36" spans="1:25" ht="15.75" thickBot="1">
      <c r="A36" s="28">
        <v>27</v>
      </c>
      <c r="B36" s="29">
        <v>41529</v>
      </c>
      <c r="C36" s="21">
        <f t="shared" si="0"/>
        <v>41529</v>
      </c>
      <c r="D36" s="30" t="s">
        <v>30</v>
      </c>
      <c r="E36" s="31" t="s">
        <v>38</v>
      </c>
      <c r="F36" s="32" t="s">
        <v>103</v>
      </c>
      <c r="G36" s="32">
        <v>6</v>
      </c>
      <c r="H36" s="32" t="s">
        <v>104</v>
      </c>
      <c r="I36" s="32" t="s">
        <v>105</v>
      </c>
      <c r="J36" s="33">
        <v>0</v>
      </c>
      <c r="K36" s="33">
        <v>724.58</v>
      </c>
      <c r="L36" s="33">
        <v>0</v>
      </c>
      <c r="M36" s="33">
        <v>0</v>
      </c>
      <c r="N36" s="33">
        <v>0</v>
      </c>
      <c r="O36" s="33">
        <v>130.41999999999999</v>
      </c>
      <c r="P36" s="33">
        <v>0</v>
      </c>
      <c r="Q36" s="33">
        <v>0</v>
      </c>
      <c r="R36" s="33">
        <v>0</v>
      </c>
      <c r="S36" s="33">
        <v>0</v>
      </c>
      <c r="T36" s="33">
        <v>855</v>
      </c>
      <c r="U36" s="33">
        <v>0</v>
      </c>
      <c r="V36" s="33">
        <v>0</v>
      </c>
      <c r="W36" s="33">
        <v>0</v>
      </c>
      <c r="X36" s="33">
        <v>0</v>
      </c>
      <c r="Y36" s="34">
        <v>0</v>
      </c>
    </row>
    <row r="37" spans="1:25" ht="15.75" thickBot="1">
      <c r="A37" s="20">
        <v>28</v>
      </c>
      <c r="B37" s="29">
        <v>41530</v>
      </c>
      <c r="C37" s="21">
        <f t="shared" si="0"/>
        <v>41530</v>
      </c>
      <c r="D37" s="30" t="s">
        <v>30</v>
      </c>
      <c r="E37" s="31" t="s">
        <v>38</v>
      </c>
      <c r="F37" s="32" t="s">
        <v>106</v>
      </c>
      <c r="G37" s="32">
        <v>6</v>
      </c>
      <c r="H37" s="32" t="s">
        <v>107</v>
      </c>
      <c r="I37" s="32" t="s">
        <v>108</v>
      </c>
      <c r="J37" s="33">
        <v>0</v>
      </c>
      <c r="K37" s="33">
        <v>474.58</v>
      </c>
      <c r="L37" s="33">
        <v>0</v>
      </c>
      <c r="M37" s="33">
        <v>0</v>
      </c>
      <c r="N37" s="33">
        <v>0</v>
      </c>
      <c r="O37" s="33">
        <v>85.42</v>
      </c>
      <c r="P37" s="33">
        <v>0</v>
      </c>
      <c r="Q37" s="33">
        <v>0</v>
      </c>
      <c r="R37" s="33">
        <v>0</v>
      </c>
      <c r="S37" s="33">
        <v>0</v>
      </c>
      <c r="T37" s="33">
        <v>560</v>
      </c>
      <c r="U37" s="33">
        <v>0</v>
      </c>
      <c r="V37" s="33">
        <v>0</v>
      </c>
      <c r="W37" s="33">
        <v>0</v>
      </c>
      <c r="X37" s="33">
        <v>0</v>
      </c>
      <c r="Y37" s="34">
        <v>0</v>
      </c>
    </row>
    <row r="38" spans="1:25" ht="15.75" thickBot="1">
      <c r="A38" s="28">
        <v>29</v>
      </c>
      <c r="B38" s="29">
        <v>41535</v>
      </c>
      <c r="C38" s="21">
        <f t="shared" si="0"/>
        <v>41535</v>
      </c>
      <c r="D38" s="30" t="s">
        <v>30</v>
      </c>
      <c r="E38" s="31" t="s">
        <v>38</v>
      </c>
      <c r="F38" s="32" t="s">
        <v>109</v>
      </c>
      <c r="G38" s="32">
        <v>6</v>
      </c>
      <c r="H38" s="32" t="s">
        <v>110</v>
      </c>
      <c r="I38" s="32" t="s">
        <v>111</v>
      </c>
      <c r="J38" s="33">
        <v>0</v>
      </c>
      <c r="K38" s="33">
        <v>915.25</v>
      </c>
      <c r="L38" s="33">
        <v>0</v>
      </c>
      <c r="M38" s="33">
        <v>0</v>
      </c>
      <c r="N38" s="33">
        <v>0</v>
      </c>
      <c r="O38" s="33">
        <v>164.75</v>
      </c>
      <c r="P38" s="33">
        <v>0</v>
      </c>
      <c r="Q38" s="33">
        <v>0</v>
      </c>
      <c r="R38" s="33">
        <v>0</v>
      </c>
      <c r="S38" s="33">
        <v>0</v>
      </c>
      <c r="T38" s="33">
        <v>1080</v>
      </c>
      <c r="U38" s="33">
        <v>0</v>
      </c>
      <c r="V38" s="33">
        <v>0</v>
      </c>
      <c r="W38" s="33">
        <v>0</v>
      </c>
      <c r="X38" s="33">
        <v>0</v>
      </c>
      <c r="Y38" s="34">
        <v>0</v>
      </c>
    </row>
    <row r="39" spans="1:25" ht="15.75" thickBot="1">
      <c r="A39" s="28">
        <v>30</v>
      </c>
      <c r="B39" s="29">
        <v>41536</v>
      </c>
      <c r="C39" s="21">
        <f t="shared" si="0"/>
        <v>41536</v>
      </c>
      <c r="D39" s="30" t="s">
        <v>30</v>
      </c>
      <c r="E39" s="31" t="s">
        <v>38</v>
      </c>
      <c r="F39" s="32" t="s">
        <v>112</v>
      </c>
      <c r="G39" s="32">
        <v>6</v>
      </c>
      <c r="H39" s="32" t="s">
        <v>113</v>
      </c>
      <c r="I39" s="32" t="s">
        <v>114</v>
      </c>
      <c r="J39" s="33">
        <v>0</v>
      </c>
      <c r="K39" s="33">
        <v>3368.64</v>
      </c>
      <c r="L39" s="33">
        <v>0</v>
      </c>
      <c r="M39" s="33">
        <v>0</v>
      </c>
      <c r="N39" s="33">
        <v>0</v>
      </c>
      <c r="O39" s="33">
        <v>606.36</v>
      </c>
      <c r="P39" s="33">
        <v>0</v>
      </c>
      <c r="Q39" s="33">
        <v>0</v>
      </c>
      <c r="R39" s="33">
        <v>0</v>
      </c>
      <c r="S39" s="33">
        <v>0</v>
      </c>
      <c r="T39" s="33">
        <v>3975</v>
      </c>
      <c r="U39" s="33">
        <v>0</v>
      </c>
      <c r="V39" s="33">
        <v>0</v>
      </c>
      <c r="W39" s="33">
        <v>0</v>
      </c>
      <c r="X39" s="33">
        <v>0</v>
      </c>
      <c r="Y39" s="34">
        <v>0</v>
      </c>
    </row>
    <row r="40" spans="1:25" ht="15.75" thickBot="1">
      <c r="A40" s="20">
        <v>31</v>
      </c>
      <c r="B40" s="29">
        <v>41536</v>
      </c>
      <c r="C40" s="21">
        <f t="shared" si="0"/>
        <v>41536</v>
      </c>
      <c r="D40" s="30" t="s">
        <v>30</v>
      </c>
      <c r="E40" s="31" t="s">
        <v>38</v>
      </c>
      <c r="F40" s="32" t="s">
        <v>115</v>
      </c>
      <c r="G40" s="32">
        <v>6</v>
      </c>
      <c r="H40" s="32" t="s">
        <v>77</v>
      </c>
      <c r="I40" s="32" t="s">
        <v>78</v>
      </c>
      <c r="J40" s="33">
        <v>0</v>
      </c>
      <c r="K40" s="33">
        <v>4491.53</v>
      </c>
      <c r="L40" s="33">
        <v>0</v>
      </c>
      <c r="M40" s="33">
        <v>0</v>
      </c>
      <c r="N40" s="33">
        <v>0</v>
      </c>
      <c r="O40" s="33">
        <v>808.48</v>
      </c>
      <c r="P40" s="33">
        <v>0</v>
      </c>
      <c r="Q40" s="33">
        <v>0</v>
      </c>
      <c r="R40" s="33">
        <v>0</v>
      </c>
      <c r="S40" s="33">
        <v>0</v>
      </c>
      <c r="T40" s="33">
        <v>5300.01</v>
      </c>
      <c r="U40" s="33">
        <v>0</v>
      </c>
      <c r="V40" s="33">
        <v>0</v>
      </c>
      <c r="W40" s="33">
        <v>0</v>
      </c>
      <c r="X40" s="33">
        <v>0</v>
      </c>
      <c r="Y40" s="34">
        <v>0</v>
      </c>
    </row>
    <row r="41" spans="1:25" ht="15.75" thickBot="1">
      <c r="A41" s="28">
        <v>32</v>
      </c>
      <c r="B41" s="29">
        <v>41536</v>
      </c>
      <c r="C41" s="21">
        <f t="shared" si="0"/>
        <v>41536</v>
      </c>
      <c r="D41" s="30" t="s">
        <v>30</v>
      </c>
      <c r="E41" s="31" t="s">
        <v>38</v>
      </c>
      <c r="F41" s="32" t="s">
        <v>116</v>
      </c>
      <c r="G41" s="32">
        <v>0</v>
      </c>
      <c r="H41" s="32">
        <v>0</v>
      </c>
      <c r="I41" s="32" t="s">
        <v>65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  <c r="P41" s="33">
        <v>0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3">
        <v>0</v>
      </c>
      <c r="W41" s="33">
        <v>0</v>
      </c>
      <c r="X41" s="33">
        <v>0</v>
      </c>
      <c r="Y41" s="34">
        <v>0</v>
      </c>
    </row>
    <row r="42" spans="1:25" ht="15.75" thickBot="1">
      <c r="A42" s="28">
        <v>33</v>
      </c>
      <c r="B42" s="29">
        <v>41538</v>
      </c>
      <c r="C42" s="21">
        <f t="shared" si="0"/>
        <v>41538</v>
      </c>
      <c r="D42" s="30" t="s">
        <v>30</v>
      </c>
      <c r="E42" s="31" t="s">
        <v>38</v>
      </c>
      <c r="F42" s="32" t="s">
        <v>117</v>
      </c>
      <c r="G42" s="32">
        <v>6</v>
      </c>
      <c r="H42" s="32" t="s">
        <v>118</v>
      </c>
      <c r="I42" s="32" t="s">
        <v>119</v>
      </c>
      <c r="J42" s="33">
        <v>0</v>
      </c>
      <c r="K42" s="33">
        <v>423.73</v>
      </c>
      <c r="L42" s="33">
        <v>0</v>
      </c>
      <c r="M42" s="33">
        <v>0</v>
      </c>
      <c r="N42" s="33">
        <v>0</v>
      </c>
      <c r="O42" s="33">
        <v>76.27</v>
      </c>
      <c r="P42" s="33">
        <v>0</v>
      </c>
      <c r="Q42" s="33">
        <v>0</v>
      </c>
      <c r="R42" s="33">
        <v>0</v>
      </c>
      <c r="S42" s="33">
        <v>0</v>
      </c>
      <c r="T42" s="33">
        <v>500</v>
      </c>
      <c r="U42" s="33">
        <v>0</v>
      </c>
      <c r="V42" s="33">
        <v>0</v>
      </c>
      <c r="W42" s="33">
        <v>0</v>
      </c>
      <c r="X42" s="33">
        <v>0</v>
      </c>
      <c r="Y42" s="34">
        <v>0</v>
      </c>
    </row>
    <row r="43" spans="1:25" ht="15.75" thickBot="1">
      <c r="A43" s="20">
        <v>34</v>
      </c>
      <c r="B43" s="29">
        <v>41540</v>
      </c>
      <c r="C43" s="21">
        <f t="shared" si="0"/>
        <v>41540</v>
      </c>
      <c r="D43" s="30" t="s">
        <v>30</v>
      </c>
      <c r="E43" s="31" t="s">
        <v>38</v>
      </c>
      <c r="F43" s="32" t="s">
        <v>120</v>
      </c>
      <c r="G43" s="32">
        <v>6</v>
      </c>
      <c r="H43" s="32" t="s">
        <v>121</v>
      </c>
      <c r="I43" s="32" t="s">
        <v>122</v>
      </c>
      <c r="J43" s="33">
        <v>0</v>
      </c>
      <c r="K43" s="33">
        <v>3406.78</v>
      </c>
      <c r="L43" s="33">
        <v>0</v>
      </c>
      <c r="M43" s="33">
        <v>0</v>
      </c>
      <c r="N43" s="33">
        <v>0</v>
      </c>
      <c r="O43" s="33">
        <v>613.22</v>
      </c>
      <c r="P43" s="33">
        <v>0</v>
      </c>
      <c r="Q43" s="33">
        <v>0</v>
      </c>
      <c r="R43" s="33">
        <v>0</v>
      </c>
      <c r="S43" s="33">
        <v>0</v>
      </c>
      <c r="T43" s="33">
        <v>4020</v>
      </c>
      <c r="U43" s="33">
        <v>0</v>
      </c>
      <c r="V43" s="33">
        <v>0</v>
      </c>
      <c r="W43" s="33">
        <v>0</v>
      </c>
      <c r="X43" s="33">
        <v>0</v>
      </c>
      <c r="Y43" s="34">
        <v>0</v>
      </c>
    </row>
    <row r="44" spans="1:25" ht="15.75" thickBot="1">
      <c r="A44" s="28">
        <v>35</v>
      </c>
      <c r="B44" s="29">
        <v>41541</v>
      </c>
      <c r="C44" s="21">
        <f t="shared" si="0"/>
        <v>41541</v>
      </c>
      <c r="D44" s="30" t="s">
        <v>30</v>
      </c>
      <c r="E44" s="31" t="s">
        <v>38</v>
      </c>
      <c r="F44" s="32" t="s">
        <v>123</v>
      </c>
      <c r="G44" s="32">
        <v>6</v>
      </c>
      <c r="H44" s="32" t="s">
        <v>92</v>
      </c>
      <c r="I44" s="32" t="s">
        <v>93</v>
      </c>
      <c r="J44" s="33">
        <v>0</v>
      </c>
      <c r="K44" s="33">
        <v>237.29</v>
      </c>
      <c r="L44" s="33">
        <v>0</v>
      </c>
      <c r="M44" s="33">
        <v>0</v>
      </c>
      <c r="N44" s="33">
        <v>0</v>
      </c>
      <c r="O44" s="33">
        <v>42.71</v>
      </c>
      <c r="P44" s="33">
        <v>0</v>
      </c>
      <c r="Q44" s="33">
        <v>0</v>
      </c>
      <c r="R44" s="33">
        <v>0</v>
      </c>
      <c r="S44" s="33">
        <v>0</v>
      </c>
      <c r="T44" s="33">
        <v>280</v>
      </c>
      <c r="U44" s="33">
        <v>0</v>
      </c>
      <c r="V44" s="33">
        <v>0</v>
      </c>
      <c r="W44" s="33">
        <v>0</v>
      </c>
      <c r="X44" s="33">
        <v>0</v>
      </c>
      <c r="Y44" s="34">
        <v>0</v>
      </c>
    </row>
    <row r="45" spans="1:25" ht="15.75" thickBot="1">
      <c r="A45" s="28">
        <v>36</v>
      </c>
      <c r="B45" s="29">
        <v>41541</v>
      </c>
      <c r="C45" s="21">
        <f t="shared" si="0"/>
        <v>41541</v>
      </c>
      <c r="D45" s="30" t="s">
        <v>30</v>
      </c>
      <c r="E45" s="31" t="s">
        <v>38</v>
      </c>
      <c r="F45" s="32" t="s">
        <v>124</v>
      </c>
      <c r="G45" s="32">
        <v>6</v>
      </c>
      <c r="H45" s="32" t="s">
        <v>125</v>
      </c>
      <c r="I45" s="32" t="s">
        <v>126</v>
      </c>
      <c r="J45" s="33">
        <v>0</v>
      </c>
      <c r="K45" s="33">
        <v>2288.14</v>
      </c>
      <c r="L45" s="33">
        <v>0</v>
      </c>
      <c r="M45" s="33">
        <v>0</v>
      </c>
      <c r="N45" s="33">
        <v>0</v>
      </c>
      <c r="O45" s="33">
        <v>411.87</v>
      </c>
      <c r="P45" s="33">
        <v>0</v>
      </c>
      <c r="Q45" s="33">
        <v>0</v>
      </c>
      <c r="R45" s="33">
        <v>0</v>
      </c>
      <c r="S45" s="33">
        <v>0</v>
      </c>
      <c r="T45" s="33">
        <v>2700.01</v>
      </c>
      <c r="U45" s="33">
        <v>0</v>
      </c>
      <c r="V45" s="33">
        <v>0</v>
      </c>
      <c r="W45" s="33">
        <v>0</v>
      </c>
      <c r="X45" s="33">
        <v>0</v>
      </c>
      <c r="Y45" s="34">
        <v>0</v>
      </c>
    </row>
    <row r="46" spans="1:25" ht="15.75" thickBot="1">
      <c r="A46" s="20">
        <v>37</v>
      </c>
      <c r="B46" s="29">
        <v>41543</v>
      </c>
      <c r="C46" s="21">
        <f t="shared" si="0"/>
        <v>41543</v>
      </c>
      <c r="D46" s="30" t="s">
        <v>30</v>
      </c>
      <c r="E46" s="31" t="s">
        <v>38</v>
      </c>
      <c r="F46" s="32" t="s">
        <v>127</v>
      </c>
      <c r="G46" s="32">
        <v>6</v>
      </c>
      <c r="H46" s="32" t="s">
        <v>40</v>
      </c>
      <c r="I46" s="32" t="s">
        <v>41</v>
      </c>
      <c r="J46" s="33">
        <v>0</v>
      </c>
      <c r="K46" s="33">
        <v>127.12</v>
      </c>
      <c r="L46" s="33">
        <v>0</v>
      </c>
      <c r="M46" s="33">
        <v>0</v>
      </c>
      <c r="N46" s="33">
        <v>0</v>
      </c>
      <c r="O46" s="33">
        <v>22.88</v>
      </c>
      <c r="P46" s="33">
        <v>0</v>
      </c>
      <c r="Q46" s="33">
        <v>0</v>
      </c>
      <c r="R46" s="33">
        <v>0</v>
      </c>
      <c r="S46" s="33">
        <v>0</v>
      </c>
      <c r="T46" s="33">
        <v>150</v>
      </c>
      <c r="U46" s="33">
        <v>0</v>
      </c>
      <c r="V46" s="33">
        <v>0</v>
      </c>
      <c r="W46" s="33">
        <v>0</v>
      </c>
      <c r="X46" s="33">
        <v>0</v>
      </c>
      <c r="Y46" s="34">
        <v>0</v>
      </c>
    </row>
    <row r="47" spans="1:25" ht="15.75" thickBot="1">
      <c r="A47" s="28">
        <v>38</v>
      </c>
      <c r="B47" s="29">
        <v>41543</v>
      </c>
      <c r="C47" s="21">
        <f t="shared" si="0"/>
        <v>41543</v>
      </c>
      <c r="D47" s="30" t="s">
        <v>30</v>
      </c>
      <c r="E47" s="31" t="s">
        <v>38</v>
      </c>
      <c r="F47" s="32" t="s">
        <v>128</v>
      </c>
      <c r="G47" s="32">
        <v>6</v>
      </c>
      <c r="H47" s="32" t="s">
        <v>40</v>
      </c>
      <c r="I47" s="32" t="s">
        <v>41</v>
      </c>
      <c r="J47" s="33">
        <v>0</v>
      </c>
      <c r="K47" s="33">
        <v>1138.98</v>
      </c>
      <c r="L47" s="33">
        <v>0</v>
      </c>
      <c r="M47" s="33">
        <v>0</v>
      </c>
      <c r="N47" s="33">
        <v>0</v>
      </c>
      <c r="O47" s="33">
        <v>205.02</v>
      </c>
      <c r="P47" s="33">
        <v>0</v>
      </c>
      <c r="Q47" s="33">
        <v>0</v>
      </c>
      <c r="R47" s="33">
        <v>0</v>
      </c>
      <c r="S47" s="33">
        <v>0</v>
      </c>
      <c r="T47" s="33">
        <v>1344</v>
      </c>
      <c r="U47" s="33">
        <v>0</v>
      </c>
      <c r="V47" s="33">
        <v>0</v>
      </c>
      <c r="W47" s="33">
        <v>0</v>
      </c>
      <c r="X47" s="33">
        <v>0</v>
      </c>
      <c r="Y47" s="34">
        <v>0</v>
      </c>
    </row>
    <row r="48" spans="1:25" ht="15.75" thickBot="1">
      <c r="A48" s="28">
        <v>39</v>
      </c>
      <c r="B48" s="29">
        <v>41544</v>
      </c>
      <c r="C48" s="21">
        <f t="shared" si="0"/>
        <v>41544</v>
      </c>
      <c r="D48" s="30" t="s">
        <v>30</v>
      </c>
      <c r="E48" s="31" t="s">
        <v>31</v>
      </c>
      <c r="F48" s="32" t="s">
        <v>129</v>
      </c>
      <c r="G48" s="32">
        <v>6</v>
      </c>
      <c r="H48" s="32" t="s">
        <v>130</v>
      </c>
      <c r="I48" s="32" t="s">
        <v>131</v>
      </c>
      <c r="J48" s="33">
        <v>0</v>
      </c>
      <c r="K48" s="33">
        <v>0</v>
      </c>
      <c r="L48" s="33">
        <v>3100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3100</v>
      </c>
      <c r="U48" s="33">
        <v>0</v>
      </c>
      <c r="V48" s="33">
        <v>0</v>
      </c>
      <c r="W48" s="33">
        <v>0</v>
      </c>
      <c r="X48" s="33">
        <v>0</v>
      </c>
      <c r="Y48" s="34">
        <v>0</v>
      </c>
    </row>
    <row r="49" spans="1:25" ht="15.75" thickBot="1">
      <c r="A49" s="20">
        <v>40</v>
      </c>
      <c r="B49" s="29">
        <v>41544</v>
      </c>
      <c r="C49" s="21">
        <f t="shared" si="0"/>
        <v>41544</v>
      </c>
      <c r="D49" s="30" t="s">
        <v>30</v>
      </c>
      <c r="E49" s="31" t="s">
        <v>31</v>
      </c>
      <c r="F49" s="32" t="s">
        <v>132</v>
      </c>
      <c r="G49" s="32">
        <v>6</v>
      </c>
      <c r="H49" s="32" t="s">
        <v>130</v>
      </c>
      <c r="I49" s="32" t="s">
        <v>131</v>
      </c>
      <c r="J49" s="33">
        <v>0</v>
      </c>
      <c r="K49" s="33">
        <v>0</v>
      </c>
      <c r="L49" s="33">
        <v>1400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1400</v>
      </c>
      <c r="U49" s="33">
        <v>0</v>
      </c>
      <c r="V49" s="33">
        <v>0</v>
      </c>
      <c r="W49" s="33">
        <v>0</v>
      </c>
      <c r="X49" s="33">
        <v>0</v>
      </c>
      <c r="Y49" s="34">
        <v>0</v>
      </c>
    </row>
    <row r="50" spans="1:25" ht="15.75" thickBot="1">
      <c r="A50" s="28">
        <v>41</v>
      </c>
      <c r="B50" s="29">
        <v>41547</v>
      </c>
      <c r="C50" s="21">
        <f t="shared" si="0"/>
        <v>41547</v>
      </c>
      <c r="D50" s="30" t="s">
        <v>30</v>
      </c>
      <c r="E50" s="31" t="s">
        <v>38</v>
      </c>
      <c r="F50" s="32" t="s">
        <v>133</v>
      </c>
      <c r="G50" s="32">
        <v>6</v>
      </c>
      <c r="H50" s="32" t="s">
        <v>134</v>
      </c>
      <c r="I50" s="32" t="s">
        <v>135</v>
      </c>
      <c r="J50" s="33">
        <v>0</v>
      </c>
      <c r="K50" s="33">
        <v>423.73</v>
      </c>
      <c r="L50" s="33">
        <v>0</v>
      </c>
      <c r="M50" s="33">
        <v>0</v>
      </c>
      <c r="N50" s="33">
        <v>0</v>
      </c>
      <c r="O50" s="33">
        <v>76.27</v>
      </c>
      <c r="P50" s="33">
        <v>0</v>
      </c>
      <c r="Q50" s="33">
        <v>0</v>
      </c>
      <c r="R50" s="33">
        <v>0</v>
      </c>
      <c r="S50" s="33">
        <v>0</v>
      </c>
      <c r="T50" s="33">
        <v>500</v>
      </c>
      <c r="U50" s="33">
        <v>0</v>
      </c>
      <c r="V50" s="33">
        <v>0</v>
      </c>
      <c r="W50" s="33">
        <v>0</v>
      </c>
      <c r="X50" s="33">
        <v>0</v>
      </c>
      <c r="Y50" s="34">
        <v>0</v>
      </c>
    </row>
    <row r="51" spans="1:25" ht="15.75" thickBot="1">
      <c r="A51" s="28">
        <v>42</v>
      </c>
      <c r="B51" s="29">
        <v>41547</v>
      </c>
      <c r="C51" s="21">
        <f t="shared" si="0"/>
        <v>41547</v>
      </c>
      <c r="D51" s="30" t="s">
        <v>30</v>
      </c>
      <c r="E51" s="31" t="s">
        <v>38</v>
      </c>
      <c r="F51" s="32" t="s">
        <v>136</v>
      </c>
      <c r="G51" s="32">
        <v>6</v>
      </c>
      <c r="H51" s="32" t="s">
        <v>137</v>
      </c>
      <c r="I51" s="32" t="s">
        <v>138</v>
      </c>
      <c r="J51" s="33">
        <v>0</v>
      </c>
      <c r="K51" s="33">
        <v>4576.2700000000004</v>
      </c>
      <c r="L51" s="33">
        <v>0</v>
      </c>
      <c r="M51" s="33">
        <v>0</v>
      </c>
      <c r="N51" s="33">
        <v>0</v>
      </c>
      <c r="O51" s="33">
        <v>823.73</v>
      </c>
      <c r="P51" s="33">
        <v>0</v>
      </c>
      <c r="Q51" s="33">
        <v>0</v>
      </c>
      <c r="R51" s="33">
        <v>0</v>
      </c>
      <c r="S51" s="33">
        <v>0</v>
      </c>
      <c r="T51" s="33">
        <v>5400</v>
      </c>
      <c r="U51" s="33">
        <v>0</v>
      </c>
      <c r="V51" s="33">
        <v>0</v>
      </c>
      <c r="W51" s="33">
        <v>0</v>
      </c>
      <c r="X51" s="33">
        <v>0</v>
      </c>
      <c r="Y51" s="34">
        <v>0</v>
      </c>
    </row>
    <row r="52" spans="1:25" ht="15.75" thickBot="1">
      <c r="A52" s="20">
        <v>43</v>
      </c>
      <c r="B52" s="29">
        <v>41547</v>
      </c>
      <c r="C52" s="21">
        <f t="shared" si="0"/>
        <v>41547</v>
      </c>
      <c r="D52" s="30" t="s">
        <v>30</v>
      </c>
      <c r="E52" s="31" t="s">
        <v>38</v>
      </c>
      <c r="F52" s="32" t="s">
        <v>139</v>
      </c>
      <c r="G52" s="32">
        <v>6</v>
      </c>
      <c r="H52" s="32" t="s">
        <v>140</v>
      </c>
      <c r="I52" s="32" t="s">
        <v>141</v>
      </c>
      <c r="J52" s="33">
        <v>0</v>
      </c>
      <c r="K52" s="33">
        <v>4694.92</v>
      </c>
      <c r="L52" s="33">
        <v>0</v>
      </c>
      <c r="M52" s="33">
        <v>0</v>
      </c>
      <c r="N52" s="33">
        <v>0</v>
      </c>
      <c r="O52" s="33">
        <v>845.09</v>
      </c>
      <c r="P52" s="33">
        <v>0</v>
      </c>
      <c r="Q52" s="33">
        <v>0</v>
      </c>
      <c r="R52" s="33">
        <v>0</v>
      </c>
      <c r="S52" s="33">
        <v>0</v>
      </c>
      <c r="T52" s="33">
        <v>5540.01</v>
      </c>
      <c r="U52" s="33">
        <v>0</v>
      </c>
      <c r="V52" s="33">
        <v>0</v>
      </c>
      <c r="W52" s="33">
        <v>0</v>
      </c>
      <c r="X52" s="33">
        <v>0</v>
      </c>
      <c r="Y52" s="34">
        <v>0</v>
      </c>
    </row>
    <row r="53" spans="1:25" ht="15.75" thickBot="1">
      <c r="A53" s="28">
        <v>44</v>
      </c>
      <c r="B53" s="36">
        <v>41547</v>
      </c>
      <c r="C53" s="21">
        <f t="shared" si="0"/>
        <v>41547</v>
      </c>
      <c r="D53" s="37" t="s">
        <v>30</v>
      </c>
      <c r="E53" s="38" t="s">
        <v>38</v>
      </c>
      <c r="F53" s="39" t="s">
        <v>142</v>
      </c>
      <c r="G53" s="39">
        <v>6</v>
      </c>
      <c r="H53" s="39" t="s">
        <v>143</v>
      </c>
      <c r="I53" s="39" t="s">
        <v>144</v>
      </c>
      <c r="J53" s="40">
        <v>0</v>
      </c>
      <c r="K53" s="40">
        <v>2372.88</v>
      </c>
      <c r="L53" s="40">
        <v>0</v>
      </c>
      <c r="M53" s="40">
        <v>0</v>
      </c>
      <c r="N53" s="40">
        <v>0</v>
      </c>
      <c r="O53" s="40">
        <v>427.12</v>
      </c>
      <c r="P53" s="40">
        <v>0</v>
      </c>
      <c r="Q53" s="40">
        <v>0</v>
      </c>
      <c r="R53" s="40">
        <v>0</v>
      </c>
      <c r="S53" s="40">
        <v>0</v>
      </c>
      <c r="T53" s="40">
        <v>2800</v>
      </c>
      <c r="U53" s="40">
        <v>0</v>
      </c>
      <c r="V53" s="40">
        <v>0</v>
      </c>
      <c r="W53" s="40">
        <v>0</v>
      </c>
      <c r="X53" s="40">
        <v>0</v>
      </c>
      <c r="Y53" s="41">
        <v>0</v>
      </c>
    </row>
    <row r="54" spans="1:25" ht="15.75" thickBot="1">
      <c r="I54" s="42" t="s">
        <v>145</v>
      </c>
      <c r="J54" s="43">
        <f t="shared" ref="J54" si="1">SUM(J10:J53)</f>
        <v>0</v>
      </c>
      <c r="K54" s="43">
        <f t="shared" ref="K54" si="2">SUM(K10:K53)</f>
        <v>97727.98118644068</v>
      </c>
      <c r="L54" s="43">
        <f t="shared" ref="L54" si="3">SUM(L10:L53)</f>
        <v>7688</v>
      </c>
      <c r="M54" s="43">
        <f t="shared" ref="M54" si="4">SUM(M10:M53)</f>
        <v>0</v>
      </c>
      <c r="N54" s="43">
        <f t="shared" ref="N54" si="5">SUM(N10:N53)</f>
        <v>0</v>
      </c>
      <c r="O54" s="43">
        <f t="shared" ref="O54" si="6">SUM(O10:O53)</f>
        <v>17591.058813559321</v>
      </c>
      <c r="P54" s="43">
        <f t="shared" ref="P54" si="7">SUM(P10:P53)</f>
        <v>0</v>
      </c>
      <c r="Q54" s="43">
        <f t="shared" ref="Q54" si="8">SUM(Q10:Q53)</f>
        <v>0</v>
      </c>
      <c r="R54" s="43">
        <f t="shared" ref="R54" si="9">SUM(R10:R53)</f>
        <v>30279.599999999999</v>
      </c>
      <c r="S54" s="43">
        <f t="shared" ref="S54" si="10">SUM(S10:S53)</f>
        <v>0</v>
      </c>
      <c r="T54" s="43">
        <f t="shared" ref="T54" si="11">SUM(T10:T53)</f>
        <v>153286.64000000001</v>
      </c>
    </row>
    <row r="55" spans="1:25">
      <c r="T55" s="44"/>
    </row>
    <row r="57" spans="1:25">
      <c r="T57" s="44"/>
    </row>
    <row r="60" spans="1:25">
      <c r="T60" s="44"/>
    </row>
    <row r="64" spans="1:25">
      <c r="N64" s="44"/>
    </row>
  </sheetData>
  <mergeCells count="27">
    <mergeCell ref="W8:W9"/>
    <mergeCell ref="V8:V9"/>
    <mergeCell ref="L8:L9"/>
    <mergeCell ref="L7:M7"/>
    <mergeCell ref="O7:O9"/>
    <mergeCell ref="P7:P9"/>
    <mergeCell ref="Q7:Q9"/>
    <mergeCell ref="R7:R9"/>
    <mergeCell ref="S7:S9"/>
    <mergeCell ref="T7:T9"/>
    <mergeCell ref="U7:U9"/>
    <mergeCell ref="X8:X9"/>
    <mergeCell ref="Y8:Y9"/>
    <mergeCell ref="M8:M9"/>
    <mergeCell ref="A7:A9"/>
    <mergeCell ref="B7:B9"/>
    <mergeCell ref="E8:E9"/>
    <mergeCell ref="F8:F9"/>
    <mergeCell ref="K7:K9"/>
    <mergeCell ref="D7:F7"/>
    <mergeCell ref="G7:I7"/>
    <mergeCell ref="J7:J9"/>
    <mergeCell ref="N7:N9"/>
    <mergeCell ref="V7:Y7"/>
    <mergeCell ref="D8:D9"/>
    <mergeCell ref="G8:H8"/>
    <mergeCell ref="I8:I9"/>
  </mergeCells>
  <printOptions horizontalCentered="1"/>
  <pageMargins left="0.98425196850393704" right="0.196850393700787" top="0.47244094488189003" bottom="0.31496062992126" header="0.47244094488189003" footer="0.15748031496063"/>
  <pageSetup paperSize="5" scale="70" orientation="landscape" r:id="rId1"/>
  <headerFooter>
    <oddFooter>&amp;CVENTAS REGISTRO VENTAS :     SETIEMBRE    20531516045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X6"/>
  <sheetViews>
    <sheetView workbookViewId="0">
      <selection activeCell="Y1" sqref="A1:XFD6"/>
    </sheetView>
  </sheetViews>
  <sheetFormatPr baseColWidth="10" defaultRowHeight="15"/>
  <sheetData>
    <row r="1" spans="1:24">
      <c r="A1" s="66" t="s">
        <v>4</v>
      </c>
      <c r="B1" s="69" t="s">
        <v>5</v>
      </c>
      <c r="C1" s="72" t="s">
        <v>6</v>
      </c>
      <c r="D1" s="73"/>
      <c r="E1" s="74"/>
      <c r="F1" s="72" t="s">
        <v>10</v>
      </c>
      <c r="G1" s="73"/>
      <c r="H1" s="74"/>
      <c r="I1" s="61" t="s">
        <v>14</v>
      </c>
      <c r="J1" s="61" t="s">
        <v>15</v>
      </c>
      <c r="K1" s="64" t="s">
        <v>16</v>
      </c>
      <c r="L1" s="65"/>
      <c r="M1" s="61" t="s">
        <v>19</v>
      </c>
      <c r="N1" s="61" t="s">
        <v>20</v>
      </c>
      <c r="O1" s="61" t="s">
        <v>21</v>
      </c>
      <c r="P1" s="61" t="s">
        <v>22</v>
      </c>
      <c r="Q1" s="61" t="s">
        <v>23</v>
      </c>
      <c r="R1" s="61" t="s">
        <v>24</v>
      </c>
      <c r="S1" s="61" t="s">
        <v>25</v>
      </c>
      <c r="T1" s="61" t="s">
        <v>26</v>
      </c>
      <c r="U1" s="64" t="s">
        <v>27</v>
      </c>
      <c r="V1" s="81"/>
      <c r="W1" s="81"/>
      <c r="X1" s="82"/>
    </row>
    <row r="2" spans="1:24">
      <c r="A2" s="67"/>
      <c r="B2" s="70"/>
      <c r="C2" s="76" t="s">
        <v>7</v>
      </c>
      <c r="D2" s="76" t="s">
        <v>8</v>
      </c>
      <c r="E2" s="76" t="s">
        <v>9</v>
      </c>
      <c r="F2" s="77" t="s">
        <v>11</v>
      </c>
      <c r="G2" s="78"/>
      <c r="H2" s="76" t="s">
        <v>13</v>
      </c>
      <c r="I2" s="62"/>
      <c r="J2" s="62"/>
      <c r="K2" s="75" t="s">
        <v>17</v>
      </c>
      <c r="L2" s="75" t="s">
        <v>18</v>
      </c>
      <c r="M2" s="62"/>
      <c r="N2" s="62"/>
      <c r="O2" s="62"/>
      <c r="P2" s="62"/>
      <c r="Q2" s="62"/>
      <c r="R2" s="62"/>
      <c r="S2" s="62"/>
      <c r="T2" s="62"/>
      <c r="U2" s="75" t="s">
        <v>27</v>
      </c>
      <c r="V2" s="75" t="s">
        <v>7</v>
      </c>
      <c r="W2" s="75" t="s">
        <v>28</v>
      </c>
      <c r="X2" s="79" t="s">
        <v>29</v>
      </c>
    </row>
    <row r="3" spans="1:24" ht="15.75" thickBot="1">
      <c r="A3" s="68"/>
      <c r="B3" s="71"/>
      <c r="C3" s="71"/>
      <c r="D3" s="71"/>
      <c r="E3" s="71"/>
      <c r="F3" s="11" t="s">
        <v>7</v>
      </c>
      <c r="G3" s="11" t="s">
        <v>12</v>
      </c>
      <c r="H3" s="71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80"/>
    </row>
    <row r="4" spans="1:24">
      <c r="A4" s="12">
        <v>1</v>
      </c>
      <c r="B4" s="1">
        <v>41487</v>
      </c>
      <c r="C4" s="2" t="s">
        <v>30</v>
      </c>
      <c r="D4" s="3" t="s">
        <v>38</v>
      </c>
      <c r="E4" s="4" t="s">
        <v>148</v>
      </c>
      <c r="F4" s="4">
        <v>0</v>
      </c>
      <c r="G4" s="4" t="s">
        <v>64</v>
      </c>
      <c r="H4" s="4" t="s">
        <v>65</v>
      </c>
      <c r="I4" s="13">
        <v>0</v>
      </c>
      <c r="J4" s="5">
        <v>0</v>
      </c>
      <c r="K4" s="13">
        <v>0</v>
      </c>
      <c r="L4" s="13">
        <v>0</v>
      </c>
      <c r="M4" s="13">
        <v>0</v>
      </c>
      <c r="N4" s="5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24">
      <c r="A5" s="9">
        <v>2</v>
      </c>
      <c r="B5" s="6">
        <v>41487</v>
      </c>
      <c r="C5" s="7" t="s">
        <v>30</v>
      </c>
      <c r="D5" s="8" t="s">
        <v>38</v>
      </c>
      <c r="E5" s="9" t="s">
        <v>149</v>
      </c>
      <c r="F5" s="9">
        <v>0</v>
      </c>
      <c r="G5" s="9" t="s">
        <v>64</v>
      </c>
      <c r="H5" s="9" t="s">
        <v>65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</row>
    <row r="6" spans="1:24">
      <c r="A6" s="9">
        <v>3</v>
      </c>
      <c r="B6" s="6">
        <v>41487</v>
      </c>
      <c r="C6" s="7" t="s">
        <v>30</v>
      </c>
      <c r="D6" s="8" t="s">
        <v>38</v>
      </c>
      <c r="E6" s="9" t="s">
        <v>150</v>
      </c>
      <c r="F6" s="9">
        <v>6</v>
      </c>
      <c r="G6" s="9" t="s">
        <v>151</v>
      </c>
      <c r="H6" s="9" t="s">
        <v>152</v>
      </c>
      <c r="I6" s="10">
        <v>0</v>
      </c>
      <c r="J6" s="10">
        <v>1271.19</v>
      </c>
      <c r="K6" s="10">
        <v>0</v>
      </c>
      <c r="L6" s="10">
        <v>0</v>
      </c>
      <c r="M6" s="10">
        <v>0</v>
      </c>
      <c r="N6" s="10">
        <v>228.81</v>
      </c>
      <c r="O6" s="10">
        <v>0</v>
      </c>
      <c r="P6" s="10">
        <v>0</v>
      </c>
      <c r="Q6" s="10">
        <v>0</v>
      </c>
      <c r="R6" s="10">
        <v>0</v>
      </c>
      <c r="S6" s="10">
        <v>795</v>
      </c>
      <c r="T6" s="9">
        <v>0</v>
      </c>
      <c r="U6" s="9">
        <v>0</v>
      </c>
      <c r="V6" s="9">
        <v>0</v>
      </c>
      <c r="W6" s="9">
        <v>0</v>
      </c>
      <c r="X6" s="9">
        <v>0</v>
      </c>
    </row>
  </sheetData>
  <mergeCells count="27">
    <mergeCell ref="V2:V3"/>
    <mergeCell ref="W2:W3"/>
    <mergeCell ref="X2:X3"/>
    <mergeCell ref="T1:T3"/>
    <mergeCell ref="U1:X1"/>
    <mergeCell ref="U2:U3"/>
    <mergeCell ref="N1:N3"/>
    <mergeCell ref="O1:O3"/>
    <mergeCell ref="P1:P3"/>
    <mergeCell ref="Q1:Q3"/>
    <mergeCell ref="R1:R3"/>
    <mergeCell ref="S1:S3"/>
    <mergeCell ref="J1:J3"/>
    <mergeCell ref="K1:L1"/>
    <mergeCell ref="M1:M3"/>
    <mergeCell ref="A1:A3"/>
    <mergeCell ref="B1:B3"/>
    <mergeCell ref="C1:E1"/>
    <mergeCell ref="F1:H1"/>
    <mergeCell ref="I1:I3"/>
    <mergeCell ref="K2:K3"/>
    <mergeCell ref="L2:L3"/>
    <mergeCell ref="C2:C3"/>
    <mergeCell ref="D2:D3"/>
    <mergeCell ref="E2:E3"/>
    <mergeCell ref="F2:G2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</vt:lpstr>
      <vt:lpstr>Hoja1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Percy</cp:lastModifiedBy>
  <dcterms:created xsi:type="dcterms:W3CDTF">2013-10-16T13:38:48Z</dcterms:created>
  <dcterms:modified xsi:type="dcterms:W3CDTF">2013-10-30T02:51:32Z</dcterms:modified>
</cp:coreProperties>
</file>