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ia\Inżynier PWr - Inzynieria Systemów\Semestr VII\Praca inżynierska\venv\"/>
    </mc:Choice>
  </mc:AlternateContent>
  <xr:revisionPtr revIDLastSave="0" documentId="13_ncr:1_{565275DF-4726-40F3-B550-70D0E18EE515}" xr6:coauthVersionLast="40" xr6:coauthVersionMax="40" xr10:uidLastSave="{00000000-0000-0000-0000-000000000000}"/>
  <bookViews>
    <workbookView xWindow="240" yWindow="15" windowWidth="16095" windowHeight="9660" activeTab="2" xr2:uid="{00000000-000D-0000-FFFF-FFFF00000000}"/>
  </bookViews>
  <sheets>
    <sheet name="Dane" sheetId="1" r:id="rId1"/>
    <sheet name="Analiza po zadaniach" sheetId="2" r:id="rId2"/>
    <sheet name="Analiza po realizatora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2" l="1"/>
  <c r="Q3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8" i="2"/>
  <c r="J21" i="2" l="1"/>
  <c r="N30" i="3" l="1"/>
  <c r="F30" i="3"/>
  <c r="M30" i="3"/>
  <c r="E30" i="3"/>
  <c r="L30" i="3"/>
  <c r="D30" i="3"/>
  <c r="P30" i="3"/>
  <c r="K30" i="3"/>
  <c r="C30" i="3"/>
  <c r="N29" i="3"/>
  <c r="F29" i="3"/>
  <c r="M29" i="3"/>
  <c r="E29" i="3"/>
  <c r="L29" i="3"/>
  <c r="D29" i="3"/>
  <c r="K29" i="3"/>
  <c r="C29" i="3"/>
  <c r="P29" i="3" s="1"/>
  <c r="N28" i="3"/>
  <c r="F28" i="3"/>
  <c r="M28" i="3"/>
  <c r="E28" i="3"/>
  <c r="L28" i="3"/>
  <c r="D28" i="3"/>
  <c r="K28" i="3"/>
  <c r="C28" i="3"/>
  <c r="P28" i="3" s="1"/>
  <c r="N27" i="3"/>
  <c r="F27" i="3"/>
  <c r="M27" i="3"/>
  <c r="E27" i="3"/>
  <c r="L27" i="3"/>
  <c r="D27" i="3"/>
  <c r="K27" i="3"/>
  <c r="C27" i="3"/>
  <c r="P27" i="3" s="1"/>
  <c r="N26" i="3"/>
  <c r="F26" i="3"/>
  <c r="M26" i="3"/>
  <c r="E26" i="3"/>
  <c r="L26" i="3"/>
  <c r="D26" i="3"/>
  <c r="P26" i="3"/>
  <c r="K26" i="3"/>
  <c r="C26" i="3"/>
  <c r="N25" i="3"/>
  <c r="F25" i="3"/>
  <c r="M25" i="3"/>
  <c r="E25" i="3"/>
  <c r="L25" i="3"/>
  <c r="D25" i="3"/>
  <c r="K25" i="3"/>
  <c r="C25" i="3"/>
  <c r="P25" i="3" s="1"/>
  <c r="N24" i="3"/>
  <c r="F24" i="3"/>
  <c r="M24" i="3"/>
  <c r="E24" i="3"/>
  <c r="L24" i="3"/>
  <c r="D24" i="3"/>
  <c r="K24" i="3"/>
  <c r="C24" i="3"/>
  <c r="P24" i="3" s="1"/>
  <c r="N23" i="3"/>
  <c r="F23" i="3"/>
  <c r="M23" i="3"/>
  <c r="E23" i="3"/>
  <c r="L23" i="3"/>
  <c r="D23" i="3"/>
  <c r="P23" i="3"/>
  <c r="K23" i="3"/>
  <c r="C23" i="3"/>
  <c r="N22" i="3"/>
  <c r="F22" i="3"/>
  <c r="M22" i="3"/>
  <c r="E22" i="3"/>
  <c r="L22" i="3"/>
  <c r="D22" i="3"/>
  <c r="K22" i="3"/>
  <c r="C22" i="3"/>
  <c r="P22" i="3" s="1"/>
  <c r="N21" i="3"/>
  <c r="F21" i="3"/>
  <c r="M21" i="3"/>
  <c r="E21" i="3"/>
  <c r="L21" i="3"/>
  <c r="D21" i="3"/>
  <c r="K21" i="3"/>
  <c r="C21" i="3"/>
  <c r="P21" i="3" s="1"/>
  <c r="N20" i="3"/>
  <c r="F20" i="3"/>
  <c r="M20" i="3"/>
  <c r="E20" i="3"/>
  <c r="L20" i="3"/>
  <c r="D20" i="3"/>
  <c r="K20" i="3"/>
  <c r="C20" i="3"/>
  <c r="P20" i="3" s="1"/>
  <c r="N19" i="3"/>
  <c r="F19" i="3"/>
  <c r="M19" i="3"/>
  <c r="E19" i="3"/>
  <c r="L19" i="3"/>
  <c r="D19" i="3"/>
  <c r="K19" i="3"/>
  <c r="C19" i="3"/>
  <c r="P19" i="3" s="1"/>
  <c r="N18" i="3"/>
  <c r="F18" i="3"/>
  <c r="M18" i="3"/>
  <c r="E18" i="3"/>
  <c r="L18" i="3"/>
  <c r="D18" i="3"/>
  <c r="P18" i="3"/>
  <c r="K18" i="3"/>
  <c r="C18" i="3"/>
  <c r="N17" i="3"/>
  <c r="F17" i="3"/>
  <c r="M17" i="3"/>
  <c r="E17" i="3"/>
  <c r="L17" i="3"/>
  <c r="D17" i="3"/>
  <c r="K17" i="3"/>
  <c r="C17" i="3"/>
  <c r="P17" i="3" s="1"/>
  <c r="N16" i="3"/>
  <c r="F16" i="3"/>
  <c r="M16" i="3"/>
  <c r="E16" i="3"/>
  <c r="L16" i="3"/>
  <c r="D16" i="3"/>
  <c r="K16" i="3"/>
  <c r="C16" i="3"/>
  <c r="P16" i="3" s="1"/>
  <c r="N15" i="3"/>
  <c r="F15" i="3"/>
  <c r="M15" i="3"/>
  <c r="E15" i="3"/>
  <c r="L15" i="3"/>
  <c r="D15" i="3"/>
  <c r="P15" i="3"/>
  <c r="K15" i="3"/>
  <c r="C15" i="3"/>
  <c r="N14" i="3"/>
  <c r="F14" i="3"/>
  <c r="M14" i="3"/>
  <c r="E14" i="3"/>
  <c r="L14" i="3"/>
  <c r="D14" i="3"/>
  <c r="K14" i="3"/>
  <c r="C14" i="3"/>
  <c r="P14" i="3" s="1"/>
  <c r="N13" i="3"/>
  <c r="F13" i="3"/>
  <c r="M13" i="3"/>
  <c r="E13" i="3"/>
  <c r="L13" i="3"/>
  <c r="D13" i="3"/>
  <c r="K13" i="3"/>
  <c r="C13" i="3"/>
  <c r="P13" i="3" s="1"/>
  <c r="N12" i="3"/>
  <c r="F12" i="3"/>
  <c r="M12" i="3"/>
  <c r="E12" i="3"/>
  <c r="L12" i="3"/>
  <c r="D12" i="3"/>
  <c r="K12" i="3"/>
  <c r="C12" i="3"/>
  <c r="P12" i="3" s="1"/>
  <c r="N11" i="3"/>
  <c r="F11" i="3"/>
  <c r="M11" i="3"/>
  <c r="E11" i="3"/>
  <c r="L11" i="3"/>
  <c r="D11" i="3"/>
  <c r="K11" i="3"/>
  <c r="C11" i="3"/>
  <c r="P11" i="3" s="1"/>
  <c r="N10" i="3"/>
  <c r="F10" i="3"/>
  <c r="M10" i="3"/>
  <c r="E10" i="3"/>
  <c r="L10" i="3"/>
  <c r="D10" i="3"/>
  <c r="P10" i="3"/>
  <c r="K10" i="3"/>
  <c r="C10" i="3"/>
  <c r="N9" i="3"/>
  <c r="F9" i="3"/>
  <c r="M9" i="3"/>
  <c r="E9" i="3"/>
  <c r="L9" i="3"/>
  <c r="D9" i="3"/>
  <c r="K9" i="3"/>
  <c r="C9" i="3"/>
  <c r="P9" i="3" s="1"/>
  <c r="N8" i="3"/>
  <c r="F8" i="3"/>
  <c r="M8" i="3"/>
  <c r="E8" i="3"/>
  <c r="L8" i="3"/>
  <c r="D8" i="3"/>
  <c r="K8" i="3"/>
  <c r="C8" i="3"/>
  <c r="P8" i="3" s="1"/>
  <c r="N7" i="3"/>
  <c r="F7" i="3"/>
  <c r="M7" i="3"/>
  <c r="E7" i="3"/>
  <c r="L7" i="3"/>
  <c r="D7" i="3"/>
  <c r="P7" i="3"/>
  <c r="K7" i="3"/>
  <c r="C7" i="3"/>
  <c r="N6" i="3"/>
  <c r="F6" i="3"/>
  <c r="M6" i="3"/>
  <c r="E6" i="3"/>
  <c r="L6" i="3"/>
  <c r="D6" i="3"/>
  <c r="K6" i="3"/>
  <c r="C6" i="3"/>
  <c r="P6" i="3" s="1"/>
  <c r="N5" i="3"/>
  <c r="F5" i="3"/>
  <c r="M5" i="3"/>
  <c r="E5" i="3"/>
  <c r="L5" i="3"/>
  <c r="D5" i="3"/>
  <c r="K5" i="3"/>
  <c r="C5" i="3"/>
  <c r="P5" i="3" s="1"/>
  <c r="N4" i="3"/>
  <c r="F4" i="3"/>
  <c r="M4" i="3"/>
  <c r="E4" i="3"/>
  <c r="L4" i="3"/>
  <c r="D4" i="3"/>
  <c r="K4" i="3"/>
  <c r="C4" i="3"/>
  <c r="P4" i="3" s="1"/>
  <c r="N3" i="3"/>
  <c r="F3" i="3"/>
  <c r="M3" i="3"/>
  <c r="E3" i="3"/>
  <c r="L3" i="3"/>
  <c r="D3" i="3"/>
  <c r="K3" i="3"/>
  <c r="C3" i="3"/>
  <c r="P3" i="3" s="1"/>
  <c r="N2" i="3"/>
  <c r="F2" i="3"/>
  <c r="M2" i="3"/>
  <c r="E2" i="3"/>
  <c r="L2" i="3"/>
  <c r="D2" i="3"/>
  <c r="P2" i="3"/>
  <c r="K2" i="3"/>
  <c r="C2" i="3"/>
  <c r="M21" i="2"/>
  <c r="F21" i="2"/>
  <c r="L21" i="2"/>
  <c r="E21" i="2"/>
  <c r="K21" i="2"/>
  <c r="D21" i="2"/>
  <c r="C21" i="2"/>
  <c r="M20" i="2"/>
  <c r="F20" i="2"/>
  <c r="L20" i="2"/>
  <c r="E20" i="2"/>
  <c r="K20" i="2"/>
  <c r="D20" i="2"/>
  <c r="J20" i="2"/>
  <c r="C20" i="2"/>
  <c r="M19" i="2"/>
  <c r="F19" i="2"/>
  <c r="L19" i="2"/>
  <c r="E19" i="2"/>
  <c r="K19" i="2"/>
  <c r="D19" i="2"/>
  <c r="J19" i="2"/>
  <c r="C19" i="2"/>
  <c r="M18" i="2"/>
  <c r="F18" i="2"/>
  <c r="L18" i="2"/>
  <c r="E18" i="2"/>
  <c r="K18" i="2"/>
  <c r="D18" i="2"/>
  <c r="J18" i="2"/>
  <c r="C18" i="2"/>
  <c r="M17" i="2"/>
  <c r="F17" i="2"/>
  <c r="L17" i="2"/>
  <c r="E17" i="2"/>
  <c r="K17" i="2"/>
  <c r="D17" i="2"/>
  <c r="J17" i="2"/>
  <c r="C17" i="2"/>
  <c r="M16" i="2"/>
  <c r="F16" i="2"/>
  <c r="L16" i="2"/>
  <c r="E16" i="2"/>
  <c r="K16" i="2"/>
  <c r="D16" i="2"/>
  <c r="J16" i="2"/>
  <c r="C16" i="2"/>
  <c r="M15" i="2"/>
  <c r="F15" i="2"/>
  <c r="L15" i="2"/>
  <c r="E15" i="2"/>
  <c r="K15" i="2"/>
  <c r="D15" i="2"/>
  <c r="J15" i="2"/>
  <c r="C15" i="2"/>
  <c r="M14" i="2"/>
  <c r="F14" i="2"/>
  <c r="L14" i="2"/>
  <c r="E14" i="2"/>
  <c r="K14" i="2"/>
  <c r="D14" i="2"/>
  <c r="J14" i="2"/>
  <c r="C14" i="2"/>
  <c r="M13" i="2"/>
  <c r="F13" i="2"/>
  <c r="L13" i="2"/>
  <c r="E13" i="2"/>
  <c r="K13" i="2"/>
  <c r="D13" i="2"/>
  <c r="J13" i="2"/>
  <c r="C13" i="2"/>
  <c r="M12" i="2"/>
  <c r="F12" i="2"/>
  <c r="L12" i="2"/>
  <c r="E12" i="2"/>
  <c r="K12" i="2"/>
  <c r="D12" i="2"/>
  <c r="J12" i="2"/>
  <c r="C12" i="2"/>
  <c r="M11" i="2"/>
  <c r="F11" i="2"/>
  <c r="L11" i="2"/>
  <c r="E11" i="2"/>
  <c r="K11" i="2"/>
  <c r="D11" i="2"/>
  <c r="J11" i="2"/>
  <c r="C11" i="2"/>
  <c r="M10" i="2"/>
  <c r="F10" i="2"/>
  <c r="L10" i="2"/>
  <c r="E10" i="2"/>
  <c r="K10" i="2"/>
  <c r="D10" i="2"/>
  <c r="J10" i="2"/>
  <c r="C10" i="2"/>
  <c r="M9" i="2"/>
  <c r="F9" i="2"/>
  <c r="L9" i="2"/>
  <c r="E9" i="2"/>
  <c r="K9" i="2"/>
  <c r="D9" i="2"/>
  <c r="J9" i="2"/>
  <c r="C9" i="2"/>
  <c r="M8" i="2"/>
  <c r="F8" i="2"/>
  <c r="L8" i="2"/>
  <c r="E8" i="2"/>
  <c r="K8" i="2"/>
  <c r="D8" i="2"/>
  <c r="J8" i="2"/>
  <c r="C8" i="2"/>
  <c r="M7" i="2"/>
  <c r="F7" i="2"/>
  <c r="L7" i="2"/>
  <c r="E7" i="2"/>
  <c r="K7" i="2"/>
  <c r="D7" i="2"/>
  <c r="J7" i="2"/>
  <c r="C7" i="2"/>
  <c r="M6" i="2"/>
  <c r="F6" i="2"/>
  <c r="L6" i="2"/>
  <c r="E6" i="2"/>
  <c r="K6" i="2"/>
  <c r="D6" i="2"/>
  <c r="J6" i="2"/>
  <c r="C6" i="2"/>
  <c r="M5" i="2"/>
  <c r="F5" i="2"/>
  <c r="L5" i="2"/>
  <c r="E5" i="2"/>
  <c r="K5" i="2"/>
  <c r="D5" i="2"/>
  <c r="J5" i="2"/>
  <c r="C5" i="2"/>
  <c r="M4" i="2"/>
  <c r="F4" i="2"/>
  <c r="L4" i="2"/>
  <c r="E4" i="2"/>
  <c r="K4" i="2"/>
  <c r="D4" i="2"/>
  <c r="J4" i="2"/>
  <c r="C4" i="2"/>
  <c r="M3" i="2"/>
  <c r="F3" i="2"/>
  <c r="L3" i="2"/>
  <c r="E3" i="2"/>
  <c r="K3" i="2"/>
  <c r="D3" i="2"/>
  <c r="J3" i="2"/>
  <c r="C3" i="2"/>
  <c r="M2" i="2"/>
  <c r="F2" i="2"/>
  <c r="L2" i="2"/>
  <c r="E2" i="2"/>
  <c r="K2" i="2"/>
  <c r="D2" i="2"/>
  <c r="J2" i="2"/>
  <c r="C2" i="2"/>
  <c r="N42" i="2" l="1"/>
  <c r="N29" i="2"/>
  <c r="N32" i="2"/>
  <c r="N37" i="2"/>
  <c r="N28" i="2"/>
  <c r="N34" i="2"/>
  <c r="N40" i="2"/>
  <c r="N36" i="2"/>
  <c r="N47" i="2"/>
  <c r="N41" i="2"/>
  <c r="N35" i="2"/>
  <c r="N45" i="2"/>
  <c r="N31" i="2"/>
  <c r="N30" i="2"/>
  <c r="N46" i="2"/>
  <c r="N43" i="2"/>
  <c r="N33" i="2"/>
  <c r="N44" i="2"/>
  <c r="N38" i="2"/>
  <c r="N39" i="2"/>
</calcChain>
</file>

<file path=xl/sharedStrings.xml><?xml version="1.0" encoding="utf-8"?>
<sst xmlns="http://schemas.openxmlformats.org/spreadsheetml/2006/main" count="33" uniqueCount="17">
  <si>
    <t>Ilosc realizatorow</t>
  </si>
  <si>
    <t>Ilosc zadan</t>
  </si>
  <si>
    <t>Q_sek</t>
  </si>
  <si>
    <t>Q_sys</t>
  </si>
  <si>
    <t>Stosunek Q_sys do Q_sek w %</t>
  </si>
  <si>
    <t>Ilość realizatorów</t>
  </si>
  <si>
    <t>Ilość zadań</t>
  </si>
  <si>
    <t>Średnia Q_sys</t>
  </si>
  <si>
    <t>Średnia Q_sek</t>
  </si>
  <si>
    <t>MIN Q_sek</t>
  </si>
  <si>
    <t>MAX Q_sek</t>
  </si>
  <si>
    <t>MIN Q_sys</t>
  </si>
  <si>
    <t>MAX Q_sys</t>
  </si>
  <si>
    <t>Średnia Q_sek i Q_sys</t>
  </si>
  <si>
    <t>∆</t>
  </si>
  <si>
    <t>σ Q_sek</t>
  </si>
  <si>
    <t>σ Q_sys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</si>
</sst>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" fontId="0" fillId="0" borderId="7" xfId="0" applyNumberFormat="1" applyBorder="1"/>
    <xf numFmtId="1" fontId="0" fillId="0" borderId="10" xfId="0" applyNumberFormat="1" applyBorder="1"/>
    <xf numFmtId="1" fontId="0" fillId="0" borderId="5" xfId="0" applyNumberFormat="1" applyBorder="1"/>
    <xf numFmtId="0" fontId="1" fillId="0" borderId="2" xfId="0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ny" xfId="0" builtinId="0"/>
  </cellStyles>
  <dxfs count="31"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numFmt numFmtId="1" formatCode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od ilości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'Analiza po zadaniach'!$C$1</c:f>
              <c:strCache>
                <c:ptCount val="1"/>
                <c:pt idx="0">
                  <c:v>Średnia Q_sek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'Analiza po zadaniach'!$B$2:$B$21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'Analiza po zadaniach'!$C$2:$C$21</c:f>
              <c:numCache>
                <c:formatCode>General</c:formatCode>
                <c:ptCount val="20"/>
                <c:pt idx="0">
                  <c:v>271.8</c:v>
                </c:pt>
                <c:pt idx="1">
                  <c:v>457.4</c:v>
                </c:pt>
                <c:pt idx="2">
                  <c:v>583</c:v>
                </c:pt>
                <c:pt idx="3">
                  <c:v>723.3</c:v>
                </c:pt>
                <c:pt idx="4">
                  <c:v>908.4</c:v>
                </c:pt>
                <c:pt idx="5">
                  <c:v>1046.8</c:v>
                </c:pt>
                <c:pt idx="6">
                  <c:v>1169.0999999999999</c:v>
                </c:pt>
                <c:pt idx="7">
                  <c:v>1335</c:v>
                </c:pt>
                <c:pt idx="8">
                  <c:v>1485.4</c:v>
                </c:pt>
                <c:pt idx="9">
                  <c:v>1599.4</c:v>
                </c:pt>
                <c:pt idx="10">
                  <c:v>1826.9</c:v>
                </c:pt>
                <c:pt idx="11">
                  <c:v>1937.2</c:v>
                </c:pt>
                <c:pt idx="12">
                  <c:v>2067.6</c:v>
                </c:pt>
                <c:pt idx="13">
                  <c:v>2214</c:v>
                </c:pt>
                <c:pt idx="14">
                  <c:v>2404.5</c:v>
                </c:pt>
                <c:pt idx="15">
                  <c:v>2574.1</c:v>
                </c:pt>
                <c:pt idx="16">
                  <c:v>2700.8</c:v>
                </c:pt>
                <c:pt idx="17">
                  <c:v>2840.4</c:v>
                </c:pt>
                <c:pt idx="18">
                  <c:v>2997.6</c:v>
                </c:pt>
                <c:pt idx="19">
                  <c:v>3123.6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5-4F09-B81E-0FA0D616D78B}"/>
            </c:ext>
          </c:extLst>
        </c:ser>
        <c:ser>
          <c:idx val="1"/>
          <c:order val="1"/>
          <c:tx>
            <c:strRef>
              <c:f>'Analiza po zadaniach'!$J$1</c:f>
              <c:strCache>
                <c:ptCount val="1"/>
                <c:pt idx="0">
                  <c:v>Średnia Q_sys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'Analiza po zadaniach'!$B$2:$B$21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'Analiza po zadaniach'!$J$2:$J$21</c:f>
              <c:numCache>
                <c:formatCode>General</c:formatCode>
                <c:ptCount val="20"/>
                <c:pt idx="0">
                  <c:v>264.3</c:v>
                </c:pt>
                <c:pt idx="1">
                  <c:v>452.2</c:v>
                </c:pt>
                <c:pt idx="2">
                  <c:v>584.4</c:v>
                </c:pt>
                <c:pt idx="3">
                  <c:v>731.6</c:v>
                </c:pt>
                <c:pt idx="4">
                  <c:v>912</c:v>
                </c:pt>
                <c:pt idx="5">
                  <c:v>1038.5</c:v>
                </c:pt>
                <c:pt idx="6">
                  <c:v>1191.8</c:v>
                </c:pt>
                <c:pt idx="7">
                  <c:v>1345.3</c:v>
                </c:pt>
                <c:pt idx="8">
                  <c:v>1489.5</c:v>
                </c:pt>
                <c:pt idx="9">
                  <c:v>1624.8</c:v>
                </c:pt>
                <c:pt idx="10">
                  <c:v>1838.8</c:v>
                </c:pt>
                <c:pt idx="11">
                  <c:v>1963.9</c:v>
                </c:pt>
                <c:pt idx="12">
                  <c:v>2094.9</c:v>
                </c:pt>
                <c:pt idx="13">
                  <c:v>2216.9</c:v>
                </c:pt>
                <c:pt idx="14">
                  <c:v>2431.6</c:v>
                </c:pt>
                <c:pt idx="15">
                  <c:v>2607.1</c:v>
                </c:pt>
                <c:pt idx="16">
                  <c:v>2735</c:v>
                </c:pt>
                <c:pt idx="17">
                  <c:v>2871.3</c:v>
                </c:pt>
                <c:pt idx="18">
                  <c:v>3036.4</c:v>
                </c:pt>
                <c:pt idx="19">
                  <c:v>3159.5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5-4F09-B81E-0FA0D616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599312"/>
        <c:axId val="276093952"/>
      </c:barChart>
      <c:catAx>
        <c:axId val="53659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093952"/>
        <c:crosses val="autoZero"/>
        <c:auto val="1"/>
        <c:lblAlgn val="ctr"/>
        <c:lblOffset val="100"/>
        <c:noMultiLvlLbl val="0"/>
      </c:catAx>
      <c:valAx>
        <c:axId val="2760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uszeregowania</a:t>
                </a:r>
                <a:r>
                  <a:rPr lang="pl-PL" baseline="0"/>
                  <a:t> [min]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5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52844276120531E-2"/>
          <c:y val="5.2547693283306038E-2"/>
          <c:w val="0.86757862967030286"/>
          <c:h val="0.87061858878378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'Analiza po zadaniach'!$O$27</c:f>
              <c:strCache>
                <c:ptCount val="1"/>
                <c:pt idx="0">
                  <c:v>∆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'Analiza po zadaniach'!$B$2:$B$21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'Analiza po zadaniach'!$O$28:$O$47</c:f>
              <c:numCache>
                <c:formatCode>0.00</c:formatCode>
                <c:ptCount val="20"/>
                <c:pt idx="0">
                  <c:v>2.8376844494892168</c:v>
                </c:pt>
                <c:pt idx="1">
                  <c:v>1.1499336576735932</c:v>
                </c:pt>
                <c:pt idx="2">
                  <c:v>-0.23956194387405499</c:v>
                </c:pt>
                <c:pt idx="3">
                  <c:v>-1.1344997266265813</c:v>
                </c:pt>
                <c:pt idx="4">
                  <c:v>-0.39473684210526566</c:v>
                </c:pt>
                <c:pt idx="5">
                  <c:v>0.79922965816080438</c:v>
                </c:pt>
                <c:pt idx="6">
                  <c:v>-1.904681993623095</c:v>
                </c:pt>
                <c:pt idx="7">
                  <c:v>-0.76562848435292907</c:v>
                </c:pt>
                <c:pt idx="8">
                  <c:v>-0.27526015441422685</c:v>
                </c:pt>
                <c:pt idx="9">
                  <c:v>-1.5632693254554322</c:v>
                </c:pt>
                <c:pt idx="10">
                  <c:v>-0.64716119208178502</c:v>
                </c:pt>
                <c:pt idx="11">
                  <c:v>-1.3595396914303195</c:v>
                </c:pt>
                <c:pt idx="12">
                  <c:v>-1.3031648288701216</c:v>
                </c:pt>
                <c:pt idx="13">
                  <c:v>-0.13081329784835088</c:v>
                </c:pt>
                <c:pt idx="14">
                  <c:v>-1.1144925152163148</c:v>
                </c:pt>
                <c:pt idx="15">
                  <c:v>-1.2657742319051821</c:v>
                </c:pt>
                <c:pt idx="16">
                  <c:v>-1.2504570383912184</c:v>
                </c:pt>
                <c:pt idx="17">
                  <c:v>-1.076167589593567</c:v>
                </c:pt>
                <c:pt idx="18">
                  <c:v>-1.2778290080358379</c:v>
                </c:pt>
                <c:pt idx="19">
                  <c:v>-1.136255736667197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0-403B-8618-71F4E288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0288"/>
        <c:axId val="461717008"/>
      </c:scatterChart>
      <c:valAx>
        <c:axId val="461720288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17008"/>
        <c:crosses val="autoZero"/>
        <c:crossBetween val="midCat"/>
        <c:majorUnit val="5"/>
        <c:minorUnit val="5"/>
      </c:valAx>
      <c:valAx>
        <c:axId val="461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∆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20288"/>
        <c:crossesAt val="-3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od ilości</a:t>
            </a:r>
            <a:r>
              <a:rPr lang="pl-PL" baseline="0"/>
              <a:t> realizatorów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'Analiza po realizatorach'!$C$1</c:f>
              <c:strCache>
                <c:ptCount val="1"/>
                <c:pt idx="0">
                  <c:v>Średnia Q_sek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'Analiza po realizatorach'!$A$2:$A$30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'Analiza po realizatorach'!$C$2:$C$30</c:f>
              <c:numCache>
                <c:formatCode>General</c:formatCode>
                <c:ptCount val="29"/>
                <c:pt idx="0">
                  <c:v>3148</c:v>
                </c:pt>
                <c:pt idx="1">
                  <c:v>1986.5</c:v>
                </c:pt>
                <c:pt idx="2">
                  <c:v>1474.6</c:v>
                </c:pt>
                <c:pt idx="3">
                  <c:v>1178.9000000000001</c:v>
                </c:pt>
                <c:pt idx="4">
                  <c:v>987.4</c:v>
                </c:pt>
                <c:pt idx="5">
                  <c:v>863.8</c:v>
                </c:pt>
                <c:pt idx="6">
                  <c:v>758</c:v>
                </c:pt>
                <c:pt idx="7">
                  <c:v>691.2</c:v>
                </c:pt>
                <c:pt idx="8">
                  <c:v>630.6</c:v>
                </c:pt>
                <c:pt idx="9">
                  <c:v>590.20000000000005</c:v>
                </c:pt>
                <c:pt idx="10">
                  <c:v>540.70000000000005</c:v>
                </c:pt>
                <c:pt idx="11">
                  <c:v>535.6</c:v>
                </c:pt>
                <c:pt idx="12">
                  <c:v>509.8</c:v>
                </c:pt>
                <c:pt idx="13">
                  <c:v>477.7</c:v>
                </c:pt>
                <c:pt idx="14">
                  <c:v>450.4</c:v>
                </c:pt>
                <c:pt idx="15">
                  <c:v>427.7</c:v>
                </c:pt>
                <c:pt idx="16">
                  <c:v>421.9</c:v>
                </c:pt>
                <c:pt idx="17">
                  <c:v>406.2</c:v>
                </c:pt>
                <c:pt idx="18">
                  <c:v>392.9</c:v>
                </c:pt>
                <c:pt idx="19">
                  <c:v>391.4</c:v>
                </c:pt>
                <c:pt idx="20">
                  <c:v>367.1</c:v>
                </c:pt>
                <c:pt idx="21">
                  <c:v>370.1</c:v>
                </c:pt>
                <c:pt idx="22">
                  <c:v>360.8</c:v>
                </c:pt>
                <c:pt idx="23">
                  <c:v>346.7</c:v>
                </c:pt>
                <c:pt idx="24">
                  <c:v>340.5</c:v>
                </c:pt>
                <c:pt idx="25">
                  <c:v>338.4</c:v>
                </c:pt>
                <c:pt idx="26">
                  <c:v>349.3</c:v>
                </c:pt>
                <c:pt idx="27">
                  <c:v>342.5</c:v>
                </c:pt>
                <c:pt idx="28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3-43DC-ADD1-7AA71332624D}"/>
            </c:ext>
          </c:extLst>
        </c:ser>
        <c:ser>
          <c:idx val="1"/>
          <c:order val="1"/>
          <c:tx>
            <c:strRef>
              <c:f>'Analiza po realizatorach'!$K$1</c:f>
              <c:strCache>
                <c:ptCount val="1"/>
                <c:pt idx="0">
                  <c:v>Średnia Q_sys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'Analiza po realizatorach'!$A$2:$A$30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'Analiza po realizatorach'!$K$2:$K$30</c:f>
              <c:numCache>
                <c:formatCode>General</c:formatCode>
                <c:ptCount val="29"/>
                <c:pt idx="0">
                  <c:v>3151.4</c:v>
                </c:pt>
                <c:pt idx="1">
                  <c:v>2014.4</c:v>
                </c:pt>
                <c:pt idx="2">
                  <c:v>1509.7</c:v>
                </c:pt>
                <c:pt idx="3">
                  <c:v>1199.2</c:v>
                </c:pt>
                <c:pt idx="4">
                  <c:v>1000.8</c:v>
                </c:pt>
                <c:pt idx="5">
                  <c:v>866.6</c:v>
                </c:pt>
                <c:pt idx="6">
                  <c:v>763.2</c:v>
                </c:pt>
                <c:pt idx="7">
                  <c:v>698.5</c:v>
                </c:pt>
                <c:pt idx="8">
                  <c:v>642</c:v>
                </c:pt>
                <c:pt idx="9">
                  <c:v>596.29999999999995</c:v>
                </c:pt>
                <c:pt idx="10">
                  <c:v>553.6</c:v>
                </c:pt>
                <c:pt idx="11">
                  <c:v>535.1</c:v>
                </c:pt>
                <c:pt idx="12">
                  <c:v>499.2</c:v>
                </c:pt>
                <c:pt idx="13">
                  <c:v>478.9</c:v>
                </c:pt>
                <c:pt idx="14">
                  <c:v>458.6</c:v>
                </c:pt>
                <c:pt idx="15">
                  <c:v>440.6</c:v>
                </c:pt>
                <c:pt idx="16">
                  <c:v>427.6</c:v>
                </c:pt>
                <c:pt idx="17">
                  <c:v>412.7</c:v>
                </c:pt>
                <c:pt idx="18">
                  <c:v>383.6</c:v>
                </c:pt>
                <c:pt idx="19">
                  <c:v>383</c:v>
                </c:pt>
                <c:pt idx="20">
                  <c:v>376.2</c:v>
                </c:pt>
                <c:pt idx="21">
                  <c:v>371.9</c:v>
                </c:pt>
                <c:pt idx="22">
                  <c:v>358.2</c:v>
                </c:pt>
                <c:pt idx="23">
                  <c:v>356.7</c:v>
                </c:pt>
                <c:pt idx="24">
                  <c:v>357.6</c:v>
                </c:pt>
                <c:pt idx="25">
                  <c:v>355.5</c:v>
                </c:pt>
                <c:pt idx="26">
                  <c:v>335.4</c:v>
                </c:pt>
                <c:pt idx="27">
                  <c:v>340.3</c:v>
                </c:pt>
                <c:pt idx="28">
                  <c:v>323.7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3-43DC-ADD1-7AA7133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707160"/>
        <c:axId val="538707488"/>
      </c:barChart>
      <c:catAx>
        <c:axId val="538707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relizatorów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707488"/>
        <c:crosses val="autoZero"/>
        <c:auto val="1"/>
        <c:lblAlgn val="ctr"/>
        <c:lblOffset val="100"/>
        <c:noMultiLvlLbl val="0"/>
      </c:catAx>
      <c:valAx>
        <c:axId val="5387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uszeregowania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7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'Analiza po realizatorach'!$Q$1</c:f>
              <c:strCache>
                <c:ptCount val="1"/>
                <c:pt idx="0">
                  <c:v>∆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'Analiza po realizatorach'!$Q$2:$Q$30</c:f>
              <c:numCache>
                <c:formatCode>0.00</c:formatCode>
                <c:ptCount val="29"/>
                <c:pt idx="0">
                  <c:v>-0.10788855746652569</c:v>
                </c:pt>
                <c:pt idx="1">
                  <c:v>-1.3850277998411482</c:v>
                </c:pt>
                <c:pt idx="2">
                  <c:v>-2.3249652248791239</c:v>
                </c:pt>
                <c:pt idx="3">
                  <c:v>-1.6927951967978614</c:v>
                </c:pt>
                <c:pt idx="4">
                  <c:v>-1.3389288569144664</c:v>
                </c:pt>
                <c:pt idx="5">
                  <c:v>-0.32310177705978171</c:v>
                </c:pt>
                <c:pt idx="6">
                  <c:v>-0.68134171907757402</c:v>
                </c:pt>
                <c:pt idx="7">
                  <c:v>-1.0450966356478104</c:v>
                </c:pt>
                <c:pt idx="8">
                  <c:v>-1.7757009345794357</c:v>
                </c:pt>
                <c:pt idx="9">
                  <c:v>-1.0229750125775463</c:v>
                </c:pt>
                <c:pt idx="10">
                  <c:v>-2.3302023121387241</c:v>
                </c:pt>
                <c:pt idx="11">
                  <c:v>9.3440478415249481E-2</c:v>
                </c:pt>
                <c:pt idx="12">
                  <c:v>2.1233974358974406</c:v>
                </c:pt>
                <c:pt idx="13">
                  <c:v>-0.25057423261641026</c:v>
                </c:pt>
                <c:pt idx="14">
                  <c:v>-1.7880505887483744</c:v>
                </c:pt>
                <c:pt idx="15">
                  <c:v>-2.9278256922378652</c:v>
                </c:pt>
                <c:pt idx="16">
                  <c:v>-1.3330215154349965</c:v>
                </c:pt>
                <c:pt idx="17">
                  <c:v>-1.5749939423309913</c:v>
                </c:pt>
                <c:pt idx="18">
                  <c:v>2.4244004171011349</c:v>
                </c:pt>
                <c:pt idx="19">
                  <c:v>2.1932114882506468</c:v>
                </c:pt>
                <c:pt idx="20">
                  <c:v>-2.4189261031366205</c:v>
                </c:pt>
                <c:pt idx="21">
                  <c:v>-0.48400107555793348</c:v>
                </c:pt>
                <c:pt idx="22">
                  <c:v>0.72585147962033014</c:v>
                </c:pt>
                <c:pt idx="23">
                  <c:v>-2.8034763106251757</c:v>
                </c:pt>
                <c:pt idx="24">
                  <c:v>-4.7818791946308785</c:v>
                </c:pt>
                <c:pt idx="25">
                  <c:v>-4.8101265822784871</c:v>
                </c:pt>
                <c:pt idx="26">
                  <c:v>4.1443053070960154</c:v>
                </c:pt>
                <c:pt idx="27">
                  <c:v>0.64648839259476598</c:v>
                </c:pt>
                <c:pt idx="28">
                  <c:v>2.2551745443311741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F-424F-9718-76AB096D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62608"/>
        <c:axId val="544164248"/>
      </c:scatterChart>
      <c:valAx>
        <c:axId val="544162608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realizatorów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164248"/>
        <c:crosses val="autoZero"/>
        <c:crossBetween val="midCat"/>
        <c:majorUnit val="1"/>
      </c:valAx>
      <c:valAx>
        <c:axId val="5441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∆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1626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22</xdr:row>
      <xdr:rowOff>23812</xdr:rowOff>
    </xdr:from>
    <xdr:to>
      <xdr:col>6</xdr:col>
      <xdr:colOff>666750</xdr:colOff>
      <xdr:row>47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6B7819-79DA-4CE8-981E-5AEAFACE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52</xdr:row>
      <xdr:rowOff>28575</xdr:rowOff>
    </xdr:from>
    <xdr:to>
      <xdr:col>6</xdr:col>
      <xdr:colOff>371475</xdr:colOff>
      <xdr:row>73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85B7D81-640C-4BB9-9628-6B2F6CE1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704848</xdr:colOff>
      <xdr:row>32</xdr:row>
      <xdr:rowOff>23812</xdr:rowOff>
    </xdr:from>
    <xdr:to>
      <xdr:col>8</xdr:col>
      <xdr:colOff>628649</xdr:colOff>
      <xdr:row>55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315FE0-8C61-4A58-9D2F-D3DED94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33</xdr:row>
      <xdr:rowOff>185736</xdr:rowOff>
    </xdr:from>
    <xdr:to>
      <xdr:col>16</xdr:col>
      <xdr:colOff>723900</xdr:colOff>
      <xdr:row>55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A6AF238-8416-4974-943C-755BB022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FD2C87-AAD6-4A55-9466-1F8AD081BFEE}" name="Tabela3" displayName="Tabela3" ref="A1:E491" totalsRowShown="0" headerRowDxfId="30" headerRowBorderDxfId="29" tableBorderDxfId="28" totalsRowBorderDxfId="27">
  <autoFilter ref="A1:E491" xr:uid="{06CB79D9-0DF6-46D7-B4AA-11C6BED166B3}"/>
  <tableColumns count="5">
    <tableColumn id="1" xr3:uid="{BB8E9FCF-2310-4A10-8B42-F321745380F5}" name="Ilosc realizatorow" dataDxfId="26"/>
    <tableColumn id="2" xr3:uid="{9052A977-0650-40DD-81C2-82D20B35F358}" name="Ilosc zadan" dataDxfId="25"/>
    <tableColumn id="3" xr3:uid="{85ADFC40-35B6-4B22-9E2C-5F576F522497}" name="Q_sek" dataDxfId="24"/>
    <tableColumn id="4" xr3:uid="{6D21F9A2-4E78-435E-99B3-1A8785B6A7CB}" name="Q_sys" dataDxfId="23"/>
    <tableColumn id="5" xr3:uid="{B2C88E67-411C-46C5-ABC8-24234A482357}" name="Stosunek Q_sys do Q_sek w %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2FC96-1302-4268-A67D-170BE9CB47ED}" name="Tabela1" displayName="Tabela1" ref="A1:F21" totalsRowShown="0" headerRowDxfId="9" dataDxfId="8" headerRowBorderDxfId="21" tableBorderDxfId="20" totalsRowBorderDxfId="19">
  <autoFilter ref="A1:F21" xr:uid="{77688DE0-20F4-478D-9B50-AE021407F500}"/>
  <tableColumns count="6">
    <tableColumn id="1" xr3:uid="{90152D75-0FA5-4566-A3C9-9F1B213A5389}" name="Ilość realizatorów" dataDxfId="15"/>
    <tableColumn id="2" xr3:uid="{93623D57-F823-44CA-B7C3-37B352583793}" name="Ilość zadań" dataDxfId="14"/>
    <tableColumn id="3" xr3:uid="{9530DC3B-A2F4-4000-90AB-002A05DFBE1A}" name="Średnia Q_sek" dataDxfId="13"/>
    <tableColumn id="4" xr3:uid="{3196AAE0-B161-4025-8FD4-B224EAF5193F}" name="MIN Q_sek" dataDxfId="12"/>
    <tableColumn id="5" xr3:uid="{2EA41AC7-6887-41F3-858A-0C79EED94447}" name="MAX Q_sek" dataDxfId="11"/>
    <tableColumn id="6" xr3:uid="{62A91F1F-A93E-4E9A-A915-C45AE9B886CB}" name="σ Q_sek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85E7B-5306-4876-98A7-B134B7BAB9A3}" name="Tabela2" displayName="Tabela2" ref="A1:F30" totalsRowShown="0" headerRowDxfId="1" dataDxfId="0" headerRowBorderDxfId="18" tableBorderDxfId="17" totalsRowBorderDxfId="16">
  <autoFilter ref="A1:F30" xr:uid="{04C99E5C-07E3-4296-9FFC-955F9C48C1B8}"/>
  <tableColumns count="6">
    <tableColumn id="1" xr3:uid="{8B379DBD-B9B5-429C-923A-F783426439A1}" name="Ilość realizatorów" dataDxfId="7"/>
    <tableColumn id="2" xr3:uid="{3AE57EF7-3055-4743-AFE6-8283B4B9F332}" name="Ilość zadań" dataDxfId="6"/>
    <tableColumn id="3" xr3:uid="{EA525F58-2B29-4398-9D44-C14F8CB3257D}" name="Średnia Q_sek" dataDxfId="5"/>
    <tableColumn id="4" xr3:uid="{2C6DC96A-351E-4E6A-9BAD-85A55E923064}" name="MIN Q_sek" dataDxfId="4"/>
    <tableColumn id="5" xr3:uid="{23CA4898-9D93-470C-A675-AA542267739F}" name="MAX Q_sek" dataDxfId="3"/>
    <tableColumn id="6" xr3:uid="{151F0962-A7B0-4BC6-8271-2462D89965D6}" name="σ Q_sek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1"/>
  <sheetViews>
    <sheetView workbookViewId="0">
      <selection activeCell="I5" sqref="I5"/>
    </sheetView>
  </sheetViews>
  <sheetFormatPr defaultRowHeight="15" x14ac:dyDescent="0.25"/>
  <cols>
    <col min="1" max="2" width="18.7109375" customWidth="1"/>
    <col min="3" max="3" width="17.28515625" customWidth="1"/>
    <col min="4" max="4" width="21.42578125" customWidth="1"/>
    <col min="5" max="5" width="32" style="1" customWidth="1"/>
    <col min="9" max="9" width="18.5703125" customWidth="1"/>
    <col min="10" max="10" width="12.140625" customWidth="1"/>
    <col min="11" max="11" width="16.42578125" customWidth="1"/>
    <col min="12" max="12" width="15.7109375" customWidth="1"/>
    <col min="13" max="13" width="22.140625" customWidth="1"/>
    <col min="14" max="14" width="12.85546875" customWidth="1"/>
    <col min="15" max="15" width="12.5703125" customWidth="1"/>
    <col min="16" max="16" width="12.28515625" customWidth="1"/>
    <col min="17" max="17" width="11.5703125" customWidth="1"/>
    <col min="18" max="18" width="12.7109375" customWidth="1"/>
    <col min="19" max="19" width="12.42578125" customWidth="1"/>
    <col min="21" max="21" width="17.85546875" customWidth="1"/>
    <col min="22" max="22" width="12" customWidth="1"/>
    <col min="23" max="23" width="15.42578125" customWidth="1"/>
    <col min="24" max="24" width="17.28515625" customWidth="1"/>
    <col min="25" max="25" width="21.140625" customWidth="1"/>
    <col min="26" max="26" width="12.140625" customWidth="1"/>
    <col min="27" max="27" width="13.140625" customWidth="1"/>
    <col min="28" max="28" width="9.85546875" customWidth="1"/>
    <col min="29" max="29" width="10.42578125" customWidth="1"/>
    <col min="30" max="30" width="12.7109375" customWidth="1"/>
    <col min="31" max="31" width="10.42578125" customWidth="1"/>
  </cols>
  <sheetData>
    <row r="1" spans="1:5" ht="15.75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5" x14ac:dyDescent="0.25">
      <c r="A2" s="3">
        <v>2</v>
      </c>
      <c r="B2" s="4">
        <v>5</v>
      </c>
      <c r="C2" s="4">
        <v>312</v>
      </c>
      <c r="D2" s="4">
        <v>273</v>
      </c>
      <c r="E2" s="11">
        <v>14.29</v>
      </c>
    </row>
    <row r="3" spans="1:5" x14ac:dyDescent="0.25">
      <c r="A3" s="5">
        <v>2</v>
      </c>
      <c r="B3" s="6">
        <v>5</v>
      </c>
      <c r="C3" s="6">
        <v>300</v>
      </c>
      <c r="D3" s="6">
        <v>303</v>
      </c>
      <c r="E3" s="9">
        <v>-0.99</v>
      </c>
    </row>
    <row r="4" spans="1:5" x14ac:dyDescent="0.25">
      <c r="A4" s="5">
        <v>2</v>
      </c>
      <c r="B4" s="6">
        <v>5</v>
      </c>
      <c r="C4" s="6">
        <v>257</v>
      </c>
      <c r="D4" s="6">
        <v>257</v>
      </c>
      <c r="E4" s="9">
        <v>0</v>
      </c>
    </row>
    <row r="5" spans="1:5" x14ac:dyDescent="0.25">
      <c r="A5" s="5">
        <v>2</v>
      </c>
      <c r="B5" s="6">
        <v>5</v>
      </c>
      <c r="C5" s="6">
        <v>225</v>
      </c>
      <c r="D5" s="6">
        <v>246</v>
      </c>
      <c r="E5" s="9">
        <v>-8.5399999999999991</v>
      </c>
    </row>
    <row r="6" spans="1:5" x14ac:dyDescent="0.25">
      <c r="A6" s="5">
        <v>2</v>
      </c>
      <c r="B6" s="6">
        <v>5</v>
      </c>
      <c r="C6" s="6">
        <v>311</v>
      </c>
      <c r="D6" s="6">
        <v>311</v>
      </c>
      <c r="E6" s="9">
        <v>0</v>
      </c>
    </row>
    <row r="7" spans="1:5" x14ac:dyDescent="0.25">
      <c r="A7" s="5">
        <v>2</v>
      </c>
      <c r="B7" s="6">
        <v>5</v>
      </c>
      <c r="C7" s="6">
        <v>287</v>
      </c>
      <c r="D7" s="6">
        <v>287</v>
      </c>
      <c r="E7" s="9">
        <v>0</v>
      </c>
    </row>
    <row r="8" spans="1:5" x14ac:dyDescent="0.25">
      <c r="A8" s="5">
        <v>2</v>
      </c>
      <c r="B8" s="6">
        <v>5</v>
      </c>
      <c r="C8" s="6">
        <v>207</v>
      </c>
      <c r="D8" s="6">
        <v>207</v>
      </c>
      <c r="E8" s="9">
        <v>0</v>
      </c>
    </row>
    <row r="9" spans="1:5" x14ac:dyDescent="0.25">
      <c r="A9" s="5">
        <v>2</v>
      </c>
      <c r="B9" s="6">
        <v>5</v>
      </c>
      <c r="C9" s="6">
        <v>285</v>
      </c>
      <c r="D9" s="6">
        <v>285</v>
      </c>
      <c r="E9" s="9">
        <v>0</v>
      </c>
    </row>
    <row r="10" spans="1:5" x14ac:dyDescent="0.25">
      <c r="A10" s="5">
        <v>2</v>
      </c>
      <c r="B10" s="6">
        <v>5</v>
      </c>
      <c r="C10" s="6">
        <v>241</v>
      </c>
      <c r="D10" s="6">
        <v>241</v>
      </c>
      <c r="E10" s="9">
        <v>0</v>
      </c>
    </row>
    <row r="11" spans="1:5" x14ac:dyDescent="0.25">
      <c r="A11" s="5">
        <v>2</v>
      </c>
      <c r="B11" s="6">
        <v>5</v>
      </c>
      <c r="C11" s="6">
        <v>293</v>
      </c>
      <c r="D11" s="6">
        <v>233</v>
      </c>
      <c r="E11" s="9">
        <v>25.75</v>
      </c>
    </row>
    <row r="12" spans="1:5" x14ac:dyDescent="0.25">
      <c r="A12" s="5">
        <v>2</v>
      </c>
      <c r="B12" s="6">
        <v>10</v>
      </c>
      <c r="C12" s="6">
        <v>472</v>
      </c>
      <c r="D12" s="6">
        <v>472</v>
      </c>
      <c r="E12" s="9">
        <v>0</v>
      </c>
    </row>
    <row r="13" spans="1:5" x14ac:dyDescent="0.25">
      <c r="A13" s="5">
        <v>2</v>
      </c>
      <c r="B13" s="6">
        <v>10</v>
      </c>
      <c r="C13" s="6">
        <v>457</v>
      </c>
      <c r="D13" s="6">
        <v>411</v>
      </c>
      <c r="E13" s="9">
        <v>11.19</v>
      </c>
    </row>
    <row r="14" spans="1:5" x14ac:dyDescent="0.25">
      <c r="A14" s="5">
        <v>2</v>
      </c>
      <c r="B14" s="6">
        <v>10</v>
      </c>
      <c r="C14" s="6">
        <v>440</v>
      </c>
      <c r="D14" s="6">
        <v>440</v>
      </c>
      <c r="E14" s="9">
        <v>0</v>
      </c>
    </row>
    <row r="15" spans="1:5" x14ac:dyDescent="0.25">
      <c r="A15" s="5">
        <v>2</v>
      </c>
      <c r="B15" s="6">
        <v>10</v>
      </c>
      <c r="C15" s="6">
        <v>461</v>
      </c>
      <c r="D15" s="6">
        <v>461</v>
      </c>
      <c r="E15" s="9">
        <v>0</v>
      </c>
    </row>
    <row r="16" spans="1:5" x14ac:dyDescent="0.25">
      <c r="A16" s="5">
        <v>2</v>
      </c>
      <c r="B16" s="6">
        <v>10</v>
      </c>
      <c r="C16" s="6">
        <v>510</v>
      </c>
      <c r="D16" s="6">
        <v>448</v>
      </c>
      <c r="E16" s="9">
        <v>13.84</v>
      </c>
    </row>
    <row r="17" spans="1:5" x14ac:dyDescent="0.25">
      <c r="A17" s="5">
        <v>2</v>
      </c>
      <c r="B17" s="6">
        <v>10</v>
      </c>
      <c r="C17" s="6">
        <v>420</v>
      </c>
      <c r="D17" s="6">
        <v>367</v>
      </c>
      <c r="E17" s="9">
        <v>14.44</v>
      </c>
    </row>
    <row r="18" spans="1:5" x14ac:dyDescent="0.25">
      <c r="A18" s="5">
        <v>2</v>
      </c>
      <c r="B18" s="6">
        <v>10</v>
      </c>
      <c r="C18" s="6">
        <v>479</v>
      </c>
      <c r="D18" s="6">
        <v>479</v>
      </c>
      <c r="E18" s="9">
        <v>0</v>
      </c>
    </row>
    <row r="19" spans="1:5" x14ac:dyDescent="0.25">
      <c r="A19" s="5">
        <v>2</v>
      </c>
      <c r="B19" s="6">
        <v>10</v>
      </c>
      <c r="C19" s="6">
        <v>455</v>
      </c>
      <c r="D19" s="6">
        <v>494</v>
      </c>
      <c r="E19" s="9">
        <v>-7.89</v>
      </c>
    </row>
    <row r="20" spans="1:5" x14ac:dyDescent="0.25">
      <c r="A20" s="5">
        <v>2</v>
      </c>
      <c r="B20" s="6">
        <v>10</v>
      </c>
      <c r="C20" s="6">
        <v>401</v>
      </c>
      <c r="D20" s="6">
        <v>431</v>
      </c>
      <c r="E20" s="9">
        <v>-6.96</v>
      </c>
    </row>
    <row r="21" spans="1:5" x14ac:dyDescent="0.25">
      <c r="A21" s="5">
        <v>2</v>
      </c>
      <c r="B21" s="6">
        <v>10</v>
      </c>
      <c r="C21" s="6">
        <v>479</v>
      </c>
      <c r="D21" s="6">
        <v>519</v>
      </c>
      <c r="E21" s="9">
        <v>-7.71</v>
      </c>
    </row>
    <row r="22" spans="1:5" x14ac:dyDescent="0.25">
      <c r="A22" s="5">
        <v>2</v>
      </c>
      <c r="B22" s="6">
        <v>15</v>
      </c>
      <c r="C22" s="6">
        <v>603</v>
      </c>
      <c r="D22" s="6">
        <v>603</v>
      </c>
      <c r="E22" s="9">
        <v>0</v>
      </c>
    </row>
    <row r="23" spans="1:5" x14ac:dyDescent="0.25">
      <c r="A23" s="5">
        <v>2</v>
      </c>
      <c r="B23" s="6">
        <v>15</v>
      </c>
      <c r="C23" s="6">
        <v>636</v>
      </c>
      <c r="D23" s="6">
        <v>636</v>
      </c>
      <c r="E23" s="9">
        <v>0</v>
      </c>
    </row>
    <row r="24" spans="1:5" x14ac:dyDescent="0.25">
      <c r="A24" s="5">
        <v>2</v>
      </c>
      <c r="B24" s="6">
        <v>15</v>
      </c>
      <c r="C24" s="6">
        <v>537</v>
      </c>
      <c r="D24" s="6">
        <v>551</v>
      </c>
      <c r="E24" s="9">
        <v>-2.54</v>
      </c>
    </row>
    <row r="25" spans="1:5" x14ac:dyDescent="0.25">
      <c r="A25" s="5">
        <v>2</v>
      </c>
      <c r="B25" s="6">
        <v>15</v>
      </c>
      <c r="C25" s="6">
        <v>628</v>
      </c>
      <c r="D25" s="6">
        <v>601</v>
      </c>
      <c r="E25" s="9">
        <v>4.49</v>
      </c>
    </row>
    <row r="26" spans="1:5" x14ac:dyDescent="0.25">
      <c r="A26" s="5">
        <v>2</v>
      </c>
      <c r="B26" s="6">
        <v>15</v>
      </c>
      <c r="C26" s="6">
        <v>545</v>
      </c>
      <c r="D26" s="6">
        <v>546</v>
      </c>
      <c r="E26" s="9">
        <v>-0.18</v>
      </c>
    </row>
    <row r="27" spans="1:5" x14ac:dyDescent="0.25">
      <c r="A27" s="5">
        <v>2</v>
      </c>
      <c r="B27" s="6">
        <v>15</v>
      </c>
      <c r="C27" s="6">
        <v>631</v>
      </c>
      <c r="D27" s="6">
        <v>631</v>
      </c>
      <c r="E27" s="9">
        <v>0</v>
      </c>
    </row>
    <row r="28" spans="1:5" x14ac:dyDescent="0.25">
      <c r="A28" s="5">
        <v>2</v>
      </c>
      <c r="B28" s="6">
        <v>15</v>
      </c>
      <c r="C28" s="6">
        <v>502</v>
      </c>
      <c r="D28" s="6">
        <v>539</v>
      </c>
      <c r="E28" s="9">
        <v>-6.86</v>
      </c>
    </row>
    <row r="29" spans="1:5" x14ac:dyDescent="0.25">
      <c r="A29" s="5">
        <v>2</v>
      </c>
      <c r="B29" s="6">
        <v>15</v>
      </c>
      <c r="C29" s="6">
        <v>639</v>
      </c>
      <c r="D29" s="6">
        <v>642</v>
      </c>
      <c r="E29" s="9">
        <v>-0.47</v>
      </c>
    </row>
    <row r="30" spans="1:5" x14ac:dyDescent="0.25">
      <c r="A30" s="5">
        <v>2</v>
      </c>
      <c r="B30" s="6">
        <v>15</v>
      </c>
      <c r="C30" s="6">
        <v>514</v>
      </c>
      <c r="D30" s="6">
        <v>500</v>
      </c>
      <c r="E30" s="9">
        <v>2.8</v>
      </c>
    </row>
    <row r="31" spans="1:5" x14ac:dyDescent="0.25">
      <c r="A31" s="5">
        <v>2</v>
      </c>
      <c r="B31" s="6">
        <v>15</v>
      </c>
      <c r="C31" s="6">
        <v>595</v>
      </c>
      <c r="D31" s="6">
        <v>595</v>
      </c>
      <c r="E31" s="9">
        <v>0</v>
      </c>
    </row>
    <row r="32" spans="1:5" x14ac:dyDescent="0.25">
      <c r="A32" s="5">
        <v>2</v>
      </c>
      <c r="B32" s="6">
        <v>20</v>
      </c>
      <c r="C32" s="6">
        <v>703</v>
      </c>
      <c r="D32" s="6">
        <v>769</v>
      </c>
      <c r="E32" s="9">
        <v>-8.58</v>
      </c>
    </row>
    <row r="33" spans="1:5" x14ac:dyDescent="0.25">
      <c r="A33" s="5">
        <v>2</v>
      </c>
      <c r="B33" s="6">
        <v>20</v>
      </c>
      <c r="C33" s="6">
        <v>739</v>
      </c>
      <c r="D33" s="6">
        <v>739</v>
      </c>
      <c r="E33" s="9">
        <v>0</v>
      </c>
    </row>
    <row r="34" spans="1:5" x14ac:dyDescent="0.25">
      <c r="A34" s="5">
        <v>2</v>
      </c>
      <c r="B34" s="6">
        <v>20</v>
      </c>
      <c r="C34" s="6">
        <v>667</v>
      </c>
      <c r="D34" s="6">
        <v>667</v>
      </c>
      <c r="E34" s="9">
        <v>0</v>
      </c>
    </row>
    <row r="35" spans="1:5" x14ac:dyDescent="0.25">
      <c r="A35" s="5">
        <v>2</v>
      </c>
      <c r="B35" s="6">
        <v>20</v>
      </c>
      <c r="C35" s="6">
        <v>710</v>
      </c>
      <c r="D35" s="6">
        <v>710</v>
      </c>
      <c r="E35" s="9">
        <v>0</v>
      </c>
    </row>
    <row r="36" spans="1:5" x14ac:dyDescent="0.25">
      <c r="A36" s="5">
        <v>2</v>
      </c>
      <c r="B36" s="6">
        <v>20</v>
      </c>
      <c r="C36" s="6">
        <v>745</v>
      </c>
      <c r="D36" s="6">
        <v>745</v>
      </c>
      <c r="E36" s="9">
        <v>0</v>
      </c>
    </row>
    <row r="37" spans="1:5" x14ac:dyDescent="0.25">
      <c r="A37" s="5">
        <v>2</v>
      </c>
      <c r="B37" s="6">
        <v>20</v>
      </c>
      <c r="C37" s="6">
        <v>694</v>
      </c>
      <c r="D37" s="6">
        <v>729</v>
      </c>
      <c r="E37" s="9">
        <v>-4.8</v>
      </c>
    </row>
    <row r="38" spans="1:5" x14ac:dyDescent="0.25">
      <c r="A38" s="5">
        <v>2</v>
      </c>
      <c r="B38" s="6">
        <v>20</v>
      </c>
      <c r="C38" s="6">
        <v>776</v>
      </c>
      <c r="D38" s="6">
        <v>734</v>
      </c>
      <c r="E38" s="9">
        <v>5.72</v>
      </c>
    </row>
    <row r="39" spans="1:5" x14ac:dyDescent="0.25">
      <c r="A39" s="5">
        <v>2</v>
      </c>
      <c r="B39" s="6">
        <v>20</v>
      </c>
      <c r="C39" s="6">
        <v>720</v>
      </c>
      <c r="D39" s="6">
        <v>681</v>
      </c>
      <c r="E39" s="9">
        <v>5.73</v>
      </c>
    </row>
    <row r="40" spans="1:5" x14ac:dyDescent="0.25">
      <c r="A40" s="5">
        <v>2</v>
      </c>
      <c r="B40" s="6">
        <v>20</v>
      </c>
      <c r="C40" s="6">
        <v>765</v>
      </c>
      <c r="D40" s="6">
        <v>765</v>
      </c>
      <c r="E40" s="9">
        <v>0</v>
      </c>
    </row>
    <row r="41" spans="1:5" x14ac:dyDescent="0.25">
      <c r="A41" s="5">
        <v>2</v>
      </c>
      <c r="B41" s="6">
        <v>20</v>
      </c>
      <c r="C41" s="6">
        <v>714</v>
      </c>
      <c r="D41" s="6">
        <v>777</v>
      </c>
      <c r="E41" s="9">
        <v>-8.11</v>
      </c>
    </row>
    <row r="42" spans="1:5" x14ac:dyDescent="0.25">
      <c r="A42" s="5">
        <v>2</v>
      </c>
      <c r="B42" s="6">
        <v>25</v>
      </c>
      <c r="C42" s="6">
        <v>980</v>
      </c>
      <c r="D42" s="6">
        <v>980</v>
      </c>
      <c r="E42" s="9">
        <v>0</v>
      </c>
    </row>
    <row r="43" spans="1:5" x14ac:dyDescent="0.25">
      <c r="A43" s="5">
        <v>2</v>
      </c>
      <c r="B43" s="6">
        <v>25</v>
      </c>
      <c r="C43" s="6">
        <v>872</v>
      </c>
      <c r="D43" s="6">
        <v>876</v>
      </c>
      <c r="E43" s="9">
        <v>-0.46</v>
      </c>
    </row>
    <row r="44" spans="1:5" x14ac:dyDescent="0.25">
      <c r="A44" s="5">
        <v>2</v>
      </c>
      <c r="B44" s="6">
        <v>25</v>
      </c>
      <c r="C44" s="6">
        <v>911</v>
      </c>
      <c r="D44" s="6">
        <v>911</v>
      </c>
      <c r="E44" s="9">
        <v>0</v>
      </c>
    </row>
    <row r="45" spans="1:5" x14ac:dyDescent="0.25">
      <c r="A45" s="5">
        <v>2</v>
      </c>
      <c r="B45" s="6">
        <v>25</v>
      </c>
      <c r="C45" s="6">
        <v>923</v>
      </c>
      <c r="D45" s="6">
        <v>893</v>
      </c>
      <c r="E45" s="9">
        <v>3.36</v>
      </c>
    </row>
    <row r="46" spans="1:5" x14ac:dyDescent="0.25">
      <c r="A46" s="5">
        <v>2</v>
      </c>
      <c r="B46" s="6">
        <v>25</v>
      </c>
      <c r="C46" s="6">
        <v>912</v>
      </c>
      <c r="D46" s="6">
        <v>1016</v>
      </c>
      <c r="E46" s="9">
        <v>-10.24</v>
      </c>
    </row>
    <row r="47" spans="1:5" x14ac:dyDescent="0.25">
      <c r="A47" s="5">
        <v>2</v>
      </c>
      <c r="B47" s="6">
        <v>25</v>
      </c>
      <c r="C47" s="6">
        <v>840</v>
      </c>
      <c r="D47" s="6">
        <v>807</v>
      </c>
      <c r="E47" s="9">
        <v>4.09</v>
      </c>
    </row>
    <row r="48" spans="1:5" x14ac:dyDescent="0.25">
      <c r="A48" s="5">
        <v>2</v>
      </c>
      <c r="B48" s="6">
        <v>25</v>
      </c>
      <c r="C48" s="6">
        <v>872</v>
      </c>
      <c r="D48" s="6">
        <v>872</v>
      </c>
      <c r="E48" s="9">
        <v>0</v>
      </c>
    </row>
    <row r="49" spans="1:5" x14ac:dyDescent="0.25">
      <c r="A49" s="5">
        <v>2</v>
      </c>
      <c r="B49" s="6">
        <v>25</v>
      </c>
      <c r="C49" s="6">
        <v>950</v>
      </c>
      <c r="D49" s="6">
        <v>987</v>
      </c>
      <c r="E49" s="9">
        <v>-3.75</v>
      </c>
    </row>
    <row r="50" spans="1:5" x14ac:dyDescent="0.25">
      <c r="A50" s="5">
        <v>2</v>
      </c>
      <c r="B50" s="6">
        <v>25</v>
      </c>
      <c r="C50" s="6">
        <v>904</v>
      </c>
      <c r="D50" s="6">
        <v>858</v>
      </c>
      <c r="E50" s="9">
        <v>5.36</v>
      </c>
    </row>
    <row r="51" spans="1:5" x14ac:dyDescent="0.25">
      <c r="A51" s="5">
        <v>2</v>
      </c>
      <c r="B51" s="6">
        <v>25</v>
      </c>
      <c r="C51" s="6">
        <v>920</v>
      </c>
      <c r="D51" s="6">
        <v>920</v>
      </c>
      <c r="E51" s="9">
        <v>0</v>
      </c>
    </row>
    <row r="52" spans="1:5" x14ac:dyDescent="0.25">
      <c r="A52" s="5">
        <v>2</v>
      </c>
      <c r="B52" s="6">
        <v>30</v>
      </c>
      <c r="C52" s="6">
        <v>1148</v>
      </c>
      <c r="D52" s="6">
        <v>1101</v>
      </c>
      <c r="E52" s="9">
        <v>4.2699999999999996</v>
      </c>
    </row>
    <row r="53" spans="1:5" x14ac:dyDescent="0.25">
      <c r="A53" s="5">
        <v>2</v>
      </c>
      <c r="B53" s="6">
        <v>30</v>
      </c>
      <c r="C53" s="6">
        <v>1048</v>
      </c>
      <c r="D53" s="6">
        <v>1058</v>
      </c>
      <c r="E53" s="9">
        <v>-0.95</v>
      </c>
    </row>
    <row r="54" spans="1:5" x14ac:dyDescent="0.25">
      <c r="A54" s="5">
        <v>2</v>
      </c>
      <c r="B54" s="6">
        <v>30</v>
      </c>
      <c r="C54" s="6">
        <v>1024</v>
      </c>
      <c r="D54" s="6">
        <v>1024</v>
      </c>
      <c r="E54" s="9">
        <v>0</v>
      </c>
    </row>
    <row r="55" spans="1:5" x14ac:dyDescent="0.25">
      <c r="A55" s="5">
        <v>2</v>
      </c>
      <c r="B55" s="6">
        <v>30</v>
      </c>
      <c r="C55" s="6">
        <v>1087</v>
      </c>
      <c r="D55" s="6">
        <v>1147</v>
      </c>
      <c r="E55" s="9">
        <v>-5.23</v>
      </c>
    </row>
    <row r="56" spans="1:5" x14ac:dyDescent="0.25">
      <c r="A56" s="5">
        <v>2</v>
      </c>
      <c r="B56" s="6">
        <v>30</v>
      </c>
      <c r="C56" s="6">
        <v>1048</v>
      </c>
      <c r="D56" s="6">
        <v>1048</v>
      </c>
      <c r="E56" s="9">
        <v>0</v>
      </c>
    </row>
    <row r="57" spans="1:5" x14ac:dyDescent="0.25">
      <c r="A57" s="5">
        <v>2</v>
      </c>
      <c r="B57" s="6">
        <v>30</v>
      </c>
      <c r="C57" s="6">
        <v>1046</v>
      </c>
      <c r="D57" s="6">
        <v>1047</v>
      </c>
      <c r="E57" s="9">
        <v>-0.1</v>
      </c>
    </row>
    <row r="58" spans="1:5" x14ac:dyDescent="0.25">
      <c r="A58" s="5">
        <v>2</v>
      </c>
      <c r="B58" s="6">
        <v>30</v>
      </c>
      <c r="C58" s="6">
        <v>1069</v>
      </c>
      <c r="D58" s="6">
        <v>971</v>
      </c>
      <c r="E58" s="9">
        <v>10.09</v>
      </c>
    </row>
    <row r="59" spans="1:5" x14ac:dyDescent="0.25">
      <c r="A59" s="5">
        <v>2</v>
      </c>
      <c r="B59" s="6">
        <v>30</v>
      </c>
      <c r="C59" s="6">
        <v>1112</v>
      </c>
      <c r="D59" s="6">
        <v>1111</v>
      </c>
      <c r="E59" s="9">
        <v>0.09</v>
      </c>
    </row>
    <row r="60" spans="1:5" x14ac:dyDescent="0.25">
      <c r="A60" s="5">
        <v>2</v>
      </c>
      <c r="B60" s="6">
        <v>30</v>
      </c>
      <c r="C60" s="6">
        <v>1003</v>
      </c>
      <c r="D60" s="6">
        <v>973</v>
      </c>
      <c r="E60" s="9">
        <v>3.08</v>
      </c>
    </row>
    <row r="61" spans="1:5" x14ac:dyDescent="0.25">
      <c r="A61" s="5">
        <v>2</v>
      </c>
      <c r="B61" s="6">
        <v>30</v>
      </c>
      <c r="C61" s="6">
        <v>883</v>
      </c>
      <c r="D61" s="6">
        <v>905</v>
      </c>
      <c r="E61" s="9">
        <v>-2.4300000000000002</v>
      </c>
    </row>
    <row r="62" spans="1:5" x14ac:dyDescent="0.25">
      <c r="A62" s="5">
        <v>2</v>
      </c>
      <c r="B62" s="6">
        <v>35</v>
      </c>
      <c r="C62" s="6">
        <v>1153</v>
      </c>
      <c r="D62" s="6">
        <v>1272</v>
      </c>
      <c r="E62" s="9">
        <v>-9.36</v>
      </c>
    </row>
    <row r="63" spans="1:5" x14ac:dyDescent="0.25">
      <c r="A63" s="5">
        <v>2</v>
      </c>
      <c r="B63" s="6">
        <v>35</v>
      </c>
      <c r="C63" s="6">
        <v>1203</v>
      </c>
      <c r="D63" s="6">
        <v>1212</v>
      </c>
      <c r="E63" s="9">
        <v>-0.74</v>
      </c>
    </row>
    <row r="64" spans="1:5" x14ac:dyDescent="0.25">
      <c r="A64" s="5">
        <v>2</v>
      </c>
      <c r="B64" s="6">
        <v>35</v>
      </c>
      <c r="C64" s="6">
        <v>1202</v>
      </c>
      <c r="D64" s="6">
        <v>1220</v>
      </c>
      <c r="E64" s="9">
        <v>-1.48</v>
      </c>
    </row>
    <row r="65" spans="1:5" x14ac:dyDescent="0.25">
      <c r="A65" s="5">
        <v>2</v>
      </c>
      <c r="B65" s="6">
        <v>35</v>
      </c>
      <c r="C65" s="6">
        <v>1100</v>
      </c>
      <c r="D65" s="6">
        <v>1089</v>
      </c>
      <c r="E65" s="9">
        <v>1.01</v>
      </c>
    </row>
    <row r="66" spans="1:5" x14ac:dyDescent="0.25">
      <c r="A66" s="5">
        <v>2</v>
      </c>
      <c r="B66" s="6">
        <v>35</v>
      </c>
      <c r="C66" s="6">
        <v>1229</v>
      </c>
      <c r="D66" s="6">
        <v>1191</v>
      </c>
      <c r="E66" s="9">
        <v>3.19</v>
      </c>
    </row>
    <row r="67" spans="1:5" x14ac:dyDescent="0.25">
      <c r="A67" s="5">
        <v>2</v>
      </c>
      <c r="B67" s="6">
        <v>35</v>
      </c>
      <c r="C67" s="6">
        <v>1245</v>
      </c>
      <c r="D67" s="6">
        <v>1253</v>
      </c>
      <c r="E67" s="9">
        <v>-0.64</v>
      </c>
    </row>
    <row r="68" spans="1:5" x14ac:dyDescent="0.25">
      <c r="A68" s="5">
        <v>2</v>
      </c>
      <c r="B68" s="6">
        <v>35</v>
      </c>
      <c r="C68" s="6">
        <v>1156</v>
      </c>
      <c r="D68" s="6">
        <v>1189</v>
      </c>
      <c r="E68" s="9">
        <v>-2.78</v>
      </c>
    </row>
    <row r="69" spans="1:5" x14ac:dyDescent="0.25">
      <c r="A69" s="5">
        <v>2</v>
      </c>
      <c r="B69" s="6">
        <v>35</v>
      </c>
      <c r="C69" s="6">
        <v>1082</v>
      </c>
      <c r="D69" s="6">
        <v>1099</v>
      </c>
      <c r="E69" s="9">
        <v>-1.55</v>
      </c>
    </row>
    <row r="70" spans="1:5" x14ac:dyDescent="0.25">
      <c r="A70" s="5">
        <v>2</v>
      </c>
      <c r="B70" s="6">
        <v>35</v>
      </c>
      <c r="C70" s="6">
        <v>1212</v>
      </c>
      <c r="D70" s="6">
        <v>1248</v>
      </c>
      <c r="E70" s="9">
        <v>-2.88</v>
      </c>
    </row>
    <row r="71" spans="1:5" x14ac:dyDescent="0.25">
      <c r="A71" s="5">
        <v>2</v>
      </c>
      <c r="B71" s="6">
        <v>35</v>
      </c>
      <c r="C71" s="6">
        <v>1109</v>
      </c>
      <c r="D71" s="6">
        <v>1145</v>
      </c>
      <c r="E71" s="9">
        <v>-3.14</v>
      </c>
    </row>
    <row r="72" spans="1:5" x14ac:dyDescent="0.25">
      <c r="A72" s="5">
        <v>2</v>
      </c>
      <c r="B72" s="6">
        <v>40</v>
      </c>
      <c r="C72" s="6">
        <v>1309</v>
      </c>
      <c r="D72" s="6">
        <v>1332</v>
      </c>
      <c r="E72" s="9">
        <v>-1.73</v>
      </c>
    </row>
    <row r="73" spans="1:5" x14ac:dyDescent="0.25">
      <c r="A73" s="5">
        <v>2</v>
      </c>
      <c r="B73" s="6">
        <v>40</v>
      </c>
      <c r="C73" s="6">
        <v>1349</v>
      </c>
      <c r="D73" s="6">
        <v>1339</v>
      </c>
      <c r="E73" s="9">
        <v>0.75</v>
      </c>
    </row>
    <row r="74" spans="1:5" x14ac:dyDescent="0.25">
      <c r="A74" s="5">
        <v>2</v>
      </c>
      <c r="B74" s="6">
        <v>40</v>
      </c>
      <c r="C74" s="6">
        <v>1453</v>
      </c>
      <c r="D74" s="6">
        <v>1485</v>
      </c>
      <c r="E74" s="9">
        <v>-2.15</v>
      </c>
    </row>
    <row r="75" spans="1:5" x14ac:dyDescent="0.25">
      <c r="A75" s="5">
        <v>2</v>
      </c>
      <c r="B75" s="6">
        <v>40</v>
      </c>
      <c r="C75" s="6">
        <v>1262</v>
      </c>
      <c r="D75" s="6">
        <v>1261</v>
      </c>
      <c r="E75" s="9">
        <v>0.08</v>
      </c>
    </row>
    <row r="76" spans="1:5" x14ac:dyDescent="0.25">
      <c r="A76" s="5">
        <v>2</v>
      </c>
      <c r="B76" s="6">
        <v>40</v>
      </c>
      <c r="C76" s="6">
        <v>1376</v>
      </c>
      <c r="D76" s="6">
        <v>1347</v>
      </c>
      <c r="E76" s="9">
        <v>2.15</v>
      </c>
    </row>
    <row r="77" spans="1:5" x14ac:dyDescent="0.25">
      <c r="A77" s="5">
        <v>2</v>
      </c>
      <c r="B77" s="6">
        <v>40</v>
      </c>
      <c r="C77" s="6">
        <v>1375</v>
      </c>
      <c r="D77" s="6">
        <v>1385</v>
      </c>
      <c r="E77" s="9">
        <v>-0.72</v>
      </c>
    </row>
    <row r="78" spans="1:5" x14ac:dyDescent="0.25">
      <c r="A78" s="5">
        <v>2</v>
      </c>
      <c r="B78" s="6">
        <v>40</v>
      </c>
      <c r="C78" s="6">
        <v>1316</v>
      </c>
      <c r="D78" s="6">
        <v>1396</v>
      </c>
      <c r="E78" s="9">
        <v>-5.73</v>
      </c>
    </row>
    <row r="79" spans="1:5" x14ac:dyDescent="0.25">
      <c r="A79" s="5">
        <v>2</v>
      </c>
      <c r="B79" s="6">
        <v>40</v>
      </c>
      <c r="C79" s="6">
        <v>1414</v>
      </c>
      <c r="D79" s="6">
        <v>1384</v>
      </c>
      <c r="E79" s="9">
        <v>2.17</v>
      </c>
    </row>
    <row r="80" spans="1:5" x14ac:dyDescent="0.25">
      <c r="A80" s="5">
        <v>2</v>
      </c>
      <c r="B80" s="6">
        <v>40</v>
      </c>
      <c r="C80" s="6">
        <v>1244</v>
      </c>
      <c r="D80" s="6">
        <v>1234</v>
      </c>
      <c r="E80" s="9">
        <v>0.81</v>
      </c>
    </row>
    <row r="81" spans="1:5" x14ac:dyDescent="0.25">
      <c r="A81" s="5">
        <v>2</v>
      </c>
      <c r="B81" s="6">
        <v>40</v>
      </c>
      <c r="C81" s="6">
        <v>1252</v>
      </c>
      <c r="D81" s="6">
        <v>1290</v>
      </c>
      <c r="E81" s="9">
        <v>-2.95</v>
      </c>
    </row>
    <row r="82" spans="1:5" x14ac:dyDescent="0.25">
      <c r="A82" s="5">
        <v>2</v>
      </c>
      <c r="B82" s="6">
        <v>45</v>
      </c>
      <c r="C82" s="6">
        <v>1474</v>
      </c>
      <c r="D82" s="6">
        <v>1462</v>
      </c>
      <c r="E82" s="9">
        <v>0.82</v>
      </c>
    </row>
    <row r="83" spans="1:5" x14ac:dyDescent="0.25">
      <c r="A83" s="5">
        <v>2</v>
      </c>
      <c r="B83" s="6">
        <v>45</v>
      </c>
      <c r="C83" s="6">
        <v>1573</v>
      </c>
      <c r="D83" s="6">
        <v>1614</v>
      </c>
      <c r="E83" s="9">
        <v>-2.54</v>
      </c>
    </row>
    <row r="84" spans="1:5" x14ac:dyDescent="0.25">
      <c r="A84" s="5">
        <v>2</v>
      </c>
      <c r="B84" s="6">
        <v>45</v>
      </c>
      <c r="C84" s="6">
        <v>1444</v>
      </c>
      <c r="D84" s="6">
        <v>1460</v>
      </c>
      <c r="E84" s="9">
        <v>-1.1000000000000001</v>
      </c>
    </row>
    <row r="85" spans="1:5" x14ac:dyDescent="0.25">
      <c r="A85" s="5">
        <v>2</v>
      </c>
      <c r="B85" s="6">
        <v>45</v>
      </c>
      <c r="C85" s="6">
        <v>1493</v>
      </c>
      <c r="D85" s="6">
        <v>1497</v>
      </c>
      <c r="E85" s="9">
        <v>-0.27</v>
      </c>
    </row>
    <row r="86" spans="1:5" x14ac:dyDescent="0.25">
      <c r="A86" s="5">
        <v>2</v>
      </c>
      <c r="B86" s="6">
        <v>45</v>
      </c>
      <c r="C86" s="6">
        <v>1389</v>
      </c>
      <c r="D86" s="6">
        <v>1389</v>
      </c>
      <c r="E86" s="9">
        <v>0</v>
      </c>
    </row>
    <row r="87" spans="1:5" x14ac:dyDescent="0.25">
      <c r="A87" s="5">
        <v>2</v>
      </c>
      <c r="B87" s="6">
        <v>45</v>
      </c>
      <c r="C87" s="6">
        <v>1463</v>
      </c>
      <c r="D87" s="6">
        <v>1488</v>
      </c>
      <c r="E87" s="9">
        <v>-1.68</v>
      </c>
    </row>
    <row r="88" spans="1:5" x14ac:dyDescent="0.25">
      <c r="A88" s="5">
        <v>2</v>
      </c>
      <c r="B88" s="6">
        <v>45</v>
      </c>
      <c r="C88" s="6">
        <v>1536</v>
      </c>
      <c r="D88" s="6">
        <v>1494</v>
      </c>
      <c r="E88" s="9">
        <v>2.81</v>
      </c>
    </row>
    <row r="89" spans="1:5" x14ac:dyDescent="0.25">
      <c r="A89" s="5">
        <v>2</v>
      </c>
      <c r="B89" s="6">
        <v>45</v>
      </c>
      <c r="C89" s="6">
        <v>1614</v>
      </c>
      <c r="D89" s="6">
        <v>1613</v>
      </c>
      <c r="E89" s="9">
        <v>0.06</v>
      </c>
    </row>
    <row r="90" spans="1:5" x14ac:dyDescent="0.25">
      <c r="A90" s="5">
        <v>2</v>
      </c>
      <c r="B90" s="6">
        <v>45</v>
      </c>
      <c r="C90" s="6">
        <v>1419</v>
      </c>
      <c r="D90" s="6">
        <v>1454</v>
      </c>
      <c r="E90" s="9">
        <v>-2.41</v>
      </c>
    </row>
    <row r="91" spans="1:5" x14ac:dyDescent="0.25">
      <c r="A91" s="5">
        <v>2</v>
      </c>
      <c r="B91" s="6">
        <v>45</v>
      </c>
      <c r="C91" s="6">
        <v>1449</v>
      </c>
      <c r="D91" s="6">
        <v>1424</v>
      </c>
      <c r="E91" s="9">
        <v>1.76</v>
      </c>
    </row>
    <row r="92" spans="1:5" x14ac:dyDescent="0.25">
      <c r="A92" s="5">
        <v>2</v>
      </c>
      <c r="B92" s="6">
        <v>50</v>
      </c>
      <c r="C92" s="6">
        <v>1712</v>
      </c>
      <c r="D92" s="6">
        <v>1703</v>
      </c>
      <c r="E92" s="9">
        <v>0.53</v>
      </c>
    </row>
    <row r="93" spans="1:5" x14ac:dyDescent="0.25">
      <c r="A93" s="5">
        <v>2</v>
      </c>
      <c r="B93" s="6">
        <v>50</v>
      </c>
      <c r="C93" s="6">
        <v>1570</v>
      </c>
      <c r="D93" s="6">
        <v>1642</v>
      </c>
      <c r="E93" s="9">
        <v>-4.38</v>
      </c>
    </row>
    <row r="94" spans="1:5" x14ac:dyDescent="0.25">
      <c r="A94" s="5">
        <v>2</v>
      </c>
      <c r="B94" s="6">
        <v>50</v>
      </c>
      <c r="C94" s="6">
        <v>1671</v>
      </c>
      <c r="D94" s="6">
        <v>1656</v>
      </c>
      <c r="E94" s="9">
        <v>0.91</v>
      </c>
    </row>
    <row r="95" spans="1:5" x14ac:dyDescent="0.25">
      <c r="A95" s="5">
        <v>2</v>
      </c>
      <c r="B95" s="6">
        <v>50</v>
      </c>
      <c r="C95" s="6">
        <v>1535</v>
      </c>
      <c r="D95" s="6">
        <v>1536</v>
      </c>
      <c r="E95" s="9">
        <v>-7.0000000000000007E-2</v>
      </c>
    </row>
    <row r="96" spans="1:5" x14ac:dyDescent="0.25">
      <c r="A96" s="5">
        <v>2</v>
      </c>
      <c r="B96" s="6">
        <v>50</v>
      </c>
      <c r="C96" s="6">
        <v>1712</v>
      </c>
      <c r="D96" s="6">
        <v>1715</v>
      </c>
      <c r="E96" s="9">
        <v>-0.17</v>
      </c>
    </row>
    <row r="97" spans="1:5" x14ac:dyDescent="0.25">
      <c r="A97" s="5">
        <v>2</v>
      </c>
      <c r="B97" s="6">
        <v>50</v>
      </c>
      <c r="C97" s="6">
        <v>1499</v>
      </c>
      <c r="D97" s="6">
        <v>1578</v>
      </c>
      <c r="E97" s="9">
        <v>-5.01</v>
      </c>
    </row>
    <row r="98" spans="1:5" x14ac:dyDescent="0.25">
      <c r="A98" s="5">
        <v>2</v>
      </c>
      <c r="B98" s="6">
        <v>50</v>
      </c>
      <c r="C98" s="6">
        <v>1540</v>
      </c>
      <c r="D98" s="6">
        <v>1527</v>
      </c>
      <c r="E98" s="9">
        <v>0.85</v>
      </c>
    </row>
    <row r="99" spans="1:5" x14ac:dyDescent="0.25">
      <c r="A99" s="5">
        <v>2</v>
      </c>
      <c r="B99" s="6">
        <v>50</v>
      </c>
      <c r="C99" s="6">
        <v>1540</v>
      </c>
      <c r="D99" s="6">
        <v>1599</v>
      </c>
      <c r="E99" s="9">
        <v>-3.69</v>
      </c>
    </row>
    <row r="100" spans="1:5" x14ac:dyDescent="0.25">
      <c r="A100" s="5">
        <v>2</v>
      </c>
      <c r="B100" s="6">
        <v>50</v>
      </c>
      <c r="C100" s="6">
        <v>1577</v>
      </c>
      <c r="D100" s="6">
        <v>1556</v>
      </c>
      <c r="E100" s="9">
        <v>1.35</v>
      </c>
    </row>
    <row r="101" spans="1:5" x14ac:dyDescent="0.25">
      <c r="A101" s="5">
        <v>2</v>
      </c>
      <c r="B101" s="6">
        <v>50</v>
      </c>
      <c r="C101" s="6">
        <v>1638</v>
      </c>
      <c r="D101" s="6">
        <v>1736</v>
      </c>
      <c r="E101" s="9">
        <v>-5.65</v>
      </c>
    </row>
    <row r="102" spans="1:5" x14ac:dyDescent="0.25">
      <c r="A102" s="5">
        <v>2</v>
      </c>
      <c r="B102" s="6">
        <v>55</v>
      </c>
      <c r="C102" s="6">
        <v>1841</v>
      </c>
      <c r="D102" s="6">
        <v>1844</v>
      </c>
      <c r="E102" s="9">
        <v>-0.16</v>
      </c>
    </row>
    <row r="103" spans="1:5" x14ac:dyDescent="0.25">
      <c r="A103" s="5">
        <v>2</v>
      </c>
      <c r="B103" s="6">
        <v>55</v>
      </c>
      <c r="C103" s="6">
        <v>1804</v>
      </c>
      <c r="D103" s="6">
        <v>1854</v>
      </c>
      <c r="E103" s="9">
        <v>-2.7</v>
      </c>
    </row>
    <row r="104" spans="1:5" x14ac:dyDescent="0.25">
      <c r="A104" s="5">
        <v>2</v>
      </c>
      <c r="B104" s="6">
        <v>55</v>
      </c>
      <c r="C104" s="6">
        <v>1815</v>
      </c>
      <c r="D104" s="6">
        <v>1809</v>
      </c>
      <c r="E104" s="9">
        <v>0.33</v>
      </c>
    </row>
    <row r="105" spans="1:5" x14ac:dyDescent="0.25">
      <c r="A105" s="5">
        <v>2</v>
      </c>
      <c r="B105" s="6">
        <v>55</v>
      </c>
      <c r="C105" s="6">
        <v>1805</v>
      </c>
      <c r="D105" s="6">
        <v>1796</v>
      </c>
      <c r="E105" s="9">
        <v>0.5</v>
      </c>
    </row>
    <row r="106" spans="1:5" x14ac:dyDescent="0.25">
      <c r="A106" s="5">
        <v>2</v>
      </c>
      <c r="B106" s="6">
        <v>55</v>
      </c>
      <c r="C106" s="6">
        <v>1795</v>
      </c>
      <c r="D106" s="6">
        <v>1847</v>
      </c>
      <c r="E106" s="9">
        <v>-2.82</v>
      </c>
    </row>
    <row r="107" spans="1:5" x14ac:dyDescent="0.25">
      <c r="A107" s="5">
        <v>2</v>
      </c>
      <c r="B107" s="6">
        <v>55</v>
      </c>
      <c r="C107" s="6">
        <v>1863</v>
      </c>
      <c r="D107" s="6">
        <v>1855</v>
      </c>
      <c r="E107" s="9">
        <v>0.43</v>
      </c>
    </row>
    <row r="108" spans="1:5" x14ac:dyDescent="0.25">
      <c r="A108" s="5">
        <v>2</v>
      </c>
      <c r="B108" s="6">
        <v>55</v>
      </c>
      <c r="C108" s="6">
        <v>1825</v>
      </c>
      <c r="D108" s="6">
        <v>1782</v>
      </c>
      <c r="E108" s="9">
        <v>2.41</v>
      </c>
    </row>
    <row r="109" spans="1:5" x14ac:dyDescent="0.25">
      <c r="A109" s="5">
        <v>2</v>
      </c>
      <c r="B109" s="6">
        <v>55</v>
      </c>
      <c r="C109" s="6">
        <v>1858</v>
      </c>
      <c r="D109" s="6">
        <v>1831</v>
      </c>
      <c r="E109" s="9">
        <v>1.47</v>
      </c>
    </row>
    <row r="110" spans="1:5" x14ac:dyDescent="0.25">
      <c r="A110" s="5">
        <v>2</v>
      </c>
      <c r="B110" s="6">
        <v>55</v>
      </c>
      <c r="C110" s="6">
        <v>1738</v>
      </c>
      <c r="D110" s="6">
        <v>1762</v>
      </c>
      <c r="E110" s="9">
        <v>-1.36</v>
      </c>
    </row>
    <row r="111" spans="1:5" x14ac:dyDescent="0.25">
      <c r="A111" s="5">
        <v>2</v>
      </c>
      <c r="B111" s="6">
        <v>55</v>
      </c>
      <c r="C111" s="6">
        <v>1925</v>
      </c>
      <c r="D111" s="6">
        <v>2008</v>
      </c>
      <c r="E111" s="9">
        <v>-4.13</v>
      </c>
    </row>
    <row r="112" spans="1:5" x14ac:dyDescent="0.25">
      <c r="A112" s="5">
        <v>2</v>
      </c>
      <c r="B112" s="6">
        <v>60</v>
      </c>
      <c r="C112" s="6">
        <v>1907</v>
      </c>
      <c r="D112" s="6">
        <v>2006</v>
      </c>
      <c r="E112" s="9">
        <v>-4.9400000000000004</v>
      </c>
    </row>
    <row r="113" spans="1:5" x14ac:dyDescent="0.25">
      <c r="A113" s="5">
        <v>2</v>
      </c>
      <c r="B113" s="6">
        <v>60</v>
      </c>
      <c r="C113" s="6">
        <v>1974</v>
      </c>
      <c r="D113" s="6">
        <v>1963</v>
      </c>
      <c r="E113" s="9">
        <v>0.56000000000000005</v>
      </c>
    </row>
    <row r="114" spans="1:5" x14ac:dyDescent="0.25">
      <c r="A114" s="5">
        <v>2</v>
      </c>
      <c r="B114" s="6">
        <v>60</v>
      </c>
      <c r="C114" s="6">
        <v>1874</v>
      </c>
      <c r="D114" s="6">
        <v>1953</v>
      </c>
      <c r="E114" s="9">
        <v>-4.05</v>
      </c>
    </row>
    <row r="115" spans="1:5" x14ac:dyDescent="0.25">
      <c r="A115" s="5">
        <v>2</v>
      </c>
      <c r="B115" s="6">
        <v>60</v>
      </c>
      <c r="C115" s="6">
        <v>1847</v>
      </c>
      <c r="D115" s="6">
        <v>1856</v>
      </c>
      <c r="E115" s="9">
        <v>-0.48</v>
      </c>
    </row>
    <row r="116" spans="1:5" x14ac:dyDescent="0.25">
      <c r="A116" s="5">
        <v>2</v>
      </c>
      <c r="B116" s="6">
        <v>60</v>
      </c>
      <c r="C116" s="6">
        <v>1879</v>
      </c>
      <c r="D116" s="6">
        <v>1971</v>
      </c>
      <c r="E116" s="9">
        <v>-4.67</v>
      </c>
    </row>
    <row r="117" spans="1:5" x14ac:dyDescent="0.25">
      <c r="A117" s="5">
        <v>2</v>
      </c>
      <c r="B117" s="6">
        <v>60</v>
      </c>
      <c r="C117" s="6">
        <v>1938</v>
      </c>
      <c r="D117" s="6">
        <v>1923</v>
      </c>
      <c r="E117" s="9">
        <v>0.78</v>
      </c>
    </row>
    <row r="118" spans="1:5" x14ac:dyDescent="0.25">
      <c r="A118" s="5">
        <v>2</v>
      </c>
      <c r="B118" s="6">
        <v>60</v>
      </c>
      <c r="C118" s="6">
        <v>1927</v>
      </c>
      <c r="D118" s="6">
        <v>1956</v>
      </c>
      <c r="E118" s="9">
        <v>-1.48</v>
      </c>
    </row>
    <row r="119" spans="1:5" x14ac:dyDescent="0.25">
      <c r="A119" s="5">
        <v>2</v>
      </c>
      <c r="B119" s="6">
        <v>60</v>
      </c>
      <c r="C119" s="6">
        <v>2010</v>
      </c>
      <c r="D119" s="6">
        <v>2057</v>
      </c>
      <c r="E119" s="9">
        <v>-2.2799999999999998</v>
      </c>
    </row>
    <row r="120" spans="1:5" x14ac:dyDescent="0.25">
      <c r="A120" s="5">
        <v>2</v>
      </c>
      <c r="B120" s="6">
        <v>60</v>
      </c>
      <c r="C120" s="6">
        <v>2013</v>
      </c>
      <c r="D120" s="6">
        <v>1965</v>
      </c>
      <c r="E120" s="9">
        <v>2.44</v>
      </c>
    </row>
    <row r="121" spans="1:5" x14ac:dyDescent="0.25">
      <c r="A121" s="5">
        <v>2</v>
      </c>
      <c r="B121" s="6">
        <v>60</v>
      </c>
      <c r="C121" s="6">
        <v>2003</v>
      </c>
      <c r="D121" s="6">
        <v>1989</v>
      </c>
      <c r="E121" s="9">
        <v>0.7</v>
      </c>
    </row>
    <row r="122" spans="1:5" x14ac:dyDescent="0.25">
      <c r="A122" s="5">
        <v>2</v>
      </c>
      <c r="B122" s="6">
        <v>65</v>
      </c>
      <c r="C122" s="6">
        <v>2112</v>
      </c>
      <c r="D122" s="6">
        <v>2141</v>
      </c>
      <c r="E122" s="9">
        <v>-1.35</v>
      </c>
    </row>
    <row r="123" spans="1:5" x14ac:dyDescent="0.25">
      <c r="A123" s="5">
        <v>2</v>
      </c>
      <c r="B123" s="6">
        <v>65</v>
      </c>
      <c r="C123" s="6">
        <v>2013</v>
      </c>
      <c r="D123" s="6">
        <v>1994</v>
      </c>
      <c r="E123" s="9">
        <v>0.95</v>
      </c>
    </row>
    <row r="124" spans="1:5" x14ac:dyDescent="0.25">
      <c r="A124" s="5">
        <v>2</v>
      </c>
      <c r="B124" s="6">
        <v>65</v>
      </c>
      <c r="C124" s="6">
        <v>2108</v>
      </c>
      <c r="D124" s="6">
        <v>2151</v>
      </c>
      <c r="E124" s="9">
        <v>-2</v>
      </c>
    </row>
    <row r="125" spans="1:5" x14ac:dyDescent="0.25">
      <c r="A125" s="5">
        <v>2</v>
      </c>
      <c r="B125" s="6">
        <v>65</v>
      </c>
      <c r="C125" s="6">
        <v>2206</v>
      </c>
      <c r="D125" s="6">
        <v>2206</v>
      </c>
      <c r="E125" s="9">
        <v>0</v>
      </c>
    </row>
    <row r="126" spans="1:5" x14ac:dyDescent="0.25">
      <c r="A126" s="5">
        <v>2</v>
      </c>
      <c r="B126" s="6">
        <v>65</v>
      </c>
      <c r="C126" s="6">
        <v>1998</v>
      </c>
      <c r="D126" s="6">
        <v>2084</v>
      </c>
      <c r="E126" s="9">
        <v>-4.13</v>
      </c>
    </row>
    <row r="127" spans="1:5" x14ac:dyDescent="0.25">
      <c r="A127" s="5">
        <v>2</v>
      </c>
      <c r="B127" s="6">
        <v>65</v>
      </c>
      <c r="C127" s="6">
        <v>2075</v>
      </c>
      <c r="D127" s="6">
        <v>2031</v>
      </c>
      <c r="E127" s="9">
        <v>2.17</v>
      </c>
    </row>
    <row r="128" spans="1:5" x14ac:dyDescent="0.25">
      <c r="A128" s="5">
        <v>2</v>
      </c>
      <c r="B128" s="6">
        <v>65</v>
      </c>
      <c r="C128" s="6">
        <v>2095</v>
      </c>
      <c r="D128" s="6">
        <v>2101</v>
      </c>
      <c r="E128" s="9">
        <v>-0.28999999999999998</v>
      </c>
    </row>
    <row r="129" spans="1:5" x14ac:dyDescent="0.25">
      <c r="A129" s="5">
        <v>2</v>
      </c>
      <c r="B129" s="6">
        <v>65</v>
      </c>
      <c r="C129" s="6">
        <v>2027</v>
      </c>
      <c r="D129" s="6">
        <v>2038</v>
      </c>
      <c r="E129" s="9">
        <v>-0.54</v>
      </c>
    </row>
    <row r="130" spans="1:5" x14ac:dyDescent="0.25">
      <c r="A130" s="5">
        <v>2</v>
      </c>
      <c r="B130" s="6">
        <v>65</v>
      </c>
      <c r="C130" s="6">
        <v>1988</v>
      </c>
      <c r="D130" s="6">
        <v>2006</v>
      </c>
      <c r="E130" s="9">
        <v>-0.9</v>
      </c>
    </row>
    <row r="131" spans="1:5" x14ac:dyDescent="0.25">
      <c r="A131" s="5">
        <v>2</v>
      </c>
      <c r="B131" s="6">
        <v>65</v>
      </c>
      <c r="C131" s="6">
        <v>2054</v>
      </c>
      <c r="D131" s="6">
        <v>2197</v>
      </c>
      <c r="E131" s="9">
        <v>-6.51</v>
      </c>
    </row>
    <row r="132" spans="1:5" x14ac:dyDescent="0.25">
      <c r="A132" s="5">
        <v>2</v>
      </c>
      <c r="B132" s="6">
        <v>70</v>
      </c>
      <c r="C132" s="6">
        <v>2051</v>
      </c>
      <c r="D132" s="6">
        <v>1997</v>
      </c>
      <c r="E132" s="9">
        <v>2.7</v>
      </c>
    </row>
    <row r="133" spans="1:5" x14ac:dyDescent="0.25">
      <c r="A133" s="5">
        <v>2</v>
      </c>
      <c r="B133" s="6">
        <v>70</v>
      </c>
      <c r="C133" s="6">
        <v>2227</v>
      </c>
      <c r="D133" s="6">
        <v>2212</v>
      </c>
      <c r="E133" s="9">
        <v>0.68</v>
      </c>
    </row>
    <row r="134" spans="1:5" x14ac:dyDescent="0.25">
      <c r="A134" s="5">
        <v>2</v>
      </c>
      <c r="B134" s="6">
        <v>70</v>
      </c>
      <c r="C134" s="6">
        <v>2145</v>
      </c>
      <c r="D134" s="6">
        <v>2138</v>
      </c>
      <c r="E134" s="9">
        <v>0.33</v>
      </c>
    </row>
    <row r="135" spans="1:5" x14ac:dyDescent="0.25">
      <c r="A135" s="5">
        <v>2</v>
      </c>
      <c r="B135" s="6">
        <v>70</v>
      </c>
      <c r="C135" s="6">
        <v>2162</v>
      </c>
      <c r="D135" s="6">
        <v>2203</v>
      </c>
      <c r="E135" s="9">
        <v>-1.86</v>
      </c>
    </row>
    <row r="136" spans="1:5" x14ac:dyDescent="0.25">
      <c r="A136" s="5">
        <v>2</v>
      </c>
      <c r="B136" s="6">
        <v>70</v>
      </c>
      <c r="C136" s="6">
        <v>2117</v>
      </c>
      <c r="D136" s="6">
        <v>2173</v>
      </c>
      <c r="E136" s="9">
        <v>-2.58</v>
      </c>
    </row>
    <row r="137" spans="1:5" x14ac:dyDescent="0.25">
      <c r="A137" s="5">
        <v>2</v>
      </c>
      <c r="B137" s="6">
        <v>70</v>
      </c>
      <c r="C137" s="6">
        <v>2331</v>
      </c>
      <c r="D137" s="6">
        <v>2293</v>
      </c>
      <c r="E137" s="9">
        <v>1.66</v>
      </c>
    </row>
    <row r="138" spans="1:5" x14ac:dyDescent="0.25">
      <c r="A138" s="5">
        <v>2</v>
      </c>
      <c r="B138" s="6">
        <v>70</v>
      </c>
      <c r="C138" s="6">
        <v>2410</v>
      </c>
      <c r="D138" s="6">
        <v>2348</v>
      </c>
      <c r="E138" s="9">
        <v>2.64</v>
      </c>
    </row>
    <row r="139" spans="1:5" x14ac:dyDescent="0.25">
      <c r="A139" s="5">
        <v>2</v>
      </c>
      <c r="B139" s="6">
        <v>70</v>
      </c>
      <c r="C139" s="6">
        <v>2277</v>
      </c>
      <c r="D139" s="6">
        <v>2272</v>
      </c>
      <c r="E139" s="9">
        <v>0.22</v>
      </c>
    </row>
    <row r="140" spans="1:5" x14ac:dyDescent="0.25">
      <c r="A140" s="5">
        <v>2</v>
      </c>
      <c r="B140" s="6">
        <v>70</v>
      </c>
      <c r="C140" s="6">
        <v>2252</v>
      </c>
      <c r="D140" s="6">
        <v>2299</v>
      </c>
      <c r="E140" s="9">
        <v>-2.04</v>
      </c>
    </row>
    <row r="141" spans="1:5" x14ac:dyDescent="0.25">
      <c r="A141" s="5">
        <v>2</v>
      </c>
      <c r="B141" s="6">
        <v>70</v>
      </c>
      <c r="C141" s="6">
        <v>2168</v>
      </c>
      <c r="D141" s="6">
        <v>2234</v>
      </c>
      <c r="E141" s="9">
        <v>-2.95</v>
      </c>
    </row>
    <row r="142" spans="1:5" x14ac:dyDescent="0.25">
      <c r="A142" s="5">
        <v>2</v>
      </c>
      <c r="B142" s="6">
        <v>75</v>
      </c>
      <c r="C142" s="6">
        <v>2446</v>
      </c>
      <c r="D142" s="6">
        <v>2388</v>
      </c>
      <c r="E142" s="9">
        <v>2.4300000000000002</v>
      </c>
    </row>
    <row r="143" spans="1:5" x14ac:dyDescent="0.25">
      <c r="A143" s="5">
        <v>2</v>
      </c>
      <c r="B143" s="6">
        <v>75</v>
      </c>
      <c r="C143" s="6">
        <v>2484</v>
      </c>
      <c r="D143" s="6">
        <v>2489</v>
      </c>
      <c r="E143" s="9">
        <v>-0.2</v>
      </c>
    </row>
    <row r="144" spans="1:5" x14ac:dyDescent="0.25">
      <c r="A144" s="5">
        <v>2</v>
      </c>
      <c r="B144" s="6">
        <v>75</v>
      </c>
      <c r="C144" s="6">
        <v>2235</v>
      </c>
      <c r="D144" s="6">
        <v>2258</v>
      </c>
      <c r="E144" s="9">
        <v>-1.02</v>
      </c>
    </row>
    <row r="145" spans="1:5" x14ac:dyDescent="0.25">
      <c r="A145" s="5">
        <v>2</v>
      </c>
      <c r="B145" s="6">
        <v>75</v>
      </c>
      <c r="C145" s="6">
        <v>2265</v>
      </c>
      <c r="D145" s="6">
        <v>2314</v>
      </c>
      <c r="E145" s="9">
        <v>-2.12</v>
      </c>
    </row>
    <row r="146" spans="1:5" x14ac:dyDescent="0.25">
      <c r="A146" s="5">
        <v>2</v>
      </c>
      <c r="B146" s="6">
        <v>75</v>
      </c>
      <c r="C146" s="6">
        <v>2392</v>
      </c>
      <c r="D146" s="6">
        <v>2400</v>
      </c>
      <c r="E146" s="9">
        <v>-0.33</v>
      </c>
    </row>
    <row r="147" spans="1:5" x14ac:dyDescent="0.25">
      <c r="A147" s="5">
        <v>2</v>
      </c>
      <c r="B147" s="6">
        <v>75</v>
      </c>
      <c r="C147" s="6">
        <v>2431</v>
      </c>
      <c r="D147" s="6">
        <v>2512</v>
      </c>
      <c r="E147" s="9">
        <v>-3.22</v>
      </c>
    </row>
    <row r="148" spans="1:5" x14ac:dyDescent="0.25">
      <c r="A148" s="5">
        <v>2</v>
      </c>
      <c r="B148" s="6">
        <v>75</v>
      </c>
      <c r="C148" s="6">
        <v>2305</v>
      </c>
      <c r="D148" s="6">
        <v>2335</v>
      </c>
      <c r="E148" s="9">
        <v>-1.28</v>
      </c>
    </row>
    <row r="149" spans="1:5" x14ac:dyDescent="0.25">
      <c r="A149" s="5">
        <v>2</v>
      </c>
      <c r="B149" s="6">
        <v>75</v>
      </c>
      <c r="C149" s="6">
        <v>2474</v>
      </c>
      <c r="D149" s="6">
        <v>2410</v>
      </c>
      <c r="E149" s="9">
        <v>2.66</v>
      </c>
    </row>
    <row r="150" spans="1:5" x14ac:dyDescent="0.25">
      <c r="A150" s="5">
        <v>2</v>
      </c>
      <c r="B150" s="6">
        <v>75</v>
      </c>
      <c r="C150" s="6">
        <v>2460</v>
      </c>
      <c r="D150" s="6">
        <v>2585</v>
      </c>
      <c r="E150" s="9">
        <v>-4.84</v>
      </c>
    </row>
    <row r="151" spans="1:5" x14ac:dyDescent="0.25">
      <c r="A151" s="5">
        <v>2</v>
      </c>
      <c r="B151" s="6">
        <v>75</v>
      </c>
      <c r="C151" s="6">
        <v>2553</v>
      </c>
      <c r="D151" s="6">
        <v>2625</v>
      </c>
      <c r="E151" s="9">
        <v>-2.74</v>
      </c>
    </row>
    <row r="152" spans="1:5" x14ac:dyDescent="0.25">
      <c r="A152" s="5">
        <v>2</v>
      </c>
      <c r="B152" s="6">
        <v>80</v>
      </c>
      <c r="C152" s="6">
        <v>2547</v>
      </c>
      <c r="D152" s="6">
        <v>2501</v>
      </c>
      <c r="E152" s="9">
        <v>1.84</v>
      </c>
    </row>
    <row r="153" spans="1:5" x14ac:dyDescent="0.25">
      <c r="A153" s="5">
        <v>2</v>
      </c>
      <c r="B153" s="6">
        <v>80</v>
      </c>
      <c r="C153" s="6">
        <v>2745</v>
      </c>
      <c r="D153" s="6">
        <v>2636</v>
      </c>
      <c r="E153" s="9">
        <v>4.1399999999999997</v>
      </c>
    </row>
    <row r="154" spans="1:5" x14ac:dyDescent="0.25">
      <c r="A154" s="5">
        <v>2</v>
      </c>
      <c r="B154" s="6">
        <v>80</v>
      </c>
      <c r="C154" s="6">
        <v>2534</v>
      </c>
      <c r="D154" s="6">
        <v>2548</v>
      </c>
      <c r="E154" s="9">
        <v>-0.55000000000000004</v>
      </c>
    </row>
    <row r="155" spans="1:5" x14ac:dyDescent="0.25">
      <c r="A155" s="5">
        <v>2</v>
      </c>
      <c r="B155" s="6">
        <v>80</v>
      </c>
      <c r="C155" s="6">
        <v>2577</v>
      </c>
      <c r="D155" s="6">
        <v>2648</v>
      </c>
      <c r="E155" s="9">
        <v>-2.68</v>
      </c>
    </row>
    <row r="156" spans="1:5" x14ac:dyDescent="0.25">
      <c r="A156" s="5">
        <v>2</v>
      </c>
      <c r="B156" s="6">
        <v>80</v>
      </c>
      <c r="C156" s="6">
        <v>2588</v>
      </c>
      <c r="D156" s="6">
        <v>2667</v>
      </c>
      <c r="E156" s="9">
        <v>-2.96</v>
      </c>
    </row>
    <row r="157" spans="1:5" x14ac:dyDescent="0.25">
      <c r="A157" s="5">
        <v>2</v>
      </c>
      <c r="B157" s="6">
        <v>80</v>
      </c>
      <c r="C157" s="6">
        <v>2603</v>
      </c>
      <c r="D157" s="6">
        <v>2637</v>
      </c>
      <c r="E157" s="9">
        <v>-1.29</v>
      </c>
    </row>
    <row r="158" spans="1:5" x14ac:dyDescent="0.25">
      <c r="A158" s="5">
        <v>2</v>
      </c>
      <c r="B158" s="6">
        <v>80</v>
      </c>
      <c r="C158" s="6">
        <v>2520</v>
      </c>
      <c r="D158" s="6">
        <v>2627</v>
      </c>
      <c r="E158" s="9">
        <v>-4.07</v>
      </c>
    </row>
    <row r="159" spans="1:5" x14ac:dyDescent="0.25">
      <c r="A159" s="5">
        <v>2</v>
      </c>
      <c r="B159" s="6">
        <v>80</v>
      </c>
      <c r="C159" s="6">
        <v>2641</v>
      </c>
      <c r="D159" s="6">
        <v>2670</v>
      </c>
      <c r="E159" s="9">
        <v>-1.0900000000000001</v>
      </c>
    </row>
    <row r="160" spans="1:5" x14ac:dyDescent="0.25">
      <c r="A160" s="5">
        <v>2</v>
      </c>
      <c r="B160" s="6">
        <v>80</v>
      </c>
      <c r="C160" s="6">
        <v>2556</v>
      </c>
      <c r="D160" s="6">
        <v>2604</v>
      </c>
      <c r="E160" s="9">
        <v>-1.84</v>
      </c>
    </row>
    <row r="161" spans="1:5" x14ac:dyDescent="0.25">
      <c r="A161" s="5">
        <v>2</v>
      </c>
      <c r="B161" s="6">
        <v>80</v>
      </c>
      <c r="C161" s="6">
        <v>2430</v>
      </c>
      <c r="D161" s="6">
        <v>2533</v>
      </c>
      <c r="E161" s="9">
        <v>-4.07</v>
      </c>
    </row>
    <row r="162" spans="1:5" x14ac:dyDescent="0.25">
      <c r="A162" s="5">
        <v>2</v>
      </c>
      <c r="B162" s="6">
        <v>85</v>
      </c>
      <c r="C162" s="6">
        <v>2726</v>
      </c>
      <c r="D162" s="6">
        <v>2768</v>
      </c>
      <c r="E162" s="9">
        <v>-1.52</v>
      </c>
    </row>
    <row r="163" spans="1:5" x14ac:dyDescent="0.25">
      <c r="A163" s="5">
        <v>2</v>
      </c>
      <c r="B163" s="6">
        <v>85</v>
      </c>
      <c r="C163" s="6">
        <v>2808</v>
      </c>
      <c r="D163" s="6">
        <v>2852</v>
      </c>
      <c r="E163" s="9">
        <v>-1.54</v>
      </c>
    </row>
    <row r="164" spans="1:5" x14ac:dyDescent="0.25">
      <c r="A164" s="5">
        <v>2</v>
      </c>
      <c r="B164" s="6">
        <v>85</v>
      </c>
      <c r="C164" s="6">
        <v>2830</v>
      </c>
      <c r="D164" s="6">
        <v>2836</v>
      </c>
      <c r="E164" s="9">
        <v>-0.21</v>
      </c>
    </row>
    <row r="165" spans="1:5" x14ac:dyDescent="0.25">
      <c r="A165" s="5">
        <v>2</v>
      </c>
      <c r="B165" s="6">
        <v>85</v>
      </c>
      <c r="C165" s="6">
        <v>2778</v>
      </c>
      <c r="D165" s="6">
        <v>2846</v>
      </c>
      <c r="E165" s="9">
        <v>-2.39</v>
      </c>
    </row>
    <row r="166" spans="1:5" x14ac:dyDescent="0.25">
      <c r="A166" s="5">
        <v>2</v>
      </c>
      <c r="B166" s="6">
        <v>85</v>
      </c>
      <c r="C166" s="6">
        <v>2582</v>
      </c>
      <c r="D166" s="6">
        <v>2598</v>
      </c>
      <c r="E166" s="9">
        <v>-0.62</v>
      </c>
    </row>
    <row r="167" spans="1:5" x14ac:dyDescent="0.25">
      <c r="A167" s="5">
        <v>2</v>
      </c>
      <c r="B167" s="6">
        <v>85</v>
      </c>
      <c r="C167" s="6">
        <v>2669</v>
      </c>
      <c r="D167" s="6">
        <v>2706</v>
      </c>
      <c r="E167" s="9">
        <v>-1.37</v>
      </c>
    </row>
    <row r="168" spans="1:5" x14ac:dyDescent="0.25">
      <c r="A168" s="5">
        <v>2</v>
      </c>
      <c r="B168" s="6">
        <v>85</v>
      </c>
      <c r="C168" s="6">
        <v>2611</v>
      </c>
      <c r="D168" s="6">
        <v>2651</v>
      </c>
      <c r="E168" s="9">
        <v>-1.51</v>
      </c>
    </row>
    <row r="169" spans="1:5" x14ac:dyDescent="0.25">
      <c r="A169" s="5">
        <v>2</v>
      </c>
      <c r="B169" s="6">
        <v>85</v>
      </c>
      <c r="C169" s="6">
        <v>2495</v>
      </c>
      <c r="D169" s="6">
        <v>2565</v>
      </c>
      <c r="E169" s="9">
        <v>-2.73</v>
      </c>
    </row>
    <row r="170" spans="1:5" x14ac:dyDescent="0.25">
      <c r="A170" s="5">
        <v>2</v>
      </c>
      <c r="B170" s="6">
        <v>85</v>
      </c>
      <c r="C170" s="6">
        <v>2776</v>
      </c>
      <c r="D170" s="6">
        <v>2678</v>
      </c>
      <c r="E170" s="9">
        <v>3.66</v>
      </c>
    </row>
    <row r="171" spans="1:5" x14ac:dyDescent="0.25">
      <c r="A171" s="5">
        <v>2</v>
      </c>
      <c r="B171" s="6">
        <v>85</v>
      </c>
      <c r="C171" s="6">
        <v>2733</v>
      </c>
      <c r="D171" s="6">
        <v>2850</v>
      </c>
      <c r="E171" s="9">
        <v>-4.1100000000000003</v>
      </c>
    </row>
    <row r="172" spans="1:5" x14ac:dyDescent="0.25">
      <c r="A172" s="5">
        <v>2</v>
      </c>
      <c r="B172" s="6">
        <v>90</v>
      </c>
      <c r="C172" s="6">
        <v>2730</v>
      </c>
      <c r="D172" s="6">
        <v>2832</v>
      </c>
      <c r="E172" s="9">
        <v>-3.6</v>
      </c>
    </row>
    <row r="173" spans="1:5" x14ac:dyDescent="0.25">
      <c r="A173" s="5">
        <v>2</v>
      </c>
      <c r="B173" s="6">
        <v>90</v>
      </c>
      <c r="C173" s="6">
        <v>2728</v>
      </c>
      <c r="D173" s="6">
        <v>2822</v>
      </c>
      <c r="E173" s="9">
        <v>-3.33</v>
      </c>
    </row>
    <row r="174" spans="1:5" x14ac:dyDescent="0.25">
      <c r="A174" s="5">
        <v>2</v>
      </c>
      <c r="B174" s="6">
        <v>90</v>
      </c>
      <c r="C174" s="6">
        <v>2864</v>
      </c>
      <c r="D174" s="6">
        <v>2889</v>
      </c>
      <c r="E174" s="9">
        <v>-0.87</v>
      </c>
    </row>
    <row r="175" spans="1:5" x14ac:dyDescent="0.25">
      <c r="A175" s="5">
        <v>2</v>
      </c>
      <c r="B175" s="6">
        <v>90</v>
      </c>
      <c r="C175" s="6">
        <v>2932</v>
      </c>
      <c r="D175" s="6">
        <v>3122</v>
      </c>
      <c r="E175" s="9">
        <v>-6.09</v>
      </c>
    </row>
    <row r="176" spans="1:5" x14ac:dyDescent="0.25">
      <c r="A176" s="5">
        <v>2</v>
      </c>
      <c r="B176" s="6">
        <v>90</v>
      </c>
      <c r="C176" s="6">
        <v>2656</v>
      </c>
      <c r="D176" s="6">
        <v>2580</v>
      </c>
      <c r="E176" s="9">
        <v>2.95</v>
      </c>
    </row>
    <row r="177" spans="1:5" x14ac:dyDescent="0.25">
      <c r="A177" s="5">
        <v>2</v>
      </c>
      <c r="B177" s="6">
        <v>90</v>
      </c>
      <c r="C177" s="6">
        <v>2945</v>
      </c>
      <c r="D177" s="6">
        <v>2986</v>
      </c>
      <c r="E177" s="9">
        <v>-1.37</v>
      </c>
    </row>
    <row r="178" spans="1:5" x14ac:dyDescent="0.25">
      <c r="A178" s="5">
        <v>2</v>
      </c>
      <c r="B178" s="6">
        <v>90</v>
      </c>
      <c r="C178" s="6">
        <v>2800</v>
      </c>
      <c r="D178" s="6">
        <v>2838</v>
      </c>
      <c r="E178" s="9">
        <v>-1.34</v>
      </c>
    </row>
    <row r="179" spans="1:5" x14ac:dyDescent="0.25">
      <c r="A179" s="5">
        <v>2</v>
      </c>
      <c r="B179" s="6">
        <v>90</v>
      </c>
      <c r="C179" s="6">
        <v>2936</v>
      </c>
      <c r="D179" s="6">
        <v>2919</v>
      </c>
      <c r="E179" s="9">
        <v>0.57999999999999996</v>
      </c>
    </row>
    <row r="180" spans="1:5" x14ac:dyDescent="0.25">
      <c r="A180" s="5">
        <v>2</v>
      </c>
      <c r="B180" s="6">
        <v>90</v>
      </c>
      <c r="C180" s="6">
        <v>2957</v>
      </c>
      <c r="D180" s="6">
        <v>2932</v>
      </c>
      <c r="E180" s="9">
        <v>0.85</v>
      </c>
    </row>
    <row r="181" spans="1:5" x14ac:dyDescent="0.25">
      <c r="A181" s="5">
        <v>2</v>
      </c>
      <c r="B181" s="6">
        <v>90</v>
      </c>
      <c r="C181" s="6">
        <v>2856</v>
      </c>
      <c r="D181" s="6">
        <v>2793</v>
      </c>
      <c r="E181" s="9">
        <v>2.2599999999999998</v>
      </c>
    </row>
    <row r="182" spans="1:5" x14ac:dyDescent="0.25">
      <c r="A182" s="5">
        <v>2</v>
      </c>
      <c r="B182" s="6">
        <v>95</v>
      </c>
      <c r="C182" s="6">
        <v>3041</v>
      </c>
      <c r="D182" s="6">
        <v>3070</v>
      </c>
      <c r="E182" s="9">
        <v>-0.94</v>
      </c>
    </row>
    <row r="183" spans="1:5" x14ac:dyDescent="0.25">
      <c r="A183" s="5">
        <v>2</v>
      </c>
      <c r="B183" s="6">
        <v>95</v>
      </c>
      <c r="C183" s="6">
        <v>3069</v>
      </c>
      <c r="D183" s="6">
        <v>3117</v>
      </c>
      <c r="E183" s="9">
        <v>-1.54</v>
      </c>
    </row>
    <row r="184" spans="1:5" x14ac:dyDescent="0.25">
      <c r="A184" s="5">
        <v>2</v>
      </c>
      <c r="B184" s="6">
        <v>95</v>
      </c>
      <c r="C184" s="6">
        <v>2962</v>
      </c>
      <c r="D184" s="6">
        <v>2941</v>
      </c>
      <c r="E184" s="9">
        <v>0.71</v>
      </c>
    </row>
    <row r="185" spans="1:5" x14ac:dyDescent="0.25">
      <c r="A185" s="5">
        <v>2</v>
      </c>
      <c r="B185" s="6">
        <v>95</v>
      </c>
      <c r="C185" s="6">
        <v>3035</v>
      </c>
      <c r="D185" s="6">
        <v>3089</v>
      </c>
      <c r="E185" s="9">
        <v>-1.75</v>
      </c>
    </row>
    <row r="186" spans="1:5" x14ac:dyDescent="0.25">
      <c r="A186" s="5">
        <v>2</v>
      </c>
      <c r="B186" s="6">
        <v>95</v>
      </c>
      <c r="C186" s="6">
        <v>3026</v>
      </c>
      <c r="D186" s="6">
        <v>3002</v>
      </c>
      <c r="E186" s="9">
        <v>0.8</v>
      </c>
    </row>
    <row r="187" spans="1:5" x14ac:dyDescent="0.25">
      <c r="A187" s="5">
        <v>2</v>
      </c>
      <c r="B187" s="6">
        <v>95</v>
      </c>
      <c r="C187" s="6">
        <v>2955</v>
      </c>
      <c r="D187" s="6">
        <v>3039</v>
      </c>
      <c r="E187" s="9">
        <v>-2.76</v>
      </c>
    </row>
    <row r="188" spans="1:5" x14ac:dyDescent="0.25">
      <c r="A188" s="5">
        <v>2</v>
      </c>
      <c r="B188" s="6">
        <v>95</v>
      </c>
      <c r="C188" s="6">
        <v>2934</v>
      </c>
      <c r="D188" s="6">
        <v>2959</v>
      </c>
      <c r="E188" s="9">
        <v>-0.84</v>
      </c>
    </row>
    <row r="189" spans="1:5" x14ac:dyDescent="0.25">
      <c r="A189" s="5">
        <v>2</v>
      </c>
      <c r="B189" s="6">
        <v>95</v>
      </c>
      <c r="C189" s="6">
        <v>2842</v>
      </c>
      <c r="D189" s="6">
        <v>2948</v>
      </c>
      <c r="E189" s="9">
        <v>-3.6</v>
      </c>
    </row>
    <row r="190" spans="1:5" x14ac:dyDescent="0.25">
      <c r="A190" s="5">
        <v>2</v>
      </c>
      <c r="B190" s="6">
        <v>95</v>
      </c>
      <c r="C190" s="6">
        <v>2985</v>
      </c>
      <c r="D190" s="6">
        <v>3060</v>
      </c>
      <c r="E190" s="9">
        <v>-2.4500000000000002</v>
      </c>
    </row>
    <row r="191" spans="1:5" x14ac:dyDescent="0.25">
      <c r="A191" s="5">
        <v>2</v>
      </c>
      <c r="B191" s="6">
        <v>95</v>
      </c>
      <c r="C191" s="6">
        <v>3127</v>
      </c>
      <c r="D191" s="6">
        <v>3139</v>
      </c>
      <c r="E191" s="9">
        <v>-0.38</v>
      </c>
    </row>
    <row r="192" spans="1:5" x14ac:dyDescent="0.25">
      <c r="A192" s="5">
        <v>2</v>
      </c>
      <c r="B192" s="6">
        <v>100</v>
      </c>
      <c r="C192" s="6">
        <v>3060</v>
      </c>
      <c r="D192" s="6">
        <v>3093</v>
      </c>
      <c r="E192" s="9">
        <v>-1.07</v>
      </c>
    </row>
    <row r="193" spans="1:5" x14ac:dyDescent="0.25">
      <c r="A193" s="5">
        <v>2</v>
      </c>
      <c r="B193" s="6">
        <v>100</v>
      </c>
      <c r="C193" s="6">
        <v>3062</v>
      </c>
      <c r="D193" s="6">
        <v>3072</v>
      </c>
      <c r="E193" s="9">
        <v>-0.33</v>
      </c>
    </row>
    <row r="194" spans="1:5" x14ac:dyDescent="0.25">
      <c r="A194" s="5">
        <v>2</v>
      </c>
      <c r="B194" s="6">
        <v>100</v>
      </c>
      <c r="C194" s="6">
        <v>3246</v>
      </c>
      <c r="D194" s="6">
        <v>3309</v>
      </c>
      <c r="E194" s="9">
        <v>-1.9</v>
      </c>
    </row>
    <row r="195" spans="1:5" x14ac:dyDescent="0.25">
      <c r="A195" s="5">
        <v>2</v>
      </c>
      <c r="B195" s="6">
        <v>100</v>
      </c>
      <c r="C195" s="6">
        <v>3071</v>
      </c>
      <c r="D195" s="6">
        <v>3266</v>
      </c>
      <c r="E195" s="9">
        <v>-5.97</v>
      </c>
    </row>
    <row r="196" spans="1:5" x14ac:dyDescent="0.25">
      <c r="A196" s="5">
        <v>2</v>
      </c>
      <c r="B196" s="6">
        <v>100</v>
      </c>
      <c r="C196" s="6">
        <v>3138</v>
      </c>
      <c r="D196" s="6">
        <v>3161</v>
      </c>
      <c r="E196" s="9">
        <v>-0.73</v>
      </c>
    </row>
    <row r="197" spans="1:5" x14ac:dyDescent="0.25">
      <c r="A197" s="5">
        <v>2</v>
      </c>
      <c r="B197" s="6">
        <v>100</v>
      </c>
      <c r="C197" s="6">
        <v>3041</v>
      </c>
      <c r="D197" s="6">
        <v>3027</v>
      </c>
      <c r="E197" s="9">
        <v>0.46</v>
      </c>
    </row>
    <row r="198" spans="1:5" x14ac:dyDescent="0.25">
      <c r="A198" s="5">
        <v>2</v>
      </c>
      <c r="B198" s="6">
        <v>100</v>
      </c>
      <c r="C198" s="6">
        <v>3037</v>
      </c>
      <c r="D198" s="6">
        <v>3104</v>
      </c>
      <c r="E198" s="9">
        <v>-2.16</v>
      </c>
    </row>
    <row r="199" spans="1:5" x14ac:dyDescent="0.25">
      <c r="A199" s="5">
        <v>2</v>
      </c>
      <c r="B199" s="6">
        <v>100</v>
      </c>
      <c r="C199" s="6">
        <v>3245</v>
      </c>
      <c r="D199" s="6">
        <v>3158</v>
      </c>
      <c r="E199" s="9">
        <v>2.75</v>
      </c>
    </row>
    <row r="200" spans="1:5" x14ac:dyDescent="0.25">
      <c r="A200" s="5">
        <v>2</v>
      </c>
      <c r="B200" s="6">
        <v>100</v>
      </c>
      <c r="C200" s="6">
        <v>3333</v>
      </c>
      <c r="D200" s="6">
        <v>3317</v>
      </c>
      <c r="E200" s="9">
        <v>0.48</v>
      </c>
    </row>
    <row r="201" spans="1:5" x14ac:dyDescent="0.25">
      <c r="A201" s="5">
        <v>2</v>
      </c>
      <c r="B201" s="6">
        <v>100</v>
      </c>
      <c r="C201" s="6">
        <v>3003</v>
      </c>
      <c r="D201" s="6">
        <v>3088</v>
      </c>
      <c r="E201" s="9">
        <v>-2.75</v>
      </c>
    </row>
    <row r="202" spans="1:5" x14ac:dyDescent="0.25">
      <c r="A202" s="5">
        <v>2</v>
      </c>
      <c r="B202" s="6">
        <v>100</v>
      </c>
      <c r="C202" s="6">
        <v>3092</v>
      </c>
      <c r="D202" s="6">
        <v>3070</v>
      </c>
      <c r="E202" s="9">
        <v>0.72</v>
      </c>
    </row>
    <row r="203" spans="1:5" x14ac:dyDescent="0.25">
      <c r="A203" s="5">
        <v>2</v>
      </c>
      <c r="B203" s="6">
        <v>100</v>
      </c>
      <c r="C203" s="6">
        <v>3266</v>
      </c>
      <c r="D203" s="6">
        <v>3240</v>
      </c>
      <c r="E203" s="9">
        <v>0.8</v>
      </c>
    </row>
    <row r="204" spans="1:5" x14ac:dyDescent="0.25">
      <c r="A204" s="5">
        <v>2</v>
      </c>
      <c r="B204" s="6">
        <v>100</v>
      </c>
      <c r="C204" s="6">
        <v>3027</v>
      </c>
      <c r="D204" s="6">
        <v>3089</v>
      </c>
      <c r="E204" s="9">
        <v>-2.0099999999999998</v>
      </c>
    </row>
    <row r="205" spans="1:5" x14ac:dyDescent="0.25">
      <c r="A205" s="5">
        <v>2</v>
      </c>
      <c r="B205" s="6">
        <v>100</v>
      </c>
      <c r="C205" s="6">
        <v>3097</v>
      </c>
      <c r="D205" s="6">
        <v>3063</v>
      </c>
      <c r="E205" s="9">
        <v>1.1100000000000001</v>
      </c>
    </row>
    <row r="206" spans="1:5" x14ac:dyDescent="0.25">
      <c r="A206" s="5">
        <v>2</v>
      </c>
      <c r="B206" s="6">
        <v>100</v>
      </c>
      <c r="C206" s="6">
        <v>3004</v>
      </c>
      <c r="D206" s="6">
        <v>3091</v>
      </c>
      <c r="E206" s="9">
        <v>-2.81</v>
      </c>
    </row>
    <row r="207" spans="1:5" x14ac:dyDescent="0.25">
      <c r="A207" s="5">
        <v>2</v>
      </c>
      <c r="B207" s="6">
        <v>100</v>
      </c>
      <c r="C207" s="6">
        <v>3248</v>
      </c>
      <c r="D207" s="6">
        <v>3348</v>
      </c>
      <c r="E207" s="9">
        <v>-2.99</v>
      </c>
    </row>
    <row r="208" spans="1:5" x14ac:dyDescent="0.25">
      <c r="A208" s="5">
        <v>2</v>
      </c>
      <c r="B208" s="6">
        <v>100</v>
      </c>
      <c r="C208" s="6">
        <v>3001</v>
      </c>
      <c r="D208" s="6">
        <v>3010</v>
      </c>
      <c r="E208" s="9">
        <v>-0.3</v>
      </c>
    </row>
    <row r="209" spans="1:5" x14ac:dyDescent="0.25">
      <c r="A209" s="5">
        <v>2</v>
      </c>
      <c r="B209" s="6">
        <v>100</v>
      </c>
      <c r="C209" s="6">
        <v>3220</v>
      </c>
      <c r="D209" s="6">
        <v>3197</v>
      </c>
      <c r="E209" s="9">
        <v>0.72</v>
      </c>
    </row>
    <row r="210" spans="1:5" x14ac:dyDescent="0.25">
      <c r="A210" s="5">
        <v>2</v>
      </c>
      <c r="B210" s="6">
        <v>100</v>
      </c>
      <c r="C210" s="6">
        <v>3348</v>
      </c>
      <c r="D210" s="6">
        <v>3269</v>
      </c>
      <c r="E210" s="9">
        <v>2.42</v>
      </c>
    </row>
    <row r="211" spans="1:5" x14ac:dyDescent="0.25">
      <c r="A211" s="5">
        <v>2</v>
      </c>
      <c r="B211" s="6">
        <v>100</v>
      </c>
      <c r="C211" s="6">
        <v>3177</v>
      </c>
      <c r="D211" s="6">
        <v>3137</v>
      </c>
      <c r="E211" s="9">
        <v>1.28</v>
      </c>
    </row>
    <row r="212" spans="1:5" x14ac:dyDescent="0.25">
      <c r="A212" s="5">
        <v>3</v>
      </c>
      <c r="B212" s="6">
        <v>100</v>
      </c>
      <c r="C212" s="6">
        <v>2027</v>
      </c>
      <c r="D212" s="6">
        <v>1967</v>
      </c>
      <c r="E212" s="9">
        <v>3.05</v>
      </c>
    </row>
    <row r="213" spans="1:5" x14ac:dyDescent="0.25">
      <c r="A213" s="5">
        <v>3</v>
      </c>
      <c r="B213" s="6">
        <v>100</v>
      </c>
      <c r="C213" s="6">
        <v>1838</v>
      </c>
      <c r="D213" s="6">
        <v>1900</v>
      </c>
      <c r="E213" s="9">
        <v>-3.26</v>
      </c>
    </row>
    <row r="214" spans="1:5" x14ac:dyDescent="0.25">
      <c r="A214" s="5">
        <v>3</v>
      </c>
      <c r="B214" s="6">
        <v>100</v>
      </c>
      <c r="C214" s="6">
        <v>2199</v>
      </c>
      <c r="D214" s="6">
        <v>2102</v>
      </c>
      <c r="E214" s="9">
        <v>4.6100000000000003</v>
      </c>
    </row>
    <row r="215" spans="1:5" x14ac:dyDescent="0.25">
      <c r="A215" s="5">
        <v>3</v>
      </c>
      <c r="B215" s="6">
        <v>100</v>
      </c>
      <c r="C215" s="6">
        <v>2036</v>
      </c>
      <c r="D215" s="6">
        <v>2099</v>
      </c>
      <c r="E215" s="9">
        <v>-3</v>
      </c>
    </row>
    <row r="216" spans="1:5" x14ac:dyDescent="0.25">
      <c r="A216" s="5">
        <v>3</v>
      </c>
      <c r="B216" s="6">
        <v>100</v>
      </c>
      <c r="C216" s="6">
        <v>1926</v>
      </c>
      <c r="D216" s="6">
        <v>1953</v>
      </c>
      <c r="E216" s="9">
        <v>-1.38</v>
      </c>
    </row>
    <row r="217" spans="1:5" x14ac:dyDescent="0.25">
      <c r="A217" s="5">
        <v>3</v>
      </c>
      <c r="B217" s="6">
        <v>100</v>
      </c>
      <c r="C217" s="6">
        <v>1869</v>
      </c>
      <c r="D217" s="6">
        <v>1927</v>
      </c>
      <c r="E217" s="9">
        <v>-3.01</v>
      </c>
    </row>
    <row r="218" spans="1:5" x14ac:dyDescent="0.25">
      <c r="A218" s="5">
        <v>3</v>
      </c>
      <c r="B218" s="6">
        <v>100</v>
      </c>
      <c r="C218" s="6">
        <v>1962</v>
      </c>
      <c r="D218" s="6">
        <v>1967</v>
      </c>
      <c r="E218" s="9">
        <v>-0.25</v>
      </c>
    </row>
    <row r="219" spans="1:5" x14ac:dyDescent="0.25">
      <c r="A219" s="5">
        <v>3</v>
      </c>
      <c r="B219" s="6">
        <v>100</v>
      </c>
      <c r="C219" s="6">
        <v>1967</v>
      </c>
      <c r="D219" s="6">
        <v>2035</v>
      </c>
      <c r="E219" s="9">
        <v>-3.34</v>
      </c>
    </row>
    <row r="220" spans="1:5" x14ac:dyDescent="0.25">
      <c r="A220" s="5">
        <v>3</v>
      </c>
      <c r="B220" s="6">
        <v>100</v>
      </c>
      <c r="C220" s="6">
        <v>2010</v>
      </c>
      <c r="D220" s="6">
        <v>2062</v>
      </c>
      <c r="E220" s="9">
        <v>-2.52</v>
      </c>
    </row>
    <row r="221" spans="1:5" x14ac:dyDescent="0.25">
      <c r="A221" s="5">
        <v>3</v>
      </c>
      <c r="B221" s="6">
        <v>100</v>
      </c>
      <c r="C221" s="6">
        <v>2031</v>
      </c>
      <c r="D221" s="6">
        <v>2132</v>
      </c>
      <c r="E221" s="9">
        <v>-4.74</v>
      </c>
    </row>
    <row r="222" spans="1:5" x14ac:dyDescent="0.25">
      <c r="A222" s="5">
        <v>4</v>
      </c>
      <c r="B222" s="6">
        <v>100</v>
      </c>
      <c r="C222" s="6">
        <v>1486</v>
      </c>
      <c r="D222" s="6">
        <v>1497</v>
      </c>
      <c r="E222" s="9">
        <v>-0.73</v>
      </c>
    </row>
    <row r="223" spans="1:5" x14ac:dyDescent="0.25">
      <c r="A223" s="5">
        <v>4</v>
      </c>
      <c r="B223" s="6">
        <v>100</v>
      </c>
      <c r="C223" s="6">
        <v>1529</v>
      </c>
      <c r="D223" s="6">
        <v>1549</v>
      </c>
      <c r="E223" s="9">
        <v>-1.29</v>
      </c>
    </row>
    <row r="224" spans="1:5" x14ac:dyDescent="0.25">
      <c r="A224" s="5">
        <v>4</v>
      </c>
      <c r="B224" s="6">
        <v>100</v>
      </c>
      <c r="C224" s="6">
        <v>1453</v>
      </c>
      <c r="D224" s="6">
        <v>1494</v>
      </c>
      <c r="E224" s="9">
        <v>-2.74</v>
      </c>
    </row>
    <row r="225" spans="1:5" x14ac:dyDescent="0.25">
      <c r="A225" s="5">
        <v>4</v>
      </c>
      <c r="B225" s="6">
        <v>100</v>
      </c>
      <c r="C225" s="6">
        <v>1510</v>
      </c>
      <c r="D225" s="6">
        <v>1550</v>
      </c>
      <c r="E225" s="9">
        <v>-2.58</v>
      </c>
    </row>
    <row r="226" spans="1:5" x14ac:dyDescent="0.25">
      <c r="A226" s="5">
        <v>4</v>
      </c>
      <c r="B226" s="6">
        <v>100</v>
      </c>
      <c r="C226" s="6">
        <v>1521</v>
      </c>
      <c r="D226" s="6">
        <v>1561</v>
      </c>
      <c r="E226" s="9">
        <v>-2.56</v>
      </c>
    </row>
    <row r="227" spans="1:5" x14ac:dyDescent="0.25">
      <c r="A227" s="5">
        <v>4</v>
      </c>
      <c r="B227" s="6">
        <v>100</v>
      </c>
      <c r="C227" s="6">
        <v>1507</v>
      </c>
      <c r="D227" s="6">
        <v>1600</v>
      </c>
      <c r="E227" s="9">
        <v>-5.81</v>
      </c>
    </row>
    <row r="228" spans="1:5" x14ac:dyDescent="0.25">
      <c r="A228" s="5">
        <v>4</v>
      </c>
      <c r="B228" s="6">
        <v>100</v>
      </c>
      <c r="C228" s="6">
        <v>1425</v>
      </c>
      <c r="D228" s="6">
        <v>1468</v>
      </c>
      <c r="E228" s="9">
        <v>-2.93</v>
      </c>
    </row>
    <row r="229" spans="1:5" x14ac:dyDescent="0.25">
      <c r="A229" s="5">
        <v>4</v>
      </c>
      <c r="B229" s="6">
        <v>100</v>
      </c>
      <c r="C229" s="6">
        <v>1467</v>
      </c>
      <c r="D229" s="6">
        <v>1438</v>
      </c>
      <c r="E229" s="9">
        <v>2.02</v>
      </c>
    </row>
    <row r="230" spans="1:5" x14ac:dyDescent="0.25">
      <c r="A230" s="5">
        <v>4</v>
      </c>
      <c r="B230" s="6">
        <v>100</v>
      </c>
      <c r="C230" s="6">
        <v>1438</v>
      </c>
      <c r="D230" s="6">
        <v>1531</v>
      </c>
      <c r="E230" s="9">
        <v>-6.07</v>
      </c>
    </row>
    <row r="231" spans="1:5" x14ac:dyDescent="0.25">
      <c r="A231" s="5">
        <v>4</v>
      </c>
      <c r="B231" s="6">
        <v>100</v>
      </c>
      <c r="C231" s="6">
        <v>1410</v>
      </c>
      <c r="D231" s="6">
        <v>1409</v>
      </c>
      <c r="E231" s="9">
        <v>7.0000000000000007E-2</v>
      </c>
    </row>
    <row r="232" spans="1:5" x14ac:dyDescent="0.25">
      <c r="A232" s="5">
        <v>5</v>
      </c>
      <c r="B232" s="6">
        <v>100</v>
      </c>
      <c r="C232" s="6">
        <v>1182</v>
      </c>
      <c r="D232" s="6">
        <v>1196</v>
      </c>
      <c r="E232" s="9">
        <v>-1.17</v>
      </c>
    </row>
    <row r="233" spans="1:5" x14ac:dyDescent="0.25">
      <c r="A233" s="5">
        <v>5</v>
      </c>
      <c r="B233" s="6">
        <v>100</v>
      </c>
      <c r="C233" s="6">
        <v>1230</v>
      </c>
      <c r="D233" s="6">
        <v>1261</v>
      </c>
      <c r="E233" s="9">
        <v>-2.46</v>
      </c>
    </row>
    <row r="234" spans="1:5" x14ac:dyDescent="0.25">
      <c r="A234" s="5">
        <v>5</v>
      </c>
      <c r="B234" s="6">
        <v>100</v>
      </c>
      <c r="C234" s="6">
        <v>1168</v>
      </c>
      <c r="D234" s="6">
        <v>1220</v>
      </c>
      <c r="E234" s="9">
        <v>-4.26</v>
      </c>
    </row>
    <row r="235" spans="1:5" x14ac:dyDescent="0.25">
      <c r="A235" s="5">
        <v>5</v>
      </c>
      <c r="B235" s="6">
        <v>100</v>
      </c>
      <c r="C235" s="6">
        <v>1151</v>
      </c>
      <c r="D235" s="6">
        <v>1163</v>
      </c>
      <c r="E235" s="9">
        <v>-1.03</v>
      </c>
    </row>
    <row r="236" spans="1:5" x14ac:dyDescent="0.25">
      <c r="A236" s="5">
        <v>5</v>
      </c>
      <c r="B236" s="6">
        <v>100</v>
      </c>
      <c r="C236" s="6">
        <v>1209</v>
      </c>
      <c r="D236" s="6">
        <v>1216</v>
      </c>
      <c r="E236" s="9">
        <v>-0.57999999999999996</v>
      </c>
    </row>
    <row r="237" spans="1:5" x14ac:dyDescent="0.25">
      <c r="A237" s="5">
        <v>5</v>
      </c>
      <c r="B237" s="6">
        <v>100</v>
      </c>
      <c r="C237" s="6">
        <v>1249</v>
      </c>
      <c r="D237" s="6">
        <v>1251</v>
      </c>
      <c r="E237" s="9">
        <v>-0.16</v>
      </c>
    </row>
    <row r="238" spans="1:5" x14ac:dyDescent="0.25">
      <c r="A238" s="5">
        <v>5</v>
      </c>
      <c r="B238" s="6">
        <v>100</v>
      </c>
      <c r="C238" s="6">
        <v>1160</v>
      </c>
      <c r="D238" s="6">
        <v>1210</v>
      </c>
      <c r="E238" s="9">
        <v>-4.13</v>
      </c>
    </row>
    <row r="239" spans="1:5" x14ac:dyDescent="0.25">
      <c r="A239" s="5">
        <v>5</v>
      </c>
      <c r="B239" s="6">
        <v>100</v>
      </c>
      <c r="C239" s="6">
        <v>1143</v>
      </c>
      <c r="D239" s="6">
        <v>1196</v>
      </c>
      <c r="E239" s="9">
        <v>-4.43</v>
      </c>
    </row>
    <row r="240" spans="1:5" x14ac:dyDescent="0.25">
      <c r="A240" s="5">
        <v>5</v>
      </c>
      <c r="B240" s="6">
        <v>100</v>
      </c>
      <c r="C240" s="6">
        <v>1138</v>
      </c>
      <c r="D240" s="6">
        <v>1128</v>
      </c>
      <c r="E240" s="9">
        <v>0.89</v>
      </c>
    </row>
    <row r="241" spans="1:9" x14ac:dyDescent="0.25">
      <c r="A241" s="5">
        <v>5</v>
      </c>
      <c r="B241" s="6">
        <v>100</v>
      </c>
      <c r="C241" s="6">
        <v>1159</v>
      </c>
      <c r="D241" s="6">
        <v>1151</v>
      </c>
      <c r="E241" s="9">
        <v>0.7</v>
      </c>
    </row>
    <row r="242" spans="1:9" x14ac:dyDescent="0.25">
      <c r="A242" s="5">
        <v>6</v>
      </c>
      <c r="B242" s="6">
        <v>100</v>
      </c>
      <c r="C242" s="6">
        <v>985</v>
      </c>
      <c r="D242" s="6">
        <v>1022</v>
      </c>
      <c r="E242" s="9">
        <v>-3.62</v>
      </c>
    </row>
    <row r="243" spans="1:9" x14ac:dyDescent="0.25">
      <c r="A243" s="5">
        <v>6</v>
      </c>
      <c r="B243" s="6">
        <v>100</v>
      </c>
      <c r="C243" s="6">
        <v>973</v>
      </c>
      <c r="D243" s="6">
        <v>1012</v>
      </c>
      <c r="E243" s="9">
        <v>-3.85</v>
      </c>
    </row>
    <row r="244" spans="1:9" x14ac:dyDescent="0.25">
      <c r="A244" s="5">
        <v>6</v>
      </c>
      <c r="B244" s="6">
        <v>100</v>
      </c>
      <c r="C244" s="6">
        <v>963</v>
      </c>
      <c r="D244" s="6">
        <v>977</v>
      </c>
      <c r="E244" s="9">
        <v>-1.43</v>
      </c>
    </row>
    <row r="245" spans="1:9" x14ac:dyDescent="0.25">
      <c r="A245" s="5">
        <v>6</v>
      </c>
      <c r="B245" s="6">
        <v>100</v>
      </c>
      <c r="C245" s="6">
        <v>1043</v>
      </c>
      <c r="D245" s="6">
        <v>1022</v>
      </c>
      <c r="E245" s="9">
        <v>2.0499999999999998</v>
      </c>
    </row>
    <row r="246" spans="1:9" x14ac:dyDescent="0.25">
      <c r="A246" s="5">
        <v>6</v>
      </c>
      <c r="B246" s="6">
        <v>100</v>
      </c>
      <c r="C246" s="6">
        <v>943</v>
      </c>
      <c r="D246" s="6">
        <v>954</v>
      </c>
      <c r="E246" s="9">
        <v>-1.1499999999999999</v>
      </c>
    </row>
    <row r="247" spans="1:9" x14ac:dyDescent="0.25">
      <c r="A247" s="5">
        <v>6</v>
      </c>
      <c r="B247" s="6">
        <v>100</v>
      </c>
      <c r="C247" s="6">
        <v>988</v>
      </c>
      <c r="D247" s="6">
        <v>1007</v>
      </c>
      <c r="E247" s="9">
        <v>-1.89</v>
      </c>
    </row>
    <row r="248" spans="1:9" x14ac:dyDescent="0.25">
      <c r="A248" s="5">
        <v>6</v>
      </c>
      <c r="B248" s="6">
        <v>100</v>
      </c>
      <c r="C248" s="6">
        <v>977</v>
      </c>
      <c r="D248" s="6">
        <v>932</v>
      </c>
      <c r="E248" s="9">
        <v>4.83</v>
      </c>
    </row>
    <row r="249" spans="1:9" x14ac:dyDescent="0.25">
      <c r="A249" s="5">
        <v>6</v>
      </c>
      <c r="B249" s="6">
        <v>100</v>
      </c>
      <c r="C249" s="6">
        <v>1007</v>
      </c>
      <c r="D249" s="6">
        <v>1037</v>
      </c>
      <c r="E249" s="9">
        <v>-2.89</v>
      </c>
    </row>
    <row r="250" spans="1:9" x14ac:dyDescent="0.25">
      <c r="A250" s="5">
        <v>6</v>
      </c>
      <c r="B250" s="6">
        <v>100</v>
      </c>
      <c r="C250" s="6">
        <v>1003</v>
      </c>
      <c r="D250" s="6">
        <v>994</v>
      </c>
      <c r="E250" s="9">
        <v>0.91</v>
      </c>
    </row>
    <row r="251" spans="1:9" x14ac:dyDescent="0.25">
      <c r="A251" s="5">
        <v>6</v>
      </c>
      <c r="B251" s="6">
        <v>100</v>
      </c>
      <c r="C251" s="6">
        <v>992</v>
      </c>
      <c r="D251" s="6">
        <v>1051</v>
      </c>
      <c r="E251" s="9">
        <v>-5.61</v>
      </c>
    </row>
    <row r="252" spans="1:9" x14ac:dyDescent="0.25">
      <c r="A252" s="5">
        <v>7</v>
      </c>
      <c r="B252" s="6">
        <v>100</v>
      </c>
      <c r="C252" s="6">
        <v>857</v>
      </c>
      <c r="D252" s="6">
        <v>870</v>
      </c>
      <c r="E252" s="9">
        <v>-1.49</v>
      </c>
    </row>
    <row r="253" spans="1:9" x14ac:dyDescent="0.25">
      <c r="A253" s="5">
        <v>7</v>
      </c>
      <c r="B253" s="6">
        <v>100</v>
      </c>
      <c r="C253" s="6">
        <v>890</v>
      </c>
      <c r="D253" s="6">
        <v>865</v>
      </c>
      <c r="E253" s="9">
        <v>2.89</v>
      </c>
    </row>
    <row r="254" spans="1:9" x14ac:dyDescent="0.25">
      <c r="A254" s="5">
        <v>7</v>
      </c>
      <c r="B254" s="6">
        <v>100</v>
      </c>
      <c r="C254" s="6">
        <v>871</v>
      </c>
      <c r="D254" s="6">
        <v>901</v>
      </c>
      <c r="E254" s="9">
        <v>-3.33</v>
      </c>
    </row>
    <row r="255" spans="1:9" x14ac:dyDescent="0.25">
      <c r="A255" s="5">
        <v>7</v>
      </c>
      <c r="B255" s="6">
        <v>100</v>
      </c>
      <c r="C255" s="6">
        <v>870</v>
      </c>
      <c r="D255" s="6">
        <v>874</v>
      </c>
      <c r="E255" s="9">
        <v>-0.46</v>
      </c>
    </row>
    <row r="256" spans="1:9" x14ac:dyDescent="0.25">
      <c r="A256" s="5">
        <v>7</v>
      </c>
      <c r="B256" s="6">
        <v>100</v>
      </c>
      <c r="C256" s="6">
        <v>846</v>
      </c>
      <c r="D256" s="6">
        <v>864</v>
      </c>
      <c r="E256" s="9">
        <v>-2.08</v>
      </c>
      <c r="I256" s="2"/>
    </row>
    <row r="257" spans="1:5" x14ac:dyDescent="0.25">
      <c r="A257" s="5">
        <v>7</v>
      </c>
      <c r="B257" s="6">
        <v>100</v>
      </c>
      <c r="C257" s="6">
        <v>887</v>
      </c>
      <c r="D257" s="6">
        <v>880</v>
      </c>
      <c r="E257" s="9">
        <v>0.8</v>
      </c>
    </row>
    <row r="258" spans="1:5" x14ac:dyDescent="0.25">
      <c r="A258" s="5">
        <v>7</v>
      </c>
      <c r="B258" s="6">
        <v>100</v>
      </c>
      <c r="C258" s="6">
        <v>856</v>
      </c>
      <c r="D258" s="6">
        <v>828</v>
      </c>
      <c r="E258" s="9">
        <v>3.38</v>
      </c>
    </row>
    <row r="259" spans="1:5" x14ac:dyDescent="0.25">
      <c r="A259" s="5">
        <v>7</v>
      </c>
      <c r="B259" s="6">
        <v>100</v>
      </c>
      <c r="C259" s="6">
        <v>810</v>
      </c>
      <c r="D259" s="6">
        <v>792</v>
      </c>
      <c r="E259" s="9">
        <v>2.27</v>
      </c>
    </row>
    <row r="260" spans="1:5" x14ac:dyDescent="0.25">
      <c r="A260" s="5">
        <v>7</v>
      </c>
      <c r="B260" s="6">
        <v>100</v>
      </c>
      <c r="C260" s="6">
        <v>831</v>
      </c>
      <c r="D260" s="6">
        <v>865</v>
      </c>
      <c r="E260" s="9">
        <v>-3.93</v>
      </c>
    </row>
    <row r="261" spans="1:5" x14ac:dyDescent="0.25">
      <c r="A261" s="5">
        <v>7</v>
      </c>
      <c r="B261" s="6">
        <v>100</v>
      </c>
      <c r="C261" s="6">
        <v>920</v>
      </c>
      <c r="D261" s="6">
        <v>927</v>
      </c>
      <c r="E261" s="9">
        <v>-0.76</v>
      </c>
    </row>
    <row r="262" spans="1:5" x14ac:dyDescent="0.25">
      <c r="A262" s="5">
        <v>8</v>
      </c>
      <c r="B262" s="6">
        <v>100</v>
      </c>
      <c r="C262" s="6">
        <v>747</v>
      </c>
      <c r="D262" s="6">
        <v>827</v>
      </c>
      <c r="E262" s="9">
        <v>-9.67</v>
      </c>
    </row>
    <row r="263" spans="1:5" x14ac:dyDescent="0.25">
      <c r="A263" s="5">
        <v>8</v>
      </c>
      <c r="B263" s="6">
        <v>100</v>
      </c>
      <c r="C263" s="6">
        <v>763</v>
      </c>
      <c r="D263" s="6">
        <v>764</v>
      </c>
      <c r="E263" s="9">
        <v>-0.13</v>
      </c>
    </row>
    <row r="264" spans="1:5" x14ac:dyDescent="0.25">
      <c r="A264" s="5">
        <v>8</v>
      </c>
      <c r="B264" s="6">
        <v>100</v>
      </c>
      <c r="C264" s="6">
        <v>752</v>
      </c>
      <c r="D264" s="6">
        <v>738</v>
      </c>
      <c r="E264" s="9">
        <v>1.9</v>
      </c>
    </row>
    <row r="265" spans="1:5" x14ac:dyDescent="0.25">
      <c r="A265" s="5">
        <v>8</v>
      </c>
      <c r="B265" s="6">
        <v>100</v>
      </c>
      <c r="C265" s="6">
        <v>729</v>
      </c>
      <c r="D265" s="6">
        <v>752</v>
      </c>
      <c r="E265" s="9">
        <v>-3.06</v>
      </c>
    </row>
    <row r="266" spans="1:5" x14ac:dyDescent="0.25">
      <c r="A266" s="5">
        <v>8</v>
      </c>
      <c r="B266" s="6">
        <v>100</v>
      </c>
      <c r="C266" s="6">
        <v>761</v>
      </c>
      <c r="D266" s="6">
        <v>784</v>
      </c>
      <c r="E266" s="9">
        <v>-2.93</v>
      </c>
    </row>
    <row r="267" spans="1:5" x14ac:dyDescent="0.25">
      <c r="A267" s="5">
        <v>8</v>
      </c>
      <c r="B267" s="6">
        <v>100</v>
      </c>
      <c r="C267" s="6">
        <v>807</v>
      </c>
      <c r="D267" s="6">
        <v>789</v>
      </c>
      <c r="E267" s="9">
        <v>2.2799999999999998</v>
      </c>
    </row>
    <row r="268" spans="1:5" x14ac:dyDescent="0.25">
      <c r="A268" s="5">
        <v>8</v>
      </c>
      <c r="B268" s="6">
        <v>100</v>
      </c>
      <c r="C268" s="6">
        <v>738</v>
      </c>
      <c r="D268" s="6">
        <v>746</v>
      </c>
      <c r="E268" s="9">
        <v>-1.07</v>
      </c>
    </row>
    <row r="269" spans="1:5" x14ac:dyDescent="0.25">
      <c r="A269" s="5">
        <v>8</v>
      </c>
      <c r="B269" s="6">
        <v>100</v>
      </c>
      <c r="C269" s="6">
        <v>747</v>
      </c>
      <c r="D269" s="6">
        <v>747</v>
      </c>
      <c r="E269" s="9">
        <v>0</v>
      </c>
    </row>
    <row r="270" spans="1:5" x14ac:dyDescent="0.25">
      <c r="A270" s="5">
        <v>8</v>
      </c>
      <c r="B270" s="6">
        <v>100</v>
      </c>
      <c r="C270" s="6">
        <v>761</v>
      </c>
      <c r="D270" s="6">
        <v>706</v>
      </c>
      <c r="E270" s="9">
        <v>7.79</v>
      </c>
    </row>
    <row r="271" spans="1:5" x14ac:dyDescent="0.25">
      <c r="A271" s="5">
        <v>8</v>
      </c>
      <c r="B271" s="6">
        <v>100</v>
      </c>
      <c r="C271" s="6">
        <v>775</v>
      </c>
      <c r="D271" s="6">
        <v>779</v>
      </c>
      <c r="E271" s="9">
        <v>-0.51</v>
      </c>
    </row>
    <row r="272" spans="1:5" x14ac:dyDescent="0.25">
      <c r="A272" s="5">
        <v>9</v>
      </c>
      <c r="B272" s="6">
        <v>100</v>
      </c>
      <c r="C272" s="6">
        <v>654</v>
      </c>
      <c r="D272" s="6">
        <v>707</v>
      </c>
      <c r="E272" s="9">
        <v>-7.5</v>
      </c>
    </row>
    <row r="273" spans="1:5" x14ac:dyDescent="0.25">
      <c r="A273" s="5">
        <v>9</v>
      </c>
      <c r="B273" s="6">
        <v>100</v>
      </c>
      <c r="C273" s="6">
        <v>713</v>
      </c>
      <c r="D273" s="6">
        <v>670</v>
      </c>
      <c r="E273" s="9">
        <v>6.42</v>
      </c>
    </row>
    <row r="274" spans="1:5" x14ac:dyDescent="0.25">
      <c r="A274" s="5">
        <v>9</v>
      </c>
      <c r="B274" s="6">
        <v>100</v>
      </c>
      <c r="C274" s="6">
        <v>714</v>
      </c>
      <c r="D274" s="6">
        <v>735</v>
      </c>
      <c r="E274" s="9">
        <v>-2.86</v>
      </c>
    </row>
    <row r="275" spans="1:5" x14ac:dyDescent="0.25">
      <c r="A275" s="5">
        <v>9</v>
      </c>
      <c r="B275" s="6">
        <v>100</v>
      </c>
      <c r="C275" s="6">
        <v>668</v>
      </c>
      <c r="D275" s="6">
        <v>714</v>
      </c>
      <c r="E275" s="9">
        <v>-6.44</v>
      </c>
    </row>
    <row r="276" spans="1:5" x14ac:dyDescent="0.25">
      <c r="A276" s="5">
        <v>9</v>
      </c>
      <c r="B276" s="6">
        <v>100</v>
      </c>
      <c r="C276" s="6">
        <v>712</v>
      </c>
      <c r="D276" s="6">
        <v>719</v>
      </c>
      <c r="E276" s="9">
        <v>-0.97</v>
      </c>
    </row>
    <row r="277" spans="1:5" x14ac:dyDescent="0.25">
      <c r="A277" s="5">
        <v>9</v>
      </c>
      <c r="B277" s="6">
        <v>100</v>
      </c>
      <c r="C277" s="6">
        <v>664</v>
      </c>
      <c r="D277" s="6">
        <v>654</v>
      </c>
      <c r="E277" s="9">
        <v>1.53</v>
      </c>
    </row>
    <row r="278" spans="1:5" x14ac:dyDescent="0.25">
      <c r="A278" s="5">
        <v>9</v>
      </c>
      <c r="B278" s="6">
        <v>100</v>
      </c>
      <c r="C278" s="6">
        <v>724</v>
      </c>
      <c r="D278" s="6">
        <v>675</v>
      </c>
      <c r="E278" s="9">
        <v>7.26</v>
      </c>
    </row>
    <row r="279" spans="1:5" x14ac:dyDescent="0.25">
      <c r="A279" s="5">
        <v>9</v>
      </c>
      <c r="B279" s="6">
        <v>100</v>
      </c>
      <c r="C279" s="6">
        <v>655</v>
      </c>
      <c r="D279" s="6">
        <v>722</v>
      </c>
      <c r="E279" s="9">
        <v>-9.2799999999999994</v>
      </c>
    </row>
    <row r="280" spans="1:5" x14ac:dyDescent="0.25">
      <c r="A280" s="5">
        <v>9</v>
      </c>
      <c r="B280" s="6">
        <v>100</v>
      </c>
      <c r="C280" s="6">
        <v>704</v>
      </c>
      <c r="D280" s="6">
        <v>701</v>
      </c>
      <c r="E280" s="9">
        <v>0.43</v>
      </c>
    </row>
    <row r="281" spans="1:5" x14ac:dyDescent="0.25">
      <c r="A281" s="5">
        <v>9</v>
      </c>
      <c r="B281" s="6">
        <v>100</v>
      </c>
      <c r="C281" s="6">
        <v>704</v>
      </c>
      <c r="D281" s="6">
        <v>688</v>
      </c>
      <c r="E281" s="9">
        <v>2.33</v>
      </c>
    </row>
    <row r="282" spans="1:5" x14ac:dyDescent="0.25">
      <c r="A282" s="5">
        <v>10</v>
      </c>
      <c r="B282" s="6">
        <v>100</v>
      </c>
      <c r="C282" s="6">
        <v>639</v>
      </c>
      <c r="D282" s="6">
        <v>636</v>
      </c>
      <c r="E282" s="9">
        <v>0.47</v>
      </c>
    </row>
    <row r="283" spans="1:5" x14ac:dyDescent="0.25">
      <c r="A283" s="5">
        <v>10</v>
      </c>
      <c r="B283" s="6">
        <v>100</v>
      </c>
      <c r="C283" s="6">
        <v>627</v>
      </c>
      <c r="D283" s="6">
        <v>641</v>
      </c>
      <c r="E283" s="9">
        <v>-2.1800000000000002</v>
      </c>
    </row>
    <row r="284" spans="1:5" x14ac:dyDescent="0.25">
      <c r="A284" s="5">
        <v>10</v>
      </c>
      <c r="B284" s="6">
        <v>100</v>
      </c>
      <c r="C284" s="6">
        <v>631</v>
      </c>
      <c r="D284" s="6">
        <v>655</v>
      </c>
      <c r="E284" s="9">
        <v>-3.66</v>
      </c>
    </row>
    <row r="285" spans="1:5" x14ac:dyDescent="0.25">
      <c r="A285" s="5">
        <v>10</v>
      </c>
      <c r="B285" s="6">
        <v>100</v>
      </c>
      <c r="C285" s="6">
        <v>673</v>
      </c>
      <c r="D285" s="6">
        <v>642</v>
      </c>
      <c r="E285" s="9">
        <v>4.83</v>
      </c>
    </row>
    <row r="286" spans="1:5" x14ac:dyDescent="0.25">
      <c r="A286" s="5">
        <v>10</v>
      </c>
      <c r="B286" s="6">
        <v>100</v>
      </c>
      <c r="C286" s="6">
        <v>647</v>
      </c>
      <c r="D286" s="6">
        <v>637</v>
      </c>
      <c r="E286" s="9">
        <v>1.57</v>
      </c>
    </row>
    <row r="287" spans="1:5" x14ac:dyDescent="0.25">
      <c r="A287" s="5">
        <v>10</v>
      </c>
      <c r="B287" s="6">
        <v>100</v>
      </c>
      <c r="C287" s="6">
        <v>605</v>
      </c>
      <c r="D287" s="6">
        <v>626</v>
      </c>
      <c r="E287" s="9">
        <v>-3.35</v>
      </c>
    </row>
    <row r="288" spans="1:5" x14ac:dyDescent="0.25">
      <c r="A288" s="5">
        <v>10</v>
      </c>
      <c r="B288" s="6">
        <v>100</v>
      </c>
      <c r="C288" s="6">
        <v>631</v>
      </c>
      <c r="D288" s="6">
        <v>640</v>
      </c>
      <c r="E288" s="9">
        <v>-1.41</v>
      </c>
    </row>
    <row r="289" spans="1:5" x14ac:dyDescent="0.25">
      <c r="A289" s="5">
        <v>10</v>
      </c>
      <c r="B289" s="6">
        <v>100</v>
      </c>
      <c r="C289" s="6">
        <v>627</v>
      </c>
      <c r="D289" s="6">
        <v>688</v>
      </c>
      <c r="E289" s="9">
        <v>-8.8699999999999992</v>
      </c>
    </row>
    <row r="290" spans="1:5" x14ac:dyDescent="0.25">
      <c r="A290" s="5">
        <v>10</v>
      </c>
      <c r="B290" s="6">
        <v>100</v>
      </c>
      <c r="C290" s="6">
        <v>603</v>
      </c>
      <c r="D290" s="6">
        <v>606</v>
      </c>
      <c r="E290" s="9">
        <v>-0.5</v>
      </c>
    </row>
    <row r="291" spans="1:5" x14ac:dyDescent="0.25">
      <c r="A291" s="5">
        <v>10</v>
      </c>
      <c r="B291" s="6">
        <v>100</v>
      </c>
      <c r="C291" s="6">
        <v>623</v>
      </c>
      <c r="D291" s="6">
        <v>649</v>
      </c>
      <c r="E291" s="9">
        <v>-4.01</v>
      </c>
    </row>
    <row r="292" spans="1:5" x14ac:dyDescent="0.25">
      <c r="A292" s="5">
        <v>11</v>
      </c>
      <c r="B292" s="6">
        <v>100</v>
      </c>
      <c r="C292" s="6">
        <v>611</v>
      </c>
      <c r="D292" s="6">
        <v>590</v>
      </c>
      <c r="E292" s="9">
        <v>3.56</v>
      </c>
    </row>
    <row r="293" spans="1:5" x14ac:dyDescent="0.25">
      <c r="A293" s="5">
        <v>11</v>
      </c>
      <c r="B293" s="6">
        <v>100</v>
      </c>
      <c r="C293" s="6">
        <v>595</v>
      </c>
      <c r="D293" s="6">
        <v>601</v>
      </c>
      <c r="E293" s="9">
        <v>-1</v>
      </c>
    </row>
    <row r="294" spans="1:5" x14ac:dyDescent="0.25">
      <c r="A294" s="5">
        <v>11</v>
      </c>
      <c r="B294" s="6">
        <v>100</v>
      </c>
      <c r="C294" s="6">
        <v>600</v>
      </c>
      <c r="D294" s="6">
        <v>596</v>
      </c>
      <c r="E294" s="9">
        <v>0.67</v>
      </c>
    </row>
    <row r="295" spans="1:5" x14ac:dyDescent="0.25">
      <c r="A295" s="5">
        <v>11</v>
      </c>
      <c r="B295" s="6">
        <v>100</v>
      </c>
      <c r="C295" s="6">
        <v>573</v>
      </c>
      <c r="D295" s="6">
        <v>608</v>
      </c>
      <c r="E295" s="9">
        <v>-5.76</v>
      </c>
    </row>
    <row r="296" spans="1:5" x14ac:dyDescent="0.25">
      <c r="A296" s="5">
        <v>11</v>
      </c>
      <c r="B296" s="6">
        <v>100</v>
      </c>
      <c r="C296" s="6">
        <v>604</v>
      </c>
      <c r="D296" s="6">
        <v>606</v>
      </c>
      <c r="E296" s="9">
        <v>-0.33</v>
      </c>
    </row>
    <row r="297" spans="1:5" x14ac:dyDescent="0.25">
      <c r="A297" s="5">
        <v>11</v>
      </c>
      <c r="B297" s="6">
        <v>100</v>
      </c>
      <c r="C297" s="6">
        <v>584</v>
      </c>
      <c r="D297" s="6">
        <v>544</v>
      </c>
      <c r="E297" s="9">
        <v>7.35</v>
      </c>
    </row>
    <row r="298" spans="1:5" x14ac:dyDescent="0.25">
      <c r="A298" s="5">
        <v>11</v>
      </c>
      <c r="B298" s="6">
        <v>100</v>
      </c>
      <c r="C298" s="6">
        <v>582</v>
      </c>
      <c r="D298" s="6">
        <v>613</v>
      </c>
      <c r="E298" s="9">
        <v>-5.0599999999999996</v>
      </c>
    </row>
    <row r="299" spans="1:5" x14ac:dyDescent="0.25">
      <c r="A299" s="5">
        <v>11</v>
      </c>
      <c r="B299" s="6">
        <v>100</v>
      </c>
      <c r="C299" s="6">
        <v>591</v>
      </c>
      <c r="D299" s="6">
        <v>585</v>
      </c>
      <c r="E299" s="9">
        <v>1.03</v>
      </c>
    </row>
    <row r="300" spans="1:5" x14ac:dyDescent="0.25">
      <c r="A300" s="5">
        <v>11</v>
      </c>
      <c r="B300" s="6">
        <v>100</v>
      </c>
      <c r="C300" s="6">
        <v>578</v>
      </c>
      <c r="D300" s="6">
        <v>601</v>
      </c>
      <c r="E300" s="9">
        <v>-3.83</v>
      </c>
    </row>
    <row r="301" spans="1:5" x14ac:dyDescent="0.25">
      <c r="A301" s="5">
        <v>11</v>
      </c>
      <c r="B301" s="6">
        <v>100</v>
      </c>
      <c r="C301" s="6">
        <v>584</v>
      </c>
      <c r="D301" s="6">
        <v>619</v>
      </c>
      <c r="E301" s="9">
        <v>-5.65</v>
      </c>
    </row>
    <row r="302" spans="1:5" x14ac:dyDescent="0.25">
      <c r="A302" s="5">
        <v>12</v>
      </c>
      <c r="B302" s="6">
        <v>100</v>
      </c>
      <c r="C302" s="6">
        <v>531</v>
      </c>
      <c r="D302" s="6">
        <v>568</v>
      </c>
      <c r="E302" s="9">
        <v>-6.51</v>
      </c>
    </row>
    <row r="303" spans="1:5" x14ac:dyDescent="0.25">
      <c r="A303" s="5">
        <v>12</v>
      </c>
      <c r="B303" s="6">
        <v>100</v>
      </c>
      <c r="C303" s="6">
        <v>529</v>
      </c>
      <c r="D303" s="6">
        <v>552</v>
      </c>
      <c r="E303" s="9">
        <v>-4.17</v>
      </c>
    </row>
    <row r="304" spans="1:5" x14ac:dyDescent="0.25">
      <c r="A304" s="5">
        <v>12</v>
      </c>
      <c r="B304" s="6">
        <v>100</v>
      </c>
      <c r="C304" s="6">
        <v>575</v>
      </c>
      <c r="D304" s="6">
        <v>565</v>
      </c>
      <c r="E304" s="9">
        <v>1.77</v>
      </c>
    </row>
    <row r="305" spans="1:5" x14ac:dyDescent="0.25">
      <c r="A305" s="5">
        <v>12</v>
      </c>
      <c r="B305" s="6">
        <v>100</v>
      </c>
      <c r="C305" s="6">
        <v>517</v>
      </c>
      <c r="D305" s="6">
        <v>544</v>
      </c>
      <c r="E305" s="9">
        <v>-4.96</v>
      </c>
    </row>
    <row r="306" spans="1:5" x14ac:dyDescent="0.25">
      <c r="A306" s="5">
        <v>12</v>
      </c>
      <c r="B306" s="6">
        <v>100</v>
      </c>
      <c r="C306" s="6">
        <v>563</v>
      </c>
      <c r="D306" s="6">
        <v>559</v>
      </c>
      <c r="E306" s="9">
        <v>0.72</v>
      </c>
    </row>
    <row r="307" spans="1:5" x14ac:dyDescent="0.25">
      <c r="A307" s="5">
        <v>12</v>
      </c>
      <c r="B307" s="6">
        <v>100</v>
      </c>
      <c r="C307" s="6">
        <v>541</v>
      </c>
      <c r="D307" s="6">
        <v>539</v>
      </c>
      <c r="E307" s="9">
        <v>0.37</v>
      </c>
    </row>
    <row r="308" spans="1:5" x14ac:dyDescent="0.25">
      <c r="A308" s="5">
        <v>12</v>
      </c>
      <c r="B308" s="6">
        <v>100</v>
      </c>
      <c r="C308" s="6">
        <v>547</v>
      </c>
      <c r="D308" s="6">
        <v>557</v>
      </c>
      <c r="E308" s="9">
        <v>-1.8</v>
      </c>
    </row>
    <row r="309" spans="1:5" x14ac:dyDescent="0.25">
      <c r="A309" s="5">
        <v>12</v>
      </c>
      <c r="B309" s="6">
        <v>100</v>
      </c>
      <c r="C309" s="6">
        <v>521</v>
      </c>
      <c r="D309" s="6">
        <v>522</v>
      </c>
      <c r="E309" s="9">
        <v>-0.19</v>
      </c>
    </row>
    <row r="310" spans="1:5" x14ac:dyDescent="0.25">
      <c r="A310" s="5">
        <v>12</v>
      </c>
      <c r="B310" s="6">
        <v>100</v>
      </c>
      <c r="C310" s="6">
        <v>546</v>
      </c>
      <c r="D310" s="6">
        <v>547</v>
      </c>
      <c r="E310" s="9">
        <v>-0.18</v>
      </c>
    </row>
    <row r="311" spans="1:5" x14ac:dyDescent="0.25">
      <c r="A311" s="5">
        <v>12</v>
      </c>
      <c r="B311" s="6">
        <v>100</v>
      </c>
      <c r="C311" s="6">
        <v>537</v>
      </c>
      <c r="D311" s="6">
        <v>583</v>
      </c>
      <c r="E311" s="9">
        <v>-7.89</v>
      </c>
    </row>
    <row r="312" spans="1:5" x14ac:dyDescent="0.25">
      <c r="A312" s="5">
        <v>13</v>
      </c>
      <c r="B312" s="6">
        <v>100</v>
      </c>
      <c r="C312" s="6">
        <v>545</v>
      </c>
      <c r="D312" s="6">
        <v>512</v>
      </c>
      <c r="E312" s="9">
        <v>6.45</v>
      </c>
    </row>
    <row r="313" spans="1:5" x14ac:dyDescent="0.25">
      <c r="A313" s="5">
        <v>13</v>
      </c>
      <c r="B313" s="6">
        <v>100</v>
      </c>
      <c r="C313" s="6">
        <v>488</v>
      </c>
      <c r="D313" s="6">
        <v>488</v>
      </c>
      <c r="E313" s="9">
        <v>0</v>
      </c>
    </row>
    <row r="314" spans="1:5" x14ac:dyDescent="0.25">
      <c r="A314" s="5">
        <v>13</v>
      </c>
      <c r="B314" s="6">
        <v>100</v>
      </c>
      <c r="C314" s="6">
        <v>552</v>
      </c>
      <c r="D314" s="6">
        <v>558</v>
      </c>
      <c r="E314" s="9">
        <v>-1.08</v>
      </c>
    </row>
    <row r="315" spans="1:5" x14ac:dyDescent="0.25">
      <c r="A315" s="5">
        <v>13</v>
      </c>
      <c r="B315" s="6">
        <v>100</v>
      </c>
      <c r="C315" s="6">
        <v>551</v>
      </c>
      <c r="D315" s="6">
        <v>569</v>
      </c>
      <c r="E315" s="9">
        <v>-3.16</v>
      </c>
    </row>
    <row r="316" spans="1:5" x14ac:dyDescent="0.25">
      <c r="A316" s="5">
        <v>13</v>
      </c>
      <c r="B316" s="6">
        <v>100</v>
      </c>
      <c r="C316" s="6">
        <v>540</v>
      </c>
      <c r="D316" s="6">
        <v>552</v>
      </c>
      <c r="E316" s="9">
        <v>-2.17</v>
      </c>
    </row>
    <row r="317" spans="1:5" x14ac:dyDescent="0.25">
      <c r="A317" s="5">
        <v>13</v>
      </c>
      <c r="B317" s="6">
        <v>100</v>
      </c>
      <c r="C317" s="6">
        <v>526</v>
      </c>
      <c r="D317" s="6">
        <v>521</v>
      </c>
      <c r="E317" s="9">
        <v>0.96</v>
      </c>
    </row>
    <row r="318" spans="1:5" x14ac:dyDescent="0.25">
      <c r="A318" s="5">
        <v>13</v>
      </c>
      <c r="B318" s="6">
        <v>100</v>
      </c>
      <c r="C318" s="6">
        <v>508</v>
      </c>
      <c r="D318" s="6">
        <v>529</v>
      </c>
      <c r="E318" s="9">
        <v>-3.97</v>
      </c>
    </row>
    <row r="319" spans="1:5" x14ac:dyDescent="0.25">
      <c r="A319" s="5">
        <v>13</v>
      </c>
      <c r="B319" s="6">
        <v>100</v>
      </c>
      <c r="C319" s="6">
        <v>565</v>
      </c>
      <c r="D319" s="6">
        <v>529</v>
      </c>
      <c r="E319" s="9">
        <v>6.81</v>
      </c>
    </row>
    <row r="320" spans="1:5" x14ac:dyDescent="0.25">
      <c r="A320" s="5">
        <v>13</v>
      </c>
      <c r="B320" s="6">
        <v>100</v>
      </c>
      <c r="C320" s="6">
        <v>573</v>
      </c>
      <c r="D320" s="6">
        <v>564</v>
      </c>
      <c r="E320" s="9">
        <v>1.6</v>
      </c>
    </row>
    <row r="321" spans="1:5" x14ac:dyDescent="0.25">
      <c r="A321" s="5">
        <v>13</v>
      </c>
      <c r="B321" s="6">
        <v>100</v>
      </c>
      <c r="C321" s="6">
        <v>508</v>
      </c>
      <c r="D321" s="6">
        <v>529</v>
      </c>
      <c r="E321" s="9">
        <v>-3.97</v>
      </c>
    </row>
    <row r="322" spans="1:5" x14ac:dyDescent="0.25">
      <c r="A322" s="5">
        <v>14</v>
      </c>
      <c r="B322" s="6">
        <v>100</v>
      </c>
      <c r="C322" s="6">
        <v>506</v>
      </c>
      <c r="D322" s="6">
        <v>528</v>
      </c>
      <c r="E322" s="9">
        <v>-4.17</v>
      </c>
    </row>
    <row r="323" spans="1:5" x14ac:dyDescent="0.25">
      <c r="A323" s="5">
        <v>14</v>
      </c>
      <c r="B323" s="6">
        <v>100</v>
      </c>
      <c r="C323" s="6">
        <v>467</v>
      </c>
      <c r="D323" s="6">
        <v>435</v>
      </c>
      <c r="E323" s="9">
        <v>7.36</v>
      </c>
    </row>
    <row r="324" spans="1:5" x14ac:dyDescent="0.25">
      <c r="A324" s="5">
        <v>14</v>
      </c>
      <c r="B324" s="6">
        <v>100</v>
      </c>
      <c r="C324" s="6">
        <v>557</v>
      </c>
      <c r="D324" s="6">
        <v>486</v>
      </c>
      <c r="E324" s="9">
        <v>14.61</v>
      </c>
    </row>
    <row r="325" spans="1:5" x14ac:dyDescent="0.25">
      <c r="A325" s="5">
        <v>14</v>
      </c>
      <c r="B325" s="6">
        <v>100</v>
      </c>
      <c r="C325" s="6">
        <v>517</v>
      </c>
      <c r="D325" s="6">
        <v>548</v>
      </c>
      <c r="E325" s="9">
        <v>-5.66</v>
      </c>
    </row>
    <row r="326" spans="1:5" x14ac:dyDescent="0.25">
      <c r="A326" s="5">
        <v>14</v>
      </c>
      <c r="B326" s="6">
        <v>100</v>
      </c>
      <c r="C326" s="6">
        <v>530</v>
      </c>
      <c r="D326" s="6">
        <v>492</v>
      </c>
      <c r="E326" s="9">
        <v>7.72</v>
      </c>
    </row>
    <row r="327" spans="1:5" x14ac:dyDescent="0.25">
      <c r="A327" s="5">
        <v>14</v>
      </c>
      <c r="B327" s="6">
        <v>100</v>
      </c>
      <c r="C327" s="6">
        <v>482</v>
      </c>
      <c r="D327" s="6">
        <v>509</v>
      </c>
      <c r="E327" s="9">
        <v>-5.3</v>
      </c>
    </row>
    <row r="328" spans="1:5" x14ac:dyDescent="0.25">
      <c r="A328" s="5">
        <v>14</v>
      </c>
      <c r="B328" s="6">
        <v>100</v>
      </c>
      <c r="C328" s="6">
        <v>495</v>
      </c>
      <c r="D328" s="6">
        <v>506</v>
      </c>
      <c r="E328" s="9">
        <v>-2.17</v>
      </c>
    </row>
    <row r="329" spans="1:5" x14ac:dyDescent="0.25">
      <c r="A329" s="5">
        <v>14</v>
      </c>
      <c r="B329" s="6">
        <v>100</v>
      </c>
      <c r="C329" s="6">
        <v>486</v>
      </c>
      <c r="D329" s="6">
        <v>490</v>
      </c>
      <c r="E329" s="9">
        <v>-0.82</v>
      </c>
    </row>
    <row r="330" spans="1:5" x14ac:dyDescent="0.25">
      <c r="A330" s="5">
        <v>14</v>
      </c>
      <c r="B330" s="6">
        <v>100</v>
      </c>
      <c r="C330" s="6">
        <v>545</v>
      </c>
      <c r="D330" s="6">
        <v>504</v>
      </c>
      <c r="E330" s="9">
        <v>8.1300000000000008</v>
      </c>
    </row>
    <row r="331" spans="1:5" x14ac:dyDescent="0.25">
      <c r="A331" s="5">
        <v>14</v>
      </c>
      <c r="B331" s="6">
        <v>100</v>
      </c>
      <c r="C331" s="6">
        <v>513</v>
      </c>
      <c r="D331" s="6">
        <v>494</v>
      </c>
      <c r="E331" s="9">
        <v>3.85</v>
      </c>
    </row>
    <row r="332" spans="1:5" x14ac:dyDescent="0.25">
      <c r="A332" s="5">
        <v>15</v>
      </c>
      <c r="B332" s="6">
        <v>100</v>
      </c>
      <c r="C332" s="6">
        <v>471</v>
      </c>
      <c r="D332" s="6">
        <v>492</v>
      </c>
      <c r="E332" s="9">
        <v>-4.2699999999999996</v>
      </c>
    </row>
    <row r="333" spans="1:5" x14ac:dyDescent="0.25">
      <c r="A333" s="5">
        <v>15</v>
      </c>
      <c r="B333" s="6">
        <v>100</v>
      </c>
      <c r="C333" s="6">
        <v>452</v>
      </c>
      <c r="D333" s="6">
        <v>493</v>
      </c>
      <c r="E333" s="9">
        <v>-8.32</v>
      </c>
    </row>
    <row r="334" spans="1:5" x14ac:dyDescent="0.25">
      <c r="A334" s="5">
        <v>15</v>
      </c>
      <c r="B334" s="6">
        <v>100</v>
      </c>
      <c r="C334" s="6">
        <v>469</v>
      </c>
      <c r="D334" s="6">
        <v>472</v>
      </c>
      <c r="E334" s="9">
        <v>-0.64</v>
      </c>
    </row>
    <row r="335" spans="1:5" x14ac:dyDescent="0.25">
      <c r="A335" s="5">
        <v>15</v>
      </c>
      <c r="B335" s="6">
        <v>100</v>
      </c>
      <c r="C335" s="6">
        <v>486</v>
      </c>
      <c r="D335" s="6">
        <v>493</v>
      </c>
      <c r="E335" s="9">
        <v>-1.42</v>
      </c>
    </row>
    <row r="336" spans="1:5" x14ac:dyDescent="0.25">
      <c r="A336" s="5">
        <v>15</v>
      </c>
      <c r="B336" s="6">
        <v>100</v>
      </c>
      <c r="C336" s="6">
        <v>443</v>
      </c>
      <c r="D336" s="6">
        <v>445</v>
      </c>
      <c r="E336" s="9">
        <v>-0.45</v>
      </c>
    </row>
    <row r="337" spans="1:5" x14ac:dyDescent="0.25">
      <c r="A337" s="5">
        <v>15</v>
      </c>
      <c r="B337" s="6">
        <v>100</v>
      </c>
      <c r="C337" s="6">
        <v>550</v>
      </c>
      <c r="D337" s="6">
        <v>465</v>
      </c>
      <c r="E337" s="9">
        <v>18.28</v>
      </c>
    </row>
    <row r="338" spans="1:5" x14ac:dyDescent="0.25">
      <c r="A338" s="5">
        <v>15</v>
      </c>
      <c r="B338" s="6">
        <v>100</v>
      </c>
      <c r="C338" s="6">
        <v>496</v>
      </c>
      <c r="D338" s="6">
        <v>488</v>
      </c>
      <c r="E338" s="9">
        <v>1.64</v>
      </c>
    </row>
    <row r="339" spans="1:5" x14ac:dyDescent="0.25">
      <c r="A339" s="5">
        <v>15</v>
      </c>
      <c r="B339" s="6">
        <v>100</v>
      </c>
      <c r="C339" s="6">
        <v>469</v>
      </c>
      <c r="D339" s="6">
        <v>478</v>
      </c>
      <c r="E339" s="9">
        <v>-1.88</v>
      </c>
    </row>
    <row r="340" spans="1:5" x14ac:dyDescent="0.25">
      <c r="A340" s="5">
        <v>15</v>
      </c>
      <c r="B340" s="6">
        <v>100</v>
      </c>
      <c r="C340" s="6">
        <v>470</v>
      </c>
      <c r="D340" s="6">
        <v>498</v>
      </c>
      <c r="E340" s="9">
        <v>-5.62</v>
      </c>
    </row>
    <row r="341" spans="1:5" x14ac:dyDescent="0.25">
      <c r="A341" s="5">
        <v>15</v>
      </c>
      <c r="B341" s="6">
        <v>100</v>
      </c>
      <c r="C341" s="6">
        <v>471</v>
      </c>
      <c r="D341" s="6">
        <v>465</v>
      </c>
      <c r="E341" s="9">
        <v>1.29</v>
      </c>
    </row>
    <row r="342" spans="1:5" x14ac:dyDescent="0.25">
      <c r="A342" s="5">
        <v>16</v>
      </c>
      <c r="B342" s="6">
        <v>100</v>
      </c>
      <c r="C342" s="6">
        <v>433</v>
      </c>
      <c r="D342" s="6">
        <v>446</v>
      </c>
      <c r="E342" s="9">
        <v>-2.91</v>
      </c>
    </row>
    <row r="343" spans="1:5" x14ac:dyDescent="0.25">
      <c r="A343" s="5">
        <v>16</v>
      </c>
      <c r="B343" s="6">
        <v>100</v>
      </c>
      <c r="C343" s="6">
        <v>447</v>
      </c>
      <c r="D343" s="6">
        <v>455</v>
      </c>
      <c r="E343" s="9">
        <v>-1.76</v>
      </c>
    </row>
    <row r="344" spans="1:5" x14ac:dyDescent="0.25">
      <c r="A344" s="5">
        <v>16</v>
      </c>
      <c r="B344" s="6">
        <v>100</v>
      </c>
      <c r="C344" s="6">
        <v>450</v>
      </c>
      <c r="D344" s="6">
        <v>467</v>
      </c>
      <c r="E344" s="9">
        <v>-3.64</v>
      </c>
    </row>
    <row r="345" spans="1:5" x14ac:dyDescent="0.25">
      <c r="A345" s="5">
        <v>16</v>
      </c>
      <c r="B345" s="6">
        <v>100</v>
      </c>
      <c r="C345" s="6">
        <v>450</v>
      </c>
      <c r="D345" s="6">
        <v>456</v>
      </c>
      <c r="E345" s="9">
        <v>-1.32</v>
      </c>
    </row>
    <row r="346" spans="1:5" x14ac:dyDescent="0.25">
      <c r="A346" s="5">
        <v>16</v>
      </c>
      <c r="B346" s="6">
        <v>100</v>
      </c>
      <c r="C346" s="6">
        <v>468</v>
      </c>
      <c r="D346" s="6">
        <v>455</v>
      </c>
      <c r="E346" s="9">
        <v>2.86</v>
      </c>
    </row>
    <row r="347" spans="1:5" x14ac:dyDescent="0.25">
      <c r="A347" s="5">
        <v>16</v>
      </c>
      <c r="B347" s="6">
        <v>100</v>
      </c>
      <c r="C347" s="6">
        <v>433</v>
      </c>
      <c r="D347" s="6">
        <v>460</v>
      </c>
      <c r="E347" s="9">
        <v>-5.87</v>
      </c>
    </row>
    <row r="348" spans="1:5" x14ac:dyDescent="0.25">
      <c r="A348" s="5">
        <v>16</v>
      </c>
      <c r="B348" s="6">
        <v>100</v>
      </c>
      <c r="C348" s="6">
        <v>479</v>
      </c>
      <c r="D348" s="6">
        <v>487</v>
      </c>
      <c r="E348" s="9">
        <v>-1.64</v>
      </c>
    </row>
    <row r="349" spans="1:5" x14ac:dyDescent="0.25">
      <c r="A349" s="5">
        <v>16</v>
      </c>
      <c r="B349" s="6">
        <v>100</v>
      </c>
      <c r="C349" s="6">
        <v>448</v>
      </c>
      <c r="D349" s="6">
        <v>462</v>
      </c>
      <c r="E349" s="9">
        <v>-3.03</v>
      </c>
    </row>
    <row r="350" spans="1:5" x14ac:dyDescent="0.25">
      <c r="A350" s="5">
        <v>16</v>
      </c>
      <c r="B350" s="6">
        <v>100</v>
      </c>
      <c r="C350" s="6">
        <v>461</v>
      </c>
      <c r="D350" s="6">
        <v>464</v>
      </c>
      <c r="E350" s="9">
        <v>-0.65</v>
      </c>
    </row>
    <row r="351" spans="1:5" x14ac:dyDescent="0.25">
      <c r="A351" s="5">
        <v>16</v>
      </c>
      <c r="B351" s="6">
        <v>100</v>
      </c>
      <c r="C351" s="6">
        <v>435</v>
      </c>
      <c r="D351" s="6">
        <v>434</v>
      </c>
      <c r="E351" s="9">
        <v>0.23</v>
      </c>
    </row>
    <row r="352" spans="1:5" x14ac:dyDescent="0.25">
      <c r="A352" s="5">
        <v>17</v>
      </c>
      <c r="B352" s="6">
        <v>100</v>
      </c>
      <c r="C352" s="6">
        <v>420</v>
      </c>
      <c r="D352" s="6">
        <v>405</v>
      </c>
      <c r="E352" s="9">
        <v>3.7</v>
      </c>
    </row>
    <row r="353" spans="1:5" x14ac:dyDescent="0.25">
      <c r="A353" s="5">
        <v>17</v>
      </c>
      <c r="B353" s="6">
        <v>100</v>
      </c>
      <c r="C353" s="6">
        <v>432</v>
      </c>
      <c r="D353" s="6">
        <v>457</v>
      </c>
      <c r="E353" s="9">
        <v>-5.47</v>
      </c>
    </row>
    <row r="354" spans="1:5" x14ac:dyDescent="0.25">
      <c r="A354" s="5">
        <v>17</v>
      </c>
      <c r="B354" s="6">
        <v>100</v>
      </c>
      <c r="C354" s="6">
        <v>432</v>
      </c>
      <c r="D354" s="6">
        <v>443</v>
      </c>
      <c r="E354" s="9">
        <v>-2.48</v>
      </c>
    </row>
    <row r="355" spans="1:5" x14ac:dyDescent="0.25">
      <c r="A355" s="5">
        <v>17</v>
      </c>
      <c r="B355" s="6">
        <v>100</v>
      </c>
      <c r="C355" s="6">
        <v>432</v>
      </c>
      <c r="D355" s="6">
        <v>442</v>
      </c>
      <c r="E355" s="9">
        <v>-2.2599999999999998</v>
      </c>
    </row>
    <row r="356" spans="1:5" x14ac:dyDescent="0.25">
      <c r="A356" s="5">
        <v>17</v>
      </c>
      <c r="B356" s="6">
        <v>100</v>
      </c>
      <c r="C356" s="6">
        <v>425</v>
      </c>
      <c r="D356" s="6">
        <v>445</v>
      </c>
      <c r="E356" s="9">
        <v>-4.49</v>
      </c>
    </row>
    <row r="357" spans="1:5" x14ac:dyDescent="0.25">
      <c r="A357" s="5">
        <v>17</v>
      </c>
      <c r="B357" s="6">
        <v>100</v>
      </c>
      <c r="C357" s="6">
        <v>439</v>
      </c>
      <c r="D357" s="6">
        <v>458</v>
      </c>
      <c r="E357" s="9">
        <v>-4.1500000000000004</v>
      </c>
    </row>
    <row r="358" spans="1:5" x14ac:dyDescent="0.25">
      <c r="A358" s="5">
        <v>17</v>
      </c>
      <c r="B358" s="6">
        <v>100</v>
      </c>
      <c r="C358" s="6">
        <v>407</v>
      </c>
      <c r="D358" s="6">
        <v>464</v>
      </c>
      <c r="E358" s="9">
        <v>-12.28</v>
      </c>
    </row>
    <row r="359" spans="1:5" x14ac:dyDescent="0.25">
      <c r="A359" s="5">
        <v>17</v>
      </c>
      <c r="B359" s="6">
        <v>100</v>
      </c>
      <c r="C359" s="6">
        <v>432</v>
      </c>
      <c r="D359" s="6">
        <v>428</v>
      </c>
      <c r="E359" s="9">
        <v>0.93</v>
      </c>
    </row>
    <row r="360" spans="1:5" x14ac:dyDescent="0.25">
      <c r="A360" s="5">
        <v>17</v>
      </c>
      <c r="B360" s="6">
        <v>100</v>
      </c>
      <c r="C360" s="6">
        <v>413</v>
      </c>
      <c r="D360" s="6">
        <v>406</v>
      </c>
      <c r="E360" s="9">
        <v>1.72</v>
      </c>
    </row>
    <row r="361" spans="1:5" x14ac:dyDescent="0.25">
      <c r="A361" s="5">
        <v>17</v>
      </c>
      <c r="B361" s="6">
        <v>100</v>
      </c>
      <c r="C361" s="6">
        <v>445</v>
      </c>
      <c r="D361" s="6">
        <v>458</v>
      </c>
      <c r="E361" s="9">
        <v>-2.84</v>
      </c>
    </row>
    <row r="362" spans="1:5" x14ac:dyDescent="0.25">
      <c r="A362" s="5">
        <v>18</v>
      </c>
      <c r="B362" s="6">
        <v>100</v>
      </c>
      <c r="C362" s="6">
        <v>437</v>
      </c>
      <c r="D362" s="6">
        <v>431</v>
      </c>
      <c r="E362" s="9">
        <v>1.39</v>
      </c>
    </row>
    <row r="363" spans="1:5" x14ac:dyDescent="0.25">
      <c r="A363" s="5">
        <v>18</v>
      </c>
      <c r="B363" s="6">
        <v>100</v>
      </c>
      <c r="C363" s="6">
        <v>460</v>
      </c>
      <c r="D363" s="6">
        <v>446</v>
      </c>
      <c r="E363" s="9">
        <v>3.14</v>
      </c>
    </row>
    <row r="364" spans="1:5" x14ac:dyDescent="0.25">
      <c r="A364" s="5">
        <v>18</v>
      </c>
      <c r="B364" s="6">
        <v>100</v>
      </c>
      <c r="C364" s="6">
        <v>417</v>
      </c>
      <c r="D364" s="6">
        <v>437</v>
      </c>
      <c r="E364" s="9">
        <v>-4.58</v>
      </c>
    </row>
    <row r="365" spans="1:5" x14ac:dyDescent="0.25">
      <c r="A365" s="5">
        <v>18</v>
      </c>
      <c r="B365" s="6">
        <v>100</v>
      </c>
      <c r="C365" s="6">
        <v>426</v>
      </c>
      <c r="D365" s="6">
        <v>440</v>
      </c>
      <c r="E365" s="9">
        <v>-3.18</v>
      </c>
    </row>
    <row r="366" spans="1:5" x14ac:dyDescent="0.25">
      <c r="A366" s="5">
        <v>18</v>
      </c>
      <c r="B366" s="6">
        <v>100</v>
      </c>
      <c r="C366" s="6">
        <v>396</v>
      </c>
      <c r="D366" s="6">
        <v>396</v>
      </c>
      <c r="E366" s="9">
        <v>0</v>
      </c>
    </row>
    <row r="367" spans="1:5" x14ac:dyDescent="0.25">
      <c r="A367" s="5">
        <v>18</v>
      </c>
      <c r="B367" s="6">
        <v>100</v>
      </c>
      <c r="C367" s="6">
        <v>385</v>
      </c>
      <c r="D367" s="6">
        <v>420</v>
      </c>
      <c r="E367" s="9">
        <v>-8.33</v>
      </c>
    </row>
    <row r="368" spans="1:5" x14ac:dyDescent="0.25">
      <c r="A368" s="5">
        <v>18</v>
      </c>
      <c r="B368" s="6">
        <v>100</v>
      </c>
      <c r="C368" s="6">
        <v>427</v>
      </c>
      <c r="D368" s="6">
        <v>466</v>
      </c>
      <c r="E368" s="9">
        <v>-8.3699999999999992</v>
      </c>
    </row>
    <row r="369" spans="1:5" x14ac:dyDescent="0.25">
      <c r="A369" s="5">
        <v>18</v>
      </c>
      <c r="B369" s="6">
        <v>100</v>
      </c>
      <c r="C369" s="6">
        <v>401</v>
      </c>
      <c r="D369" s="6">
        <v>430</v>
      </c>
      <c r="E369" s="9">
        <v>-6.74</v>
      </c>
    </row>
    <row r="370" spans="1:5" x14ac:dyDescent="0.25">
      <c r="A370" s="5">
        <v>18</v>
      </c>
      <c r="B370" s="6">
        <v>100</v>
      </c>
      <c r="C370" s="6">
        <v>440</v>
      </c>
      <c r="D370" s="6">
        <v>401</v>
      </c>
      <c r="E370" s="9">
        <v>9.73</v>
      </c>
    </row>
    <row r="371" spans="1:5" x14ac:dyDescent="0.25">
      <c r="A371" s="5">
        <v>18</v>
      </c>
      <c r="B371" s="6">
        <v>100</v>
      </c>
      <c r="C371" s="6">
        <v>430</v>
      </c>
      <c r="D371" s="6">
        <v>409</v>
      </c>
      <c r="E371" s="9">
        <v>5.13</v>
      </c>
    </row>
    <row r="372" spans="1:5" x14ac:dyDescent="0.25">
      <c r="A372" s="5">
        <v>19</v>
      </c>
      <c r="B372" s="6">
        <v>100</v>
      </c>
      <c r="C372" s="6">
        <v>397</v>
      </c>
      <c r="D372" s="6">
        <v>415</v>
      </c>
      <c r="E372" s="9">
        <v>-4.34</v>
      </c>
    </row>
    <row r="373" spans="1:5" x14ac:dyDescent="0.25">
      <c r="A373" s="5">
        <v>19</v>
      </c>
      <c r="B373" s="6">
        <v>100</v>
      </c>
      <c r="C373" s="6">
        <v>410</v>
      </c>
      <c r="D373" s="6">
        <v>395</v>
      </c>
      <c r="E373" s="9">
        <v>3.8</v>
      </c>
    </row>
    <row r="374" spans="1:5" x14ac:dyDescent="0.25">
      <c r="A374" s="5">
        <v>19</v>
      </c>
      <c r="B374" s="6">
        <v>100</v>
      </c>
      <c r="C374" s="6">
        <v>410</v>
      </c>
      <c r="D374" s="6">
        <v>425</v>
      </c>
      <c r="E374" s="9">
        <v>-3.53</v>
      </c>
    </row>
    <row r="375" spans="1:5" x14ac:dyDescent="0.25">
      <c r="A375" s="5">
        <v>19</v>
      </c>
      <c r="B375" s="6">
        <v>100</v>
      </c>
      <c r="C375" s="6">
        <v>383</v>
      </c>
      <c r="D375" s="6">
        <v>412</v>
      </c>
      <c r="E375" s="9">
        <v>-7.04</v>
      </c>
    </row>
    <row r="376" spans="1:5" x14ac:dyDescent="0.25">
      <c r="A376" s="5">
        <v>19</v>
      </c>
      <c r="B376" s="6">
        <v>100</v>
      </c>
      <c r="C376" s="6">
        <v>384</v>
      </c>
      <c r="D376" s="6">
        <v>407</v>
      </c>
      <c r="E376" s="9">
        <v>-5.65</v>
      </c>
    </row>
    <row r="377" spans="1:5" x14ac:dyDescent="0.25">
      <c r="A377" s="5">
        <v>19</v>
      </c>
      <c r="B377" s="6">
        <v>100</v>
      </c>
      <c r="C377" s="6">
        <v>395</v>
      </c>
      <c r="D377" s="6">
        <v>416</v>
      </c>
      <c r="E377" s="9">
        <v>-5.05</v>
      </c>
    </row>
    <row r="378" spans="1:5" x14ac:dyDescent="0.25">
      <c r="A378" s="5">
        <v>19</v>
      </c>
      <c r="B378" s="6">
        <v>100</v>
      </c>
      <c r="C378" s="6">
        <v>425</v>
      </c>
      <c r="D378" s="6">
        <v>391</v>
      </c>
      <c r="E378" s="9">
        <v>8.6999999999999993</v>
      </c>
    </row>
    <row r="379" spans="1:5" x14ac:dyDescent="0.25">
      <c r="A379" s="5">
        <v>19</v>
      </c>
      <c r="B379" s="6">
        <v>100</v>
      </c>
      <c r="C379" s="6">
        <v>429</v>
      </c>
      <c r="D379" s="6">
        <v>420</v>
      </c>
      <c r="E379" s="9">
        <v>2.14</v>
      </c>
    </row>
    <row r="380" spans="1:5" x14ac:dyDescent="0.25">
      <c r="A380" s="5">
        <v>19</v>
      </c>
      <c r="B380" s="6">
        <v>100</v>
      </c>
      <c r="C380" s="6">
        <v>398</v>
      </c>
      <c r="D380" s="6">
        <v>430</v>
      </c>
      <c r="E380" s="9">
        <v>-7.44</v>
      </c>
    </row>
    <row r="381" spans="1:5" x14ac:dyDescent="0.25">
      <c r="A381" s="5">
        <v>19</v>
      </c>
      <c r="B381" s="6">
        <v>100</v>
      </c>
      <c r="C381" s="6">
        <v>431</v>
      </c>
      <c r="D381" s="6">
        <v>416</v>
      </c>
      <c r="E381" s="9">
        <v>3.61</v>
      </c>
    </row>
    <row r="382" spans="1:5" x14ac:dyDescent="0.25">
      <c r="A382" s="5">
        <v>20</v>
      </c>
      <c r="B382" s="6">
        <v>100</v>
      </c>
      <c r="C382" s="6">
        <v>385</v>
      </c>
      <c r="D382" s="6">
        <v>371</v>
      </c>
      <c r="E382" s="9">
        <v>3.77</v>
      </c>
    </row>
    <row r="383" spans="1:5" x14ac:dyDescent="0.25">
      <c r="A383" s="5">
        <v>20</v>
      </c>
      <c r="B383" s="6">
        <v>100</v>
      </c>
      <c r="C383" s="6">
        <v>384</v>
      </c>
      <c r="D383" s="6">
        <v>373</v>
      </c>
      <c r="E383" s="9">
        <v>2.95</v>
      </c>
    </row>
    <row r="384" spans="1:5" x14ac:dyDescent="0.25">
      <c r="A384" s="5">
        <v>20</v>
      </c>
      <c r="B384" s="6">
        <v>100</v>
      </c>
      <c r="C384" s="6">
        <v>395</v>
      </c>
      <c r="D384" s="6">
        <v>395</v>
      </c>
      <c r="E384" s="9">
        <v>0</v>
      </c>
    </row>
    <row r="385" spans="1:5" x14ac:dyDescent="0.25">
      <c r="A385" s="5">
        <v>20</v>
      </c>
      <c r="B385" s="6">
        <v>100</v>
      </c>
      <c r="C385" s="6">
        <v>384</v>
      </c>
      <c r="D385" s="6">
        <v>414</v>
      </c>
      <c r="E385" s="9">
        <v>-7.25</v>
      </c>
    </row>
    <row r="386" spans="1:5" x14ac:dyDescent="0.25">
      <c r="A386" s="5">
        <v>20</v>
      </c>
      <c r="B386" s="6">
        <v>100</v>
      </c>
      <c r="C386" s="6">
        <v>390</v>
      </c>
      <c r="D386" s="6">
        <v>390</v>
      </c>
      <c r="E386" s="9">
        <v>0</v>
      </c>
    </row>
    <row r="387" spans="1:5" x14ac:dyDescent="0.25">
      <c r="A387" s="5">
        <v>20</v>
      </c>
      <c r="B387" s="6">
        <v>100</v>
      </c>
      <c r="C387" s="6">
        <v>394</v>
      </c>
      <c r="D387" s="6">
        <v>377</v>
      </c>
      <c r="E387" s="9">
        <v>4.51</v>
      </c>
    </row>
    <row r="388" spans="1:5" x14ac:dyDescent="0.25">
      <c r="A388" s="5">
        <v>20</v>
      </c>
      <c r="B388" s="6">
        <v>100</v>
      </c>
      <c r="C388" s="6">
        <v>381</v>
      </c>
      <c r="D388" s="6">
        <v>371</v>
      </c>
      <c r="E388" s="9">
        <v>2.7</v>
      </c>
    </row>
    <row r="389" spans="1:5" x14ac:dyDescent="0.25">
      <c r="A389" s="5">
        <v>20</v>
      </c>
      <c r="B389" s="6">
        <v>100</v>
      </c>
      <c r="C389" s="6">
        <v>402</v>
      </c>
      <c r="D389" s="6">
        <v>371</v>
      </c>
      <c r="E389" s="9">
        <v>8.36</v>
      </c>
    </row>
    <row r="390" spans="1:5" x14ac:dyDescent="0.25">
      <c r="A390" s="5">
        <v>20</v>
      </c>
      <c r="B390" s="6">
        <v>100</v>
      </c>
      <c r="C390" s="6">
        <v>420</v>
      </c>
      <c r="D390" s="6">
        <v>402</v>
      </c>
      <c r="E390" s="9">
        <v>4.4800000000000004</v>
      </c>
    </row>
    <row r="391" spans="1:5" x14ac:dyDescent="0.25">
      <c r="A391" s="5">
        <v>20</v>
      </c>
      <c r="B391" s="6">
        <v>100</v>
      </c>
      <c r="C391" s="6">
        <v>394</v>
      </c>
      <c r="D391" s="6">
        <v>372</v>
      </c>
      <c r="E391" s="9">
        <v>5.91</v>
      </c>
    </row>
    <row r="392" spans="1:5" x14ac:dyDescent="0.25">
      <c r="A392" s="5">
        <v>21</v>
      </c>
      <c r="B392" s="6">
        <v>100</v>
      </c>
      <c r="C392" s="6">
        <v>383</v>
      </c>
      <c r="D392" s="6">
        <v>398</v>
      </c>
      <c r="E392" s="9">
        <v>-3.77</v>
      </c>
    </row>
    <row r="393" spans="1:5" x14ac:dyDescent="0.25">
      <c r="A393" s="5">
        <v>21</v>
      </c>
      <c r="B393" s="6">
        <v>100</v>
      </c>
      <c r="C393" s="6">
        <v>371</v>
      </c>
      <c r="D393" s="6">
        <v>380</v>
      </c>
      <c r="E393" s="9">
        <v>-2.37</v>
      </c>
    </row>
    <row r="394" spans="1:5" x14ac:dyDescent="0.25">
      <c r="A394" s="5">
        <v>21</v>
      </c>
      <c r="B394" s="6">
        <v>100</v>
      </c>
      <c r="C394" s="6">
        <v>404</v>
      </c>
      <c r="D394" s="6">
        <v>383</v>
      </c>
      <c r="E394" s="9">
        <v>5.48</v>
      </c>
    </row>
    <row r="395" spans="1:5" x14ac:dyDescent="0.25">
      <c r="A395" s="5">
        <v>21</v>
      </c>
      <c r="B395" s="6">
        <v>100</v>
      </c>
      <c r="C395" s="6">
        <v>386</v>
      </c>
      <c r="D395" s="6">
        <v>382</v>
      </c>
      <c r="E395" s="9">
        <v>1.05</v>
      </c>
    </row>
    <row r="396" spans="1:5" x14ac:dyDescent="0.25">
      <c r="A396" s="5">
        <v>21</v>
      </c>
      <c r="B396" s="6">
        <v>100</v>
      </c>
      <c r="C396" s="6">
        <v>384</v>
      </c>
      <c r="D396" s="6">
        <v>381</v>
      </c>
      <c r="E396" s="9">
        <v>0.79</v>
      </c>
    </row>
    <row r="397" spans="1:5" x14ac:dyDescent="0.25">
      <c r="A397" s="5">
        <v>21</v>
      </c>
      <c r="B397" s="6">
        <v>100</v>
      </c>
      <c r="C397" s="6">
        <v>437</v>
      </c>
      <c r="D397" s="6">
        <v>367</v>
      </c>
      <c r="E397" s="9">
        <v>19.07</v>
      </c>
    </row>
    <row r="398" spans="1:5" x14ac:dyDescent="0.25">
      <c r="A398" s="5">
        <v>21</v>
      </c>
      <c r="B398" s="6">
        <v>100</v>
      </c>
      <c r="C398" s="6">
        <v>366</v>
      </c>
      <c r="D398" s="6">
        <v>395</v>
      </c>
      <c r="E398" s="9">
        <v>-7.34</v>
      </c>
    </row>
    <row r="399" spans="1:5" x14ac:dyDescent="0.25">
      <c r="A399" s="5">
        <v>21</v>
      </c>
      <c r="B399" s="6">
        <v>100</v>
      </c>
      <c r="C399" s="6">
        <v>383</v>
      </c>
      <c r="D399" s="6">
        <v>393</v>
      </c>
      <c r="E399" s="9">
        <v>-2.54</v>
      </c>
    </row>
    <row r="400" spans="1:5" x14ac:dyDescent="0.25">
      <c r="A400" s="5">
        <v>21</v>
      </c>
      <c r="B400" s="6">
        <v>100</v>
      </c>
      <c r="C400" s="6">
        <v>401</v>
      </c>
      <c r="D400" s="6">
        <v>367</v>
      </c>
      <c r="E400" s="9">
        <v>9.26</v>
      </c>
    </row>
    <row r="401" spans="1:5" x14ac:dyDescent="0.25">
      <c r="A401" s="5">
        <v>21</v>
      </c>
      <c r="B401" s="6">
        <v>100</v>
      </c>
      <c r="C401" s="6">
        <v>399</v>
      </c>
      <c r="D401" s="6">
        <v>384</v>
      </c>
      <c r="E401" s="9">
        <v>3.91</v>
      </c>
    </row>
    <row r="402" spans="1:5" x14ac:dyDescent="0.25">
      <c r="A402" s="5">
        <v>22</v>
      </c>
      <c r="B402" s="6">
        <v>100</v>
      </c>
      <c r="C402" s="6">
        <v>359</v>
      </c>
      <c r="D402" s="6">
        <v>384</v>
      </c>
      <c r="E402" s="9">
        <v>-6.51</v>
      </c>
    </row>
    <row r="403" spans="1:5" x14ac:dyDescent="0.25">
      <c r="A403" s="5">
        <v>22</v>
      </c>
      <c r="B403" s="6">
        <v>100</v>
      </c>
      <c r="C403" s="6">
        <v>368</v>
      </c>
      <c r="D403" s="6">
        <v>372</v>
      </c>
      <c r="E403" s="9">
        <v>-1.08</v>
      </c>
    </row>
    <row r="404" spans="1:5" x14ac:dyDescent="0.25">
      <c r="A404" s="5">
        <v>22</v>
      </c>
      <c r="B404" s="6">
        <v>100</v>
      </c>
      <c r="C404" s="6">
        <v>380</v>
      </c>
      <c r="D404" s="6">
        <v>380</v>
      </c>
      <c r="E404" s="9">
        <v>0</v>
      </c>
    </row>
    <row r="405" spans="1:5" x14ac:dyDescent="0.25">
      <c r="A405" s="5">
        <v>22</v>
      </c>
      <c r="B405" s="6">
        <v>100</v>
      </c>
      <c r="C405" s="6">
        <v>349</v>
      </c>
      <c r="D405" s="6">
        <v>368</v>
      </c>
      <c r="E405" s="9">
        <v>-5.16</v>
      </c>
    </row>
    <row r="406" spans="1:5" x14ac:dyDescent="0.25">
      <c r="A406" s="5">
        <v>22</v>
      </c>
      <c r="B406" s="6">
        <v>100</v>
      </c>
      <c r="C406" s="6">
        <v>348</v>
      </c>
      <c r="D406" s="6">
        <v>385</v>
      </c>
      <c r="E406" s="9">
        <v>-9.61</v>
      </c>
    </row>
    <row r="407" spans="1:5" x14ac:dyDescent="0.25">
      <c r="A407" s="5">
        <v>22</v>
      </c>
      <c r="B407" s="6">
        <v>100</v>
      </c>
      <c r="C407" s="6">
        <v>388</v>
      </c>
      <c r="D407" s="6">
        <v>416</v>
      </c>
      <c r="E407" s="9">
        <v>-6.73</v>
      </c>
    </row>
    <row r="408" spans="1:5" x14ac:dyDescent="0.25">
      <c r="A408" s="5">
        <v>22</v>
      </c>
      <c r="B408" s="6">
        <v>100</v>
      </c>
      <c r="C408" s="6">
        <v>353</v>
      </c>
      <c r="D408" s="6">
        <v>356</v>
      </c>
      <c r="E408" s="9">
        <v>-0.84</v>
      </c>
    </row>
    <row r="409" spans="1:5" x14ac:dyDescent="0.25">
      <c r="A409" s="5">
        <v>22</v>
      </c>
      <c r="B409" s="6">
        <v>100</v>
      </c>
      <c r="C409" s="6">
        <v>359</v>
      </c>
      <c r="D409" s="6">
        <v>355</v>
      </c>
      <c r="E409" s="9">
        <v>1.1299999999999999</v>
      </c>
    </row>
    <row r="410" spans="1:5" x14ac:dyDescent="0.25">
      <c r="A410" s="5">
        <v>22</v>
      </c>
      <c r="B410" s="6">
        <v>100</v>
      </c>
      <c r="C410" s="6">
        <v>385</v>
      </c>
      <c r="D410" s="6">
        <v>367</v>
      </c>
      <c r="E410" s="9">
        <v>4.9000000000000004</v>
      </c>
    </row>
    <row r="411" spans="1:5" x14ac:dyDescent="0.25">
      <c r="A411" s="5">
        <v>22</v>
      </c>
      <c r="B411" s="6">
        <v>100</v>
      </c>
      <c r="C411" s="6">
        <v>382</v>
      </c>
      <c r="D411" s="6">
        <v>379</v>
      </c>
      <c r="E411" s="9">
        <v>0.79</v>
      </c>
    </row>
    <row r="412" spans="1:5" x14ac:dyDescent="0.25">
      <c r="A412" s="5">
        <v>23</v>
      </c>
      <c r="B412" s="6">
        <v>100</v>
      </c>
      <c r="C412" s="6">
        <v>367</v>
      </c>
      <c r="D412" s="6">
        <v>368</v>
      </c>
      <c r="E412" s="9">
        <v>-0.27</v>
      </c>
    </row>
    <row r="413" spans="1:5" x14ac:dyDescent="0.25">
      <c r="A413" s="5">
        <v>23</v>
      </c>
      <c r="B413" s="6">
        <v>100</v>
      </c>
      <c r="C413" s="6">
        <v>386</v>
      </c>
      <c r="D413" s="6">
        <v>373</v>
      </c>
      <c r="E413" s="9">
        <v>3.49</v>
      </c>
    </row>
    <row r="414" spans="1:5" x14ac:dyDescent="0.25">
      <c r="A414" s="5">
        <v>23</v>
      </c>
      <c r="B414" s="6">
        <v>100</v>
      </c>
      <c r="C414" s="6">
        <v>389</v>
      </c>
      <c r="D414" s="6">
        <v>389</v>
      </c>
      <c r="E414" s="9">
        <v>0</v>
      </c>
    </row>
    <row r="415" spans="1:5" x14ac:dyDescent="0.25">
      <c r="A415" s="5">
        <v>23</v>
      </c>
      <c r="B415" s="6">
        <v>100</v>
      </c>
      <c r="C415" s="6">
        <v>372</v>
      </c>
      <c r="D415" s="6">
        <v>353</v>
      </c>
      <c r="E415" s="9">
        <v>5.38</v>
      </c>
    </row>
    <row r="416" spans="1:5" x14ac:dyDescent="0.25">
      <c r="A416" s="5">
        <v>23</v>
      </c>
      <c r="B416" s="6">
        <v>100</v>
      </c>
      <c r="C416" s="6">
        <v>344</v>
      </c>
      <c r="D416" s="6">
        <v>351</v>
      </c>
      <c r="E416" s="9">
        <v>-1.99</v>
      </c>
    </row>
    <row r="417" spans="1:5" x14ac:dyDescent="0.25">
      <c r="A417" s="5">
        <v>23</v>
      </c>
      <c r="B417" s="6">
        <v>100</v>
      </c>
      <c r="C417" s="6">
        <v>383</v>
      </c>
      <c r="D417" s="6">
        <v>382</v>
      </c>
      <c r="E417" s="9">
        <v>0.26</v>
      </c>
    </row>
    <row r="418" spans="1:5" x14ac:dyDescent="0.25">
      <c r="A418" s="5">
        <v>23</v>
      </c>
      <c r="B418" s="6">
        <v>100</v>
      </c>
      <c r="C418" s="6">
        <v>377</v>
      </c>
      <c r="D418" s="6">
        <v>385</v>
      </c>
      <c r="E418" s="9">
        <v>-2.08</v>
      </c>
    </row>
    <row r="419" spans="1:5" x14ac:dyDescent="0.25">
      <c r="A419" s="5">
        <v>23</v>
      </c>
      <c r="B419" s="6">
        <v>100</v>
      </c>
      <c r="C419" s="6">
        <v>362</v>
      </c>
      <c r="D419" s="6">
        <v>372</v>
      </c>
      <c r="E419" s="9">
        <v>-2.69</v>
      </c>
    </row>
    <row r="420" spans="1:5" x14ac:dyDescent="0.25">
      <c r="A420" s="5">
        <v>23</v>
      </c>
      <c r="B420" s="6">
        <v>100</v>
      </c>
      <c r="C420" s="6">
        <v>341</v>
      </c>
      <c r="D420" s="6">
        <v>365</v>
      </c>
      <c r="E420" s="9">
        <v>-6.58</v>
      </c>
    </row>
    <row r="421" spans="1:5" x14ac:dyDescent="0.25">
      <c r="A421" s="5">
        <v>23</v>
      </c>
      <c r="B421" s="6">
        <v>100</v>
      </c>
      <c r="C421" s="6">
        <v>380</v>
      </c>
      <c r="D421" s="6">
        <v>381</v>
      </c>
      <c r="E421" s="9">
        <v>-0.26</v>
      </c>
    </row>
    <row r="422" spans="1:5" x14ac:dyDescent="0.25">
      <c r="A422" s="5">
        <v>24</v>
      </c>
      <c r="B422" s="6">
        <v>100</v>
      </c>
      <c r="C422" s="6">
        <v>357</v>
      </c>
      <c r="D422" s="6">
        <v>352</v>
      </c>
      <c r="E422" s="9">
        <v>1.42</v>
      </c>
    </row>
    <row r="423" spans="1:5" x14ac:dyDescent="0.25">
      <c r="A423" s="5">
        <v>24</v>
      </c>
      <c r="B423" s="6">
        <v>100</v>
      </c>
      <c r="C423" s="6">
        <v>371</v>
      </c>
      <c r="D423" s="6">
        <v>408</v>
      </c>
      <c r="E423" s="9">
        <v>-9.07</v>
      </c>
    </row>
    <row r="424" spans="1:5" x14ac:dyDescent="0.25">
      <c r="A424" s="5">
        <v>24</v>
      </c>
      <c r="B424" s="6">
        <v>100</v>
      </c>
      <c r="C424" s="6">
        <v>351</v>
      </c>
      <c r="D424" s="6">
        <v>363</v>
      </c>
      <c r="E424" s="9">
        <v>-3.31</v>
      </c>
    </row>
    <row r="425" spans="1:5" x14ac:dyDescent="0.25">
      <c r="A425" s="5">
        <v>24</v>
      </c>
      <c r="B425" s="6">
        <v>100</v>
      </c>
      <c r="C425" s="6">
        <v>382</v>
      </c>
      <c r="D425" s="6">
        <v>347</v>
      </c>
      <c r="E425" s="9">
        <v>10.09</v>
      </c>
    </row>
    <row r="426" spans="1:5" x14ac:dyDescent="0.25">
      <c r="A426" s="5">
        <v>24</v>
      </c>
      <c r="B426" s="6">
        <v>100</v>
      </c>
      <c r="C426" s="6">
        <v>382</v>
      </c>
      <c r="D426" s="6">
        <v>356</v>
      </c>
      <c r="E426" s="9">
        <v>7.3</v>
      </c>
    </row>
    <row r="427" spans="1:5" x14ac:dyDescent="0.25">
      <c r="A427" s="5">
        <v>24</v>
      </c>
      <c r="B427" s="6">
        <v>100</v>
      </c>
      <c r="C427" s="6">
        <v>353</v>
      </c>
      <c r="D427" s="6">
        <v>358</v>
      </c>
      <c r="E427" s="9">
        <v>-1.4</v>
      </c>
    </row>
    <row r="428" spans="1:5" x14ac:dyDescent="0.25">
      <c r="A428" s="5">
        <v>24</v>
      </c>
      <c r="B428" s="6">
        <v>100</v>
      </c>
      <c r="C428" s="6">
        <v>319</v>
      </c>
      <c r="D428" s="6">
        <v>325</v>
      </c>
      <c r="E428" s="9">
        <v>-1.85</v>
      </c>
    </row>
    <row r="429" spans="1:5" x14ac:dyDescent="0.25">
      <c r="A429" s="5">
        <v>24</v>
      </c>
      <c r="B429" s="6">
        <v>100</v>
      </c>
      <c r="C429" s="6">
        <v>371</v>
      </c>
      <c r="D429" s="6">
        <v>341</v>
      </c>
      <c r="E429" s="9">
        <v>8.8000000000000007</v>
      </c>
    </row>
    <row r="430" spans="1:5" x14ac:dyDescent="0.25">
      <c r="A430" s="5">
        <v>24</v>
      </c>
      <c r="B430" s="6">
        <v>100</v>
      </c>
      <c r="C430" s="6">
        <v>369</v>
      </c>
      <c r="D430" s="6">
        <v>384</v>
      </c>
      <c r="E430" s="9">
        <v>-3.91</v>
      </c>
    </row>
    <row r="431" spans="1:5" x14ac:dyDescent="0.25">
      <c r="A431" s="5">
        <v>24</v>
      </c>
      <c r="B431" s="6">
        <v>100</v>
      </c>
      <c r="C431" s="6">
        <v>353</v>
      </c>
      <c r="D431" s="6">
        <v>348</v>
      </c>
      <c r="E431" s="9">
        <v>1.44</v>
      </c>
    </row>
    <row r="432" spans="1:5" x14ac:dyDescent="0.25">
      <c r="A432" s="5">
        <v>25</v>
      </c>
      <c r="B432" s="6">
        <v>100</v>
      </c>
      <c r="C432" s="6">
        <v>388</v>
      </c>
      <c r="D432" s="6">
        <v>362</v>
      </c>
      <c r="E432" s="9">
        <v>7.18</v>
      </c>
    </row>
    <row r="433" spans="1:5" x14ac:dyDescent="0.25">
      <c r="A433" s="5">
        <v>25</v>
      </c>
      <c r="B433" s="6">
        <v>100</v>
      </c>
      <c r="C433" s="6">
        <v>363</v>
      </c>
      <c r="D433" s="6">
        <v>371</v>
      </c>
      <c r="E433" s="9">
        <v>-2.16</v>
      </c>
    </row>
    <row r="434" spans="1:5" x14ac:dyDescent="0.25">
      <c r="A434" s="5">
        <v>25</v>
      </c>
      <c r="B434" s="6">
        <v>100</v>
      </c>
      <c r="C434" s="6">
        <v>330</v>
      </c>
      <c r="D434" s="6">
        <v>364</v>
      </c>
      <c r="E434" s="9">
        <v>-9.34</v>
      </c>
    </row>
    <row r="435" spans="1:5" x14ac:dyDescent="0.25">
      <c r="A435" s="5">
        <v>25</v>
      </c>
      <c r="B435" s="6">
        <v>100</v>
      </c>
      <c r="C435" s="6">
        <v>347</v>
      </c>
      <c r="D435" s="6">
        <v>364</v>
      </c>
      <c r="E435" s="9">
        <v>-4.67</v>
      </c>
    </row>
    <row r="436" spans="1:5" x14ac:dyDescent="0.25">
      <c r="A436" s="5">
        <v>25</v>
      </c>
      <c r="B436" s="6">
        <v>100</v>
      </c>
      <c r="C436" s="6">
        <v>336</v>
      </c>
      <c r="D436" s="6">
        <v>349</v>
      </c>
      <c r="E436" s="9">
        <v>-3.72</v>
      </c>
    </row>
    <row r="437" spans="1:5" x14ac:dyDescent="0.25">
      <c r="A437" s="5">
        <v>25</v>
      </c>
      <c r="B437" s="6">
        <v>100</v>
      </c>
      <c r="C437" s="6">
        <v>361</v>
      </c>
      <c r="D437" s="6">
        <v>378</v>
      </c>
      <c r="E437" s="9">
        <v>-4.5</v>
      </c>
    </row>
    <row r="438" spans="1:5" x14ac:dyDescent="0.25">
      <c r="A438" s="5">
        <v>25</v>
      </c>
      <c r="B438" s="6">
        <v>100</v>
      </c>
      <c r="C438" s="6">
        <v>322</v>
      </c>
      <c r="D438" s="6">
        <v>360</v>
      </c>
      <c r="E438" s="9">
        <v>-10.56</v>
      </c>
    </row>
    <row r="439" spans="1:5" x14ac:dyDescent="0.25">
      <c r="A439" s="5">
        <v>25</v>
      </c>
      <c r="B439" s="6">
        <v>100</v>
      </c>
      <c r="C439" s="6">
        <v>321</v>
      </c>
      <c r="D439" s="6">
        <v>356</v>
      </c>
      <c r="E439" s="9">
        <v>-9.83</v>
      </c>
    </row>
    <row r="440" spans="1:5" x14ac:dyDescent="0.25">
      <c r="A440" s="5">
        <v>25</v>
      </c>
      <c r="B440" s="6">
        <v>100</v>
      </c>
      <c r="C440" s="6">
        <v>356</v>
      </c>
      <c r="D440" s="6">
        <v>349</v>
      </c>
      <c r="E440" s="9">
        <v>2.0099999999999998</v>
      </c>
    </row>
    <row r="441" spans="1:5" x14ac:dyDescent="0.25">
      <c r="A441" s="5">
        <v>25</v>
      </c>
      <c r="B441" s="6">
        <v>100</v>
      </c>
      <c r="C441" s="6">
        <v>343</v>
      </c>
      <c r="D441" s="6">
        <v>314</v>
      </c>
      <c r="E441" s="9">
        <v>9.24</v>
      </c>
    </row>
    <row r="442" spans="1:5" x14ac:dyDescent="0.25">
      <c r="A442" s="5">
        <v>26</v>
      </c>
      <c r="B442" s="6">
        <v>100</v>
      </c>
      <c r="C442" s="6">
        <v>336</v>
      </c>
      <c r="D442" s="6">
        <v>365</v>
      </c>
      <c r="E442" s="9">
        <v>-7.95</v>
      </c>
    </row>
    <row r="443" spans="1:5" x14ac:dyDescent="0.25">
      <c r="A443" s="5">
        <v>26</v>
      </c>
      <c r="B443" s="6">
        <v>100</v>
      </c>
      <c r="C443" s="6">
        <v>363</v>
      </c>
      <c r="D443" s="6">
        <v>373</v>
      </c>
      <c r="E443" s="9">
        <v>-2.68</v>
      </c>
    </row>
    <row r="444" spans="1:5" x14ac:dyDescent="0.25">
      <c r="A444" s="5">
        <v>26</v>
      </c>
      <c r="B444" s="6">
        <v>100</v>
      </c>
      <c r="C444" s="6">
        <v>339</v>
      </c>
      <c r="D444" s="6">
        <v>361</v>
      </c>
      <c r="E444" s="9">
        <v>-6.09</v>
      </c>
    </row>
    <row r="445" spans="1:5" x14ac:dyDescent="0.25">
      <c r="A445" s="5">
        <v>26</v>
      </c>
      <c r="B445" s="6">
        <v>100</v>
      </c>
      <c r="C445" s="6">
        <v>338</v>
      </c>
      <c r="D445" s="6">
        <v>379</v>
      </c>
      <c r="E445" s="9">
        <v>-10.82</v>
      </c>
    </row>
    <row r="446" spans="1:5" x14ac:dyDescent="0.25">
      <c r="A446" s="5">
        <v>26</v>
      </c>
      <c r="B446" s="6">
        <v>100</v>
      </c>
      <c r="C446" s="6">
        <v>337</v>
      </c>
      <c r="D446" s="6">
        <v>349</v>
      </c>
      <c r="E446" s="9">
        <v>-3.44</v>
      </c>
    </row>
    <row r="447" spans="1:5" x14ac:dyDescent="0.25">
      <c r="A447" s="5">
        <v>26</v>
      </c>
      <c r="B447" s="6">
        <v>100</v>
      </c>
      <c r="C447" s="6">
        <v>351</v>
      </c>
      <c r="D447" s="6">
        <v>315</v>
      </c>
      <c r="E447" s="9">
        <v>11.43</v>
      </c>
    </row>
    <row r="448" spans="1:5" x14ac:dyDescent="0.25">
      <c r="A448" s="5">
        <v>26</v>
      </c>
      <c r="B448" s="6">
        <v>100</v>
      </c>
      <c r="C448" s="6">
        <v>335</v>
      </c>
      <c r="D448" s="6">
        <v>363</v>
      </c>
      <c r="E448" s="9">
        <v>-7.71</v>
      </c>
    </row>
    <row r="449" spans="1:5" x14ac:dyDescent="0.25">
      <c r="A449" s="5">
        <v>26</v>
      </c>
      <c r="B449" s="6">
        <v>100</v>
      </c>
      <c r="C449" s="6">
        <v>328</v>
      </c>
      <c r="D449" s="6">
        <v>364</v>
      </c>
      <c r="E449" s="9">
        <v>-9.89</v>
      </c>
    </row>
    <row r="450" spans="1:5" x14ac:dyDescent="0.25">
      <c r="A450" s="5">
        <v>26</v>
      </c>
      <c r="B450" s="6">
        <v>100</v>
      </c>
      <c r="C450" s="6">
        <v>370</v>
      </c>
      <c r="D450" s="6">
        <v>368</v>
      </c>
      <c r="E450" s="9">
        <v>0.54</v>
      </c>
    </row>
    <row r="451" spans="1:5" x14ac:dyDescent="0.25">
      <c r="A451" s="5">
        <v>26</v>
      </c>
      <c r="B451" s="6">
        <v>100</v>
      </c>
      <c r="C451" s="6">
        <v>308</v>
      </c>
      <c r="D451" s="6">
        <v>339</v>
      </c>
      <c r="E451" s="9">
        <v>-9.14</v>
      </c>
    </row>
    <row r="452" spans="1:5" x14ac:dyDescent="0.25">
      <c r="A452" s="5">
        <v>27</v>
      </c>
      <c r="B452" s="6">
        <v>100</v>
      </c>
      <c r="C452" s="6">
        <v>328</v>
      </c>
      <c r="D452" s="6">
        <v>357</v>
      </c>
      <c r="E452" s="9">
        <v>-8.1199999999999992</v>
      </c>
    </row>
    <row r="453" spans="1:5" x14ac:dyDescent="0.25">
      <c r="A453" s="5">
        <v>27</v>
      </c>
      <c r="B453" s="6">
        <v>100</v>
      </c>
      <c r="C453" s="6">
        <v>321</v>
      </c>
      <c r="D453" s="6">
        <v>351</v>
      </c>
      <c r="E453" s="9">
        <v>-8.5500000000000007</v>
      </c>
    </row>
    <row r="454" spans="1:5" x14ac:dyDescent="0.25">
      <c r="A454" s="5">
        <v>27</v>
      </c>
      <c r="B454" s="6">
        <v>100</v>
      </c>
      <c r="C454" s="6">
        <v>321</v>
      </c>
      <c r="D454" s="6">
        <v>377</v>
      </c>
      <c r="E454" s="9">
        <v>-14.85</v>
      </c>
    </row>
    <row r="455" spans="1:5" x14ac:dyDescent="0.25">
      <c r="A455" s="5">
        <v>27</v>
      </c>
      <c r="B455" s="6">
        <v>100</v>
      </c>
      <c r="C455" s="6">
        <v>341</v>
      </c>
      <c r="D455" s="6">
        <v>359</v>
      </c>
      <c r="E455" s="9">
        <v>-5.01</v>
      </c>
    </row>
    <row r="456" spans="1:5" x14ac:dyDescent="0.25">
      <c r="A456" s="5">
        <v>27</v>
      </c>
      <c r="B456" s="6">
        <v>100</v>
      </c>
      <c r="C456" s="6">
        <v>313</v>
      </c>
      <c r="D456" s="6">
        <v>347</v>
      </c>
      <c r="E456" s="9">
        <v>-9.8000000000000007</v>
      </c>
    </row>
    <row r="457" spans="1:5" x14ac:dyDescent="0.25">
      <c r="A457" s="5">
        <v>27</v>
      </c>
      <c r="B457" s="6">
        <v>100</v>
      </c>
      <c r="C457" s="6">
        <v>327</v>
      </c>
      <c r="D457" s="6">
        <v>350</v>
      </c>
      <c r="E457" s="9">
        <v>-6.57</v>
      </c>
    </row>
    <row r="458" spans="1:5" x14ac:dyDescent="0.25">
      <c r="A458" s="5">
        <v>27</v>
      </c>
      <c r="B458" s="6">
        <v>100</v>
      </c>
      <c r="C458" s="6">
        <v>394</v>
      </c>
      <c r="D458" s="6">
        <v>343</v>
      </c>
      <c r="E458" s="9">
        <v>14.87</v>
      </c>
    </row>
    <row r="459" spans="1:5" x14ac:dyDescent="0.25">
      <c r="A459" s="5">
        <v>27</v>
      </c>
      <c r="B459" s="6">
        <v>100</v>
      </c>
      <c r="C459" s="6">
        <v>314</v>
      </c>
      <c r="D459" s="6">
        <v>325</v>
      </c>
      <c r="E459" s="9">
        <v>-3.38</v>
      </c>
    </row>
    <row r="460" spans="1:5" x14ac:dyDescent="0.25">
      <c r="A460" s="5">
        <v>27</v>
      </c>
      <c r="B460" s="6">
        <v>100</v>
      </c>
      <c r="C460" s="6">
        <v>344</v>
      </c>
      <c r="D460" s="6">
        <v>374</v>
      </c>
      <c r="E460" s="9">
        <v>-8.02</v>
      </c>
    </row>
    <row r="461" spans="1:5" x14ac:dyDescent="0.25">
      <c r="A461" s="5">
        <v>27</v>
      </c>
      <c r="B461" s="6">
        <v>100</v>
      </c>
      <c r="C461" s="6">
        <v>381</v>
      </c>
      <c r="D461" s="6">
        <v>372</v>
      </c>
      <c r="E461" s="9">
        <v>2.42</v>
      </c>
    </row>
    <row r="462" spans="1:5" x14ac:dyDescent="0.25">
      <c r="A462" s="5">
        <v>28</v>
      </c>
      <c r="B462" s="6">
        <v>100</v>
      </c>
      <c r="C462" s="6">
        <v>355</v>
      </c>
      <c r="D462" s="6">
        <v>318</v>
      </c>
      <c r="E462" s="9">
        <v>11.64</v>
      </c>
    </row>
    <row r="463" spans="1:5" x14ac:dyDescent="0.25">
      <c r="A463" s="5">
        <v>28</v>
      </c>
      <c r="B463" s="6">
        <v>100</v>
      </c>
      <c r="C463" s="6">
        <v>331</v>
      </c>
      <c r="D463" s="6">
        <v>320</v>
      </c>
      <c r="E463" s="9">
        <v>3.44</v>
      </c>
    </row>
    <row r="464" spans="1:5" x14ac:dyDescent="0.25">
      <c r="A464" s="5">
        <v>28</v>
      </c>
      <c r="B464" s="6">
        <v>100</v>
      </c>
      <c r="C464" s="6">
        <v>330</v>
      </c>
      <c r="D464" s="6">
        <v>351</v>
      </c>
      <c r="E464" s="9">
        <v>-5.98</v>
      </c>
    </row>
    <row r="465" spans="1:5" x14ac:dyDescent="0.25">
      <c r="A465" s="5">
        <v>28</v>
      </c>
      <c r="B465" s="6">
        <v>100</v>
      </c>
      <c r="C465" s="6">
        <v>317</v>
      </c>
      <c r="D465" s="6">
        <v>317</v>
      </c>
      <c r="E465" s="9">
        <v>0</v>
      </c>
    </row>
    <row r="466" spans="1:5" x14ac:dyDescent="0.25">
      <c r="A466" s="5">
        <v>28</v>
      </c>
      <c r="B466" s="6">
        <v>100</v>
      </c>
      <c r="C466" s="6">
        <v>428</v>
      </c>
      <c r="D466" s="6">
        <v>344</v>
      </c>
      <c r="E466" s="9">
        <v>24.42</v>
      </c>
    </row>
    <row r="467" spans="1:5" x14ac:dyDescent="0.25">
      <c r="A467" s="5">
        <v>28</v>
      </c>
      <c r="B467" s="6">
        <v>100</v>
      </c>
      <c r="C467" s="6">
        <v>333</v>
      </c>
      <c r="D467" s="6">
        <v>330</v>
      </c>
      <c r="E467" s="9">
        <v>0.91</v>
      </c>
    </row>
    <row r="468" spans="1:5" x14ac:dyDescent="0.25">
      <c r="A468" s="5">
        <v>28</v>
      </c>
      <c r="B468" s="6">
        <v>100</v>
      </c>
      <c r="C468" s="6">
        <v>411</v>
      </c>
      <c r="D468" s="6">
        <v>350</v>
      </c>
      <c r="E468" s="9">
        <v>17.43</v>
      </c>
    </row>
    <row r="469" spans="1:5" x14ac:dyDescent="0.25">
      <c r="A469" s="5">
        <v>28</v>
      </c>
      <c r="B469" s="6">
        <v>100</v>
      </c>
      <c r="C469" s="6">
        <v>354</v>
      </c>
      <c r="D469" s="6">
        <v>336</v>
      </c>
      <c r="E469" s="9">
        <v>5.36</v>
      </c>
    </row>
    <row r="470" spans="1:5" x14ac:dyDescent="0.25">
      <c r="A470" s="5">
        <v>28</v>
      </c>
      <c r="B470" s="6">
        <v>100</v>
      </c>
      <c r="C470" s="6">
        <v>322</v>
      </c>
      <c r="D470" s="6">
        <v>348</v>
      </c>
      <c r="E470" s="9">
        <v>-7.47</v>
      </c>
    </row>
    <row r="471" spans="1:5" x14ac:dyDescent="0.25">
      <c r="A471" s="5">
        <v>28</v>
      </c>
      <c r="B471" s="6">
        <v>100</v>
      </c>
      <c r="C471" s="6">
        <v>312</v>
      </c>
      <c r="D471" s="6">
        <v>340</v>
      </c>
      <c r="E471" s="9">
        <v>-8.24</v>
      </c>
    </row>
    <row r="472" spans="1:5" x14ac:dyDescent="0.25">
      <c r="A472" s="5">
        <v>29</v>
      </c>
      <c r="B472" s="6">
        <v>100</v>
      </c>
      <c r="C472" s="6">
        <v>331</v>
      </c>
      <c r="D472" s="6">
        <v>354</v>
      </c>
      <c r="E472" s="9">
        <v>-6.5</v>
      </c>
    </row>
    <row r="473" spans="1:5" x14ac:dyDescent="0.25">
      <c r="A473" s="5">
        <v>29</v>
      </c>
      <c r="B473" s="6">
        <v>100</v>
      </c>
      <c r="C473" s="6">
        <v>364</v>
      </c>
      <c r="D473" s="6">
        <v>364</v>
      </c>
      <c r="E473" s="9">
        <v>0</v>
      </c>
    </row>
    <row r="474" spans="1:5" x14ac:dyDescent="0.25">
      <c r="A474" s="5">
        <v>29</v>
      </c>
      <c r="B474" s="6">
        <v>100</v>
      </c>
      <c r="C474" s="6">
        <v>335</v>
      </c>
      <c r="D474" s="6">
        <v>319</v>
      </c>
      <c r="E474" s="9">
        <v>5.0199999999999996</v>
      </c>
    </row>
    <row r="475" spans="1:5" x14ac:dyDescent="0.25">
      <c r="A475" s="5">
        <v>29</v>
      </c>
      <c r="B475" s="6">
        <v>100</v>
      </c>
      <c r="C475" s="6">
        <v>357</v>
      </c>
      <c r="D475" s="6">
        <v>340</v>
      </c>
      <c r="E475" s="9">
        <v>5</v>
      </c>
    </row>
    <row r="476" spans="1:5" x14ac:dyDescent="0.25">
      <c r="A476" s="5">
        <v>29</v>
      </c>
      <c r="B476" s="6">
        <v>100</v>
      </c>
      <c r="C476" s="6">
        <v>326</v>
      </c>
      <c r="D476" s="6">
        <v>322</v>
      </c>
      <c r="E476" s="9">
        <v>1.24</v>
      </c>
    </row>
    <row r="477" spans="1:5" x14ac:dyDescent="0.25">
      <c r="A477" s="5">
        <v>29</v>
      </c>
      <c r="B477" s="6">
        <v>100</v>
      </c>
      <c r="C477" s="6">
        <v>340</v>
      </c>
      <c r="D477" s="6">
        <v>329</v>
      </c>
      <c r="E477" s="9">
        <v>3.34</v>
      </c>
    </row>
    <row r="478" spans="1:5" x14ac:dyDescent="0.25">
      <c r="A478" s="5">
        <v>29</v>
      </c>
      <c r="B478" s="6">
        <v>100</v>
      </c>
      <c r="C478" s="6">
        <v>318</v>
      </c>
      <c r="D478" s="6">
        <v>349</v>
      </c>
      <c r="E478" s="9">
        <v>-8.8800000000000008</v>
      </c>
    </row>
    <row r="479" spans="1:5" x14ac:dyDescent="0.25">
      <c r="A479" s="5">
        <v>29</v>
      </c>
      <c r="B479" s="6">
        <v>100</v>
      </c>
      <c r="C479" s="6">
        <v>326</v>
      </c>
      <c r="D479" s="6">
        <v>322</v>
      </c>
      <c r="E479" s="9">
        <v>1.24</v>
      </c>
    </row>
    <row r="480" spans="1:5" x14ac:dyDescent="0.25">
      <c r="A480" s="5">
        <v>29</v>
      </c>
      <c r="B480" s="6">
        <v>100</v>
      </c>
      <c r="C480" s="6">
        <v>342</v>
      </c>
      <c r="D480" s="6">
        <v>361</v>
      </c>
      <c r="E480" s="9">
        <v>-5.26</v>
      </c>
    </row>
    <row r="481" spans="1:5" x14ac:dyDescent="0.25">
      <c r="A481" s="5">
        <v>29</v>
      </c>
      <c r="B481" s="6">
        <v>100</v>
      </c>
      <c r="C481" s="6">
        <v>386</v>
      </c>
      <c r="D481" s="6">
        <v>343</v>
      </c>
      <c r="E481" s="9">
        <v>12.54</v>
      </c>
    </row>
    <row r="482" spans="1:5" x14ac:dyDescent="0.25">
      <c r="A482" s="5">
        <v>30</v>
      </c>
      <c r="B482" s="6">
        <v>100</v>
      </c>
      <c r="C482" s="6">
        <v>313</v>
      </c>
      <c r="D482" s="6">
        <v>323</v>
      </c>
      <c r="E482" s="9">
        <v>-3.1</v>
      </c>
    </row>
    <row r="483" spans="1:5" x14ac:dyDescent="0.25">
      <c r="A483" s="5">
        <v>30</v>
      </c>
      <c r="B483" s="6">
        <v>100</v>
      </c>
      <c r="C483" s="6">
        <v>326</v>
      </c>
      <c r="D483" s="6">
        <v>335</v>
      </c>
      <c r="E483" s="9">
        <v>-2.69</v>
      </c>
    </row>
    <row r="484" spans="1:5" x14ac:dyDescent="0.25">
      <c r="A484" s="5">
        <v>30</v>
      </c>
      <c r="B484" s="6">
        <v>100</v>
      </c>
      <c r="C484" s="6">
        <v>315</v>
      </c>
      <c r="D484" s="6">
        <v>330</v>
      </c>
      <c r="E484" s="9">
        <v>-4.55</v>
      </c>
    </row>
    <row r="485" spans="1:5" x14ac:dyDescent="0.25">
      <c r="A485" s="5">
        <v>30</v>
      </c>
      <c r="B485" s="6">
        <v>100</v>
      </c>
      <c r="C485" s="6">
        <v>349</v>
      </c>
      <c r="D485" s="6">
        <v>321</v>
      </c>
      <c r="E485" s="9">
        <v>8.7200000000000006</v>
      </c>
    </row>
    <row r="486" spans="1:5" x14ac:dyDescent="0.25">
      <c r="A486" s="5">
        <v>30</v>
      </c>
      <c r="B486" s="6">
        <v>100</v>
      </c>
      <c r="C486" s="6">
        <v>326</v>
      </c>
      <c r="D486" s="6">
        <v>305</v>
      </c>
      <c r="E486" s="9">
        <v>6.89</v>
      </c>
    </row>
    <row r="487" spans="1:5" x14ac:dyDescent="0.25">
      <c r="A487" s="5">
        <v>30</v>
      </c>
      <c r="B487" s="6">
        <v>100</v>
      </c>
      <c r="C487" s="6">
        <v>344</v>
      </c>
      <c r="D487" s="6">
        <v>298</v>
      </c>
      <c r="E487" s="9">
        <v>15.44</v>
      </c>
    </row>
    <row r="488" spans="1:5" x14ac:dyDescent="0.25">
      <c r="A488" s="5">
        <v>30</v>
      </c>
      <c r="B488" s="6">
        <v>100</v>
      </c>
      <c r="C488" s="6">
        <v>322</v>
      </c>
      <c r="D488" s="6">
        <v>322</v>
      </c>
      <c r="E488" s="9">
        <v>0</v>
      </c>
    </row>
    <row r="489" spans="1:5" x14ac:dyDescent="0.25">
      <c r="A489" s="5">
        <v>30</v>
      </c>
      <c r="B489" s="6">
        <v>100</v>
      </c>
      <c r="C489" s="6">
        <v>354</v>
      </c>
      <c r="D489" s="6">
        <v>334</v>
      </c>
      <c r="E489" s="9">
        <v>5.99</v>
      </c>
    </row>
    <row r="490" spans="1:5" x14ac:dyDescent="0.25">
      <c r="A490" s="5">
        <v>30</v>
      </c>
      <c r="B490" s="6">
        <v>100</v>
      </c>
      <c r="C490" s="6">
        <v>336</v>
      </c>
      <c r="D490" s="6">
        <v>336</v>
      </c>
      <c r="E490" s="9">
        <v>0</v>
      </c>
    </row>
    <row r="491" spans="1:5" x14ac:dyDescent="0.25">
      <c r="A491" s="7">
        <v>30</v>
      </c>
      <c r="B491" s="8">
        <v>100</v>
      </c>
      <c r="C491" s="8">
        <v>325</v>
      </c>
      <c r="D491" s="8">
        <v>333</v>
      </c>
      <c r="E491" s="10">
        <v>-2.4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5E94-B0B6-4027-9D28-CF419A3F98EB}">
  <dimension ref="A1:O49"/>
  <sheetViews>
    <sheetView topLeftCell="A46" workbookViewId="0">
      <selection activeCell="J68" sqref="J68"/>
    </sheetView>
  </sheetViews>
  <sheetFormatPr defaultRowHeight="15.75" x14ac:dyDescent="0.25"/>
  <cols>
    <col min="1" max="1" width="18.7109375" style="19" customWidth="1"/>
    <col min="2" max="2" width="15.28515625" style="19" customWidth="1"/>
    <col min="3" max="3" width="15.7109375" style="19" customWidth="1"/>
    <col min="4" max="4" width="19.42578125" style="19" customWidth="1"/>
    <col min="5" max="5" width="23.42578125" style="19" customWidth="1"/>
    <col min="6" max="6" width="14.7109375" style="19" customWidth="1"/>
    <col min="7" max="7" width="16.42578125" style="19" customWidth="1"/>
    <col min="8" max="8" width="18.140625" style="19" customWidth="1"/>
    <col min="9" max="9" width="17.28515625" style="19" customWidth="1"/>
    <col min="10" max="12" width="14.5703125" style="19" customWidth="1"/>
    <col min="13" max="13" width="13.42578125" style="19" customWidth="1"/>
    <col min="14" max="14" width="22.42578125" style="19" customWidth="1"/>
    <col min="15" max="15" width="13.140625" style="19" customWidth="1"/>
    <col min="16" max="16" width="12.140625" style="19" customWidth="1"/>
    <col min="17" max="17" width="11.5703125" style="19" customWidth="1"/>
    <col min="18" max="16384" width="9.140625" style="19"/>
  </cols>
  <sheetData>
    <row r="1" spans="1:13" ht="16.5" thickBot="1" x14ac:dyDescent="0.3">
      <c r="A1" s="14" t="s">
        <v>5</v>
      </c>
      <c r="B1" s="15" t="s">
        <v>6</v>
      </c>
      <c r="C1" s="15" t="s">
        <v>8</v>
      </c>
      <c r="D1" s="15" t="s">
        <v>9</v>
      </c>
      <c r="E1" s="15" t="s">
        <v>10</v>
      </c>
      <c r="F1" s="16" t="s">
        <v>15</v>
      </c>
      <c r="G1" s="17"/>
      <c r="H1" s="14" t="s">
        <v>5</v>
      </c>
      <c r="I1" s="15" t="s">
        <v>6</v>
      </c>
      <c r="J1" s="15" t="s">
        <v>7</v>
      </c>
      <c r="K1" s="15" t="s">
        <v>11</v>
      </c>
      <c r="L1" s="15" t="s">
        <v>12</v>
      </c>
      <c r="M1" s="18" t="s">
        <v>16</v>
      </c>
    </row>
    <row r="2" spans="1:13" x14ac:dyDescent="0.25">
      <c r="A2" s="20">
        <v>2</v>
      </c>
      <c r="B2" s="21">
        <v>5</v>
      </c>
      <c r="C2" s="21">
        <f>AVERAGE(Dane!C2:C11)</f>
        <v>271.8</v>
      </c>
      <c r="D2" s="21">
        <f>MIN(Dane!C2:C11)</f>
        <v>207</v>
      </c>
      <c r="E2" s="21">
        <f>MAX(Dane!C2:C11)</f>
        <v>312</v>
      </c>
      <c r="F2" s="22">
        <f>STDEVPA(Dane!C2:C11)</f>
        <v>35.15622277776724</v>
      </c>
      <c r="G2" s="17"/>
      <c r="H2" s="23">
        <v>2</v>
      </c>
      <c r="I2" s="21">
        <v>5</v>
      </c>
      <c r="J2" s="21">
        <f>AVERAGE(Dane!D2:D11)</f>
        <v>264.3</v>
      </c>
      <c r="K2" s="21">
        <f>MIN(Dane!D2:D11)</f>
        <v>207</v>
      </c>
      <c r="L2" s="21">
        <f>MAX(Dane!D2:D11)</f>
        <v>311</v>
      </c>
      <c r="M2" s="24">
        <f>STDEVPA(Dane!D2:D11)</f>
        <v>31.451709015568614</v>
      </c>
    </row>
    <row r="3" spans="1:13" x14ac:dyDescent="0.25">
      <c r="A3" s="25">
        <v>2</v>
      </c>
      <c r="B3" s="26">
        <v>10</v>
      </c>
      <c r="C3" s="26">
        <f>AVERAGE(Dane!C12:C21)</f>
        <v>457.4</v>
      </c>
      <c r="D3" s="26">
        <f>MIN(Dane!C12:C21)</f>
        <v>401</v>
      </c>
      <c r="E3" s="26">
        <f>MAX(Dane!C12:C21)</f>
        <v>510</v>
      </c>
      <c r="F3" s="27">
        <f>STDEVPA(Dane!C12:C21)</f>
        <v>29.689055222421615</v>
      </c>
      <c r="G3" s="17"/>
      <c r="H3" s="28">
        <v>2</v>
      </c>
      <c r="I3" s="26">
        <v>10</v>
      </c>
      <c r="J3" s="26">
        <f>AVERAGE(Dane!D12:D21)</f>
        <v>452.2</v>
      </c>
      <c r="K3" s="26">
        <f>MIN(Dane!D12:D21)</f>
        <v>367</v>
      </c>
      <c r="L3" s="26">
        <f>MAX(Dane!D12:D21)</f>
        <v>519</v>
      </c>
      <c r="M3" s="29">
        <f>STDEVPA(Dane!D12:D21)</f>
        <v>41.194174345409571</v>
      </c>
    </row>
    <row r="4" spans="1:13" x14ac:dyDescent="0.25">
      <c r="A4" s="25">
        <v>2</v>
      </c>
      <c r="B4" s="26">
        <v>15</v>
      </c>
      <c r="C4" s="26">
        <f xml:space="preserve"> AVERAGE(Dane!C22:C31)</f>
        <v>583</v>
      </c>
      <c r="D4" s="26">
        <f>MIN(Dane!C22:C31)</f>
        <v>502</v>
      </c>
      <c r="E4" s="26">
        <f>MAX(Dane!C22:C31)</f>
        <v>639</v>
      </c>
      <c r="F4" s="27">
        <f>STDEVPA(Dane!C22:C31)</f>
        <v>50.695167422546305</v>
      </c>
      <c r="G4" s="17"/>
      <c r="H4" s="28">
        <v>2</v>
      </c>
      <c r="I4" s="26">
        <v>15</v>
      </c>
      <c r="J4" s="26">
        <f xml:space="preserve"> AVERAGE(Dane!D22:D31)</f>
        <v>584.4</v>
      </c>
      <c r="K4" s="26">
        <f>MIN(Dane!D22:D31)</f>
        <v>500</v>
      </c>
      <c r="L4" s="26">
        <f>MAX(Dane!D22:D31)</f>
        <v>642</v>
      </c>
      <c r="M4" s="29">
        <f>STDEVPA(Dane!D22:D31)</f>
        <v>45.453712719644805</v>
      </c>
    </row>
    <row r="5" spans="1:13" x14ac:dyDescent="0.25">
      <c r="A5" s="25">
        <v>2</v>
      </c>
      <c r="B5" s="26">
        <v>20</v>
      </c>
      <c r="C5" s="26">
        <f>AVERAGE(Dane!C32:C41)</f>
        <v>723.3</v>
      </c>
      <c r="D5" s="26">
        <f>MIN(Dane!C32:C41)</f>
        <v>667</v>
      </c>
      <c r="E5" s="26">
        <f>MAX(Dane!C32:C41)</f>
        <v>776</v>
      </c>
      <c r="F5" s="27">
        <f>STDEVPA(Dane!C32:C41)</f>
        <v>31.540608744918035</v>
      </c>
      <c r="G5" s="17"/>
      <c r="H5" s="28">
        <v>2</v>
      </c>
      <c r="I5" s="26">
        <v>20</v>
      </c>
      <c r="J5" s="26">
        <f>AVERAGE(Dane!D32:D41)</f>
        <v>731.6</v>
      </c>
      <c r="K5" s="26">
        <f>MIN(Dane!D32:D41)</f>
        <v>667</v>
      </c>
      <c r="L5" s="26">
        <f>MAX(Dane!D32:D41)</f>
        <v>777</v>
      </c>
      <c r="M5" s="29">
        <f>STDEVPA(Dane!D32:D41)</f>
        <v>34.67333269243094</v>
      </c>
    </row>
    <row r="6" spans="1:13" x14ac:dyDescent="0.25">
      <c r="A6" s="25">
        <v>2</v>
      </c>
      <c r="B6" s="26">
        <v>25</v>
      </c>
      <c r="C6" s="26">
        <f>AVERAGE(Dane!C42:C51)</f>
        <v>908.4</v>
      </c>
      <c r="D6" s="26">
        <f>MIN(Dane!C42:C51)</f>
        <v>840</v>
      </c>
      <c r="E6" s="26">
        <f>MAX(Dane!C42:C51)</f>
        <v>980</v>
      </c>
      <c r="F6" s="27">
        <f>STDEVPA(Dane!C42:C51)</f>
        <v>38.17381301363541</v>
      </c>
      <c r="G6" s="17"/>
      <c r="H6" s="28">
        <v>2</v>
      </c>
      <c r="I6" s="26">
        <v>25</v>
      </c>
      <c r="J6" s="26">
        <f>AVERAGE(Dane!D42:D51)</f>
        <v>912</v>
      </c>
      <c r="K6" s="26">
        <f>MIN(Dane!D42:D51)</f>
        <v>807</v>
      </c>
      <c r="L6" s="26">
        <f>MAX(Dane!D42:D51)</f>
        <v>1016</v>
      </c>
      <c r="M6" s="29">
        <f>STDEVPA(Dane!D42:D51)</f>
        <v>61.909611531651528</v>
      </c>
    </row>
    <row r="7" spans="1:13" x14ac:dyDescent="0.25">
      <c r="A7" s="25">
        <v>2</v>
      </c>
      <c r="B7" s="26">
        <v>30</v>
      </c>
      <c r="C7" s="26">
        <f>AVERAGE(Dane!C52:C61)</f>
        <v>1046.8</v>
      </c>
      <c r="D7" s="26">
        <f>MIN(Dane!C52:C61)</f>
        <v>883</v>
      </c>
      <c r="E7" s="26">
        <f>MAX(Dane!C52:C61)</f>
        <v>1148</v>
      </c>
      <c r="F7" s="27">
        <f>STDEVPA(Dane!C52:C61)</f>
        <v>67.73005241397648</v>
      </c>
      <c r="G7" s="17"/>
      <c r="H7" s="28">
        <v>2</v>
      </c>
      <c r="I7" s="26">
        <v>30</v>
      </c>
      <c r="J7" s="26">
        <f>AVERAGE(Dane!D52:D61)</f>
        <v>1038.5</v>
      </c>
      <c r="K7" s="26">
        <f>MIN(Dane!D52:D61)</f>
        <v>905</v>
      </c>
      <c r="L7" s="26">
        <f>MAX(Dane!D52:D61)</f>
        <v>1147</v>
      </c>
      <c r="M7" s="29">
        <f>STDEVPA(Dane!D52:D61)</f>
        <v>69.538838069096315</v>
      </c>
    </row>
    <row r="8" spans="1:13" x14ac:dyDescent="0.25">
      <c r="A8" s="25">
        <v>2</v>
      </c>
      <c r="B8" s="26">
        <v>35</v>
      </c>
      <c r="C8" s="26">
        <f>AVERAGE(Dane!C62:C71)</f>
        <v>1169.0999999999999</v>
      </c>
      <c r="D8" s="26">
        <f>MIN(Dane!C62:C71)</f>
        <v>1082</v>
      </c>
      <c r="E8" s="26">
        <f>MAX(Dane!C62:C71)</f>
        <v>1245</v>
      </c>
      <c r="F8" s="27">
        <f>STDEVPA(Dane!C62:C71)</f>
        <v>54.612178129058357</v>
      </c>
      <c r="G8" s="17"/>
      <c r="H8" s="28">
        <v>2</v>
      </c>
      <c r="I8" s="26">
        <v>35</v>
      </c>
      <c r="J8" s="26">
        <f>AVERAGE(Dane!D62:D71)</f>
        <v>1191.8</v>
      </c>
      <c r="K8" s="26">
        <f>MIN(Dane!D62:D71)</f>
        <v>1089</v>
      </c>
      <c r="L8" s="26">
        <f>MAX(Dane!D62:D71)</f>
        <v>1272</v>
      </c>
      <c r="M8" s="29">
        <f>STDEVPA(Dane!D62:D71)</f>
        <v>59.931293995708117</v>
      </c>
    </row>
    <row r="9" spans="1:13" x14ac:dyDescent="0.25">
      <c r="A9" s="25">
        <v>2</v>
      </c>
      <c r="B9" s="26">
        <v>40</v>
      </c>
      <c r="C9" s="26">
        <f>AVERAGE(Dane!C72:C81)</f>
        <v>1335</v>
      </c>
      <c r="D9" s="26">
        <f>MIN(Dane!C72:C81)</f>
        <v>1244</v>
      </c>
      <c r="E9" s="26">
        <f>MAX(Dane!C72:C81)</f>
        <v>1453</v>
      </c>
      <c r="F9" s="27">
        <f>STDEVPA(Dane!C72:C81)</f>
        <v>67.214581751283703</v>
      </c>
      <c r="G9" s="17"/>
      <c r="H9" s="28">
        <v>2</v>
      </c>
      <c r="I9" s="26">
        <v>40</v>
      </c>
      <c r="J9" s="26">
        <f>AVERAGE(Dane!D72:D81)</f>
        <v>1345.3</v>
      </c>
      <c r="K9" s="26">
        <f>MIN(Dane!D72:D81)</f>
        <v>1234</v>
      </c>
      <c r="L9" s="26">
        <f>MAX(Dane!D72:D81)</f>
        <v>1485</v>
      </c>
      <c r="M9" s="29">
        <f>STDEVPA(Dane!D72:D81)</f>
        <v>69.233012356822954</v>
      </c>
    </row>
    <row r="10" spans="1:13" x14ac:dyDescent="0.25">
      <c r="A10" s="25">
        <v>2</v>
      </c>
      <c r="B10" s="26">
        <v>45</v>
      </c>
      <c r="C10" s="26">
        <f>AVERAGE(Dane!C82:C91)</f>
        <v>1485.4</v>
      </c>
      <c r="D10" s="26">
        <f>MIN(Dane!C82:C91)</f>
        <v>1389</v>
      </c>
      <c r="E10" s="26">
        <f>MAX(Dane!C82:C91)</f>
        <v>1614</v>
      </c>
      <c r="F10" s="27">
        <f>STDEVPA(Dane!C82:C91)</f>
        <v>66.484885500390234</v>
      </c>
      <c r="G10" s="17"/>
      <c r="H10" s="28">
        <v>2</v>
      </c>
      <c r="I10" s="26">
        <v>45</v>
      </c>
      <c r="J10" s="26">
        <f>AVERAGE(Dane!D82:D91)</f>
        <v>1489.5</v>
      </c>
      <c r="K10" s="26">
        <f>MIN(Dane!D82:D91)</f>
        <v>1389</v>
      </c>
      <c r="L10" s="26">
        <f>MAX(Dane!D82:D91)</f>
        <v>1614</v>
      </c>
      <c r="M10" s="29">
        <f>STDEVPA(Dane!D82:D91)</f>
        <v>69.360291233529296</v>
      </c>
    </row>
    <row r="11" spans="1:13" x14ac:dyDescent="0.25">
      <c r="A11" s="25">
        <v>2</v>
      </c>
      <c r="B11" s="26">
        <v>50</v>
      </c>
      <c r="C11" s="26">
        <f>AVERAGE(Dane!C92:C101)</f>
        <v>1599.4</v>
      </c>
      <c r="D11" s="26">
        <f>MIN(Dane!C92:C101)</f>
        <v>1499</v>
      </c>
      <c r="E11" s="26">
        <f>MAX(Dane!C92:C101)</f>
        <v>1712</v>
      </c>
      <c r="F11" s="27">
        <f>STDEVPA(Dane!C92:C101)</f>
        <v>73.908321588302883</v>
      </c>
      <c r="G11" s="17"/>
      <c r="H11" s="28">
        <v>2</v>
      </c>
      <c r="I11" s="26">
        <v>50</v>
      </c>
      <c r="J11" s="26">
        <f>AVERAGE(Dane!D92:D101)</f>
        <v>1624.8</v>
      </c>
      <c r="K11" s="26">
        <f>MIN(Dane!D92:D101)</f>
        <v>1527</v>
      </c>
      <c r="L11" s="26">
        <f>MAX(Dane!D92:D101)</f>
        <v>1736</v>
      </c>
      <c r="M11" s="29">
        <f>STDEVPA(Dane!D92:D101)</f>
        <v>72.749982817867377</v>
      </c>
    </row>
    <row r="12" spans="1:13" x14ac:dyDescent="0.25">
      <c r="A12" s="25">
        <v>2</v>
      </c>
      <c r="B12" s="26">
        <v>55</v>
      </c>
      <c r="C12" s="26">
        <f>AVERAGE(Dane!C102:C111)</f>
        <v>1826.9</v>
      </c>
      <c r="D12" s="26">
        <f>MIN(Dane!C102:C111)</f>
        <v>1738</v>
      </c>
      <c r="E12" s="26">
        <f>MAX(Dane!C102:C111)</f>
        <v>1925</v>
      </c>
      <c r="F12" s="27">
        <f>STDEVPA(Dane!C102:C111)</f>
        <v>47.077489312834004</v>
      </c>
      <c r="G12" s="17"/>
      <c r="H12" s="28">
        <v>2</v>
      </c>
      <c r="I12" s="26">
        <v>55</v>
      </c>
      <c r="J12" s="26">
        <f>AVERAGE(Dane!D102:D111)</f>
        <v>1838.8</v>
      </c>
      <c r="K12" s="26">
        <f>MIN(Dane!D102:D111)</f>
        <v>1762</v>
      </c>
      <c r="L12" s="26">
        <f>MAX(Dane!D102:D111)</f>
        <v>2008</v>
      </c>
      <c r="M12" s="29">
        <f>STDEVPA(Dane!D102:D111)</f>
        <v>64.12612572111307</v>
      </c>
    </row>
    <row r="13" spans="1:13" x14ac:dyDescent="0.25">
      <c r="A13" s="25">
        <v>2</v>
      </c>
      <c r="B13" s="26">
        <v>60</v>
      </c>
      <c r="C13" s="26">
        <f>AVERAGE(Dane!C112:C121)</f>
        <v>1937.2</v>
      </c>
      <c r="D13" s="26">
        <f>MIN(Dane!C112:C121)</f>
        <v>1847</v>
      </c>
      <c r="E13" s="26">
        <f>MAX(Dane!C112:C121)</f>
        <v>2013</v>
      </c>
      <c r="F13" s="27">
        <f>STDEVPA(Dane!C112:C121)</f>
        <v>57.674604463316435</v>
      </c>
      <c r="G13" s="17"/>
      <c r="H13" s="28">
        <v>2</v>
      </c>
      <c r="I13" s="26">
        <v>60</v>
      </c>
      <c r="J13" s="26">
        <f>AVERAGE(Dane!D112:D121)</f>
        <v>1963.9</v>
      </c>
      <c r="K13" s="26">
        <f>MIN(Dane!D112:D121)</f>
        <v>1856</v>
      </c>
      <c r="L13" s="26">
        <f>MAX(Dane!D112:D121)</f>
        <v>2057</v>
      </c>
      <c r="M13" s="29">
        <f>STDEVPA(Dane!D112:D121)</f>
        <v>49.617436451312152</v>
      </c>
    </row>
    <row r="14" spans="1:13" x14ac:dyDescent="0.25">
      <c r="A14" s="25">
        <v>2</v>
      </c>
      <c r="B14" s="26">
        <v>65</v>
      </c>
      <c r="C14" s="26">
        <f>AVERAGE(Dane!C122:C131)</f>
        <v>2067.6</v>
      </c>
      <c r="D14" s="26">
        <f>MIN(Dane!C122:C131)</f>
        <v>1988</v>
      </c>
      <c r="E14" s="26">
        <f>MAX(Dane!C122:C131)</f>
        <v>2206</v>
      </c>
      <c r="F14" s="27">
        <f>STDEVPA(Dane!C122:C131)</f>
        <v>62.895468835203069</v>
      </c>
      <c r="G14" s="17"/>
      <c r="H14" s="28">
        <v>2</v>
      </c>
      <c r="I14" s="26">
        <v>65</v>
      </c>
      <c r="J14" s="26">
        <f>AVERAGE(Dane!D122:D131)</f>
        <v>2094.9</v>
      </c>
      <c r="K14" s="26">
        <f>MIN(Dane!D122:D131)</f>
        <v>1994</v>
      </c>
      <c r="L14" s="26">
        <f>MAX(Dane!D122:D131)</f>
        <v>2206</v>
      </c>
      <c r="M14" s="29">
        <f>STDEVPA(Dane!D122:D131)</f>
        <v>73.212635521472649</v>
      </c>
    </row>
    <row r="15" spans="1:13" x14ac:dyDescent="0.25">
      <c r="A15" s="25">
        <v>2</v>
      </c>
      <c r="B15" s="26">
        <v>70</v>
      </c>
      <c r="C15" s="26">
        <f>AVERAGE(Dane!C132:C141)</f>
        <v>2214</v>
      </c>
      <c r="D15" s="26">
        <f>MIN(Dane!C132:C141)</f>
        <v>2051</v>
      </c>
      <c r="E15" s="26">
        <f>MAX(Dane!C132:C141)</f>
        <v>2410</v>
      </c>
      <c r="F15" s="27">
        <f>STDEVPA(Dane!C132:C141)</f>
        <v>101.61003887411913</v>
      </c>
      <c r="G15" s="17"/>
      <c r="H15" s="28">
        <v>2</v>
      </c>
      <c r="I15" s="26">
        <v>70</v>
      </c>
      <c r="J15" s="26">
        <f>AVERAGE(Dane!D132:D141)</f>
        <v>2216.9</v>
      </c>
      <c r="K15" s="26">
        <f>MIN(Dane!D132:D141)</f>
        <v>1997</v>
      </c>
      <c r="L15" s="26">
        <f>MAX(Dane!D132:D141)</f>
        <v>2348</v>
      </c>
      <c r="M15" s="29">
        <f>STDEVPA(Dane!D132:D141)</f>
        <v>94.748561994364863</v>
      </c>
    </row>
    <row r="16" spans="1:13" x14ac:dyDescent="0.25">
      <c r="A16" s="25">
        <v>2</v>
      </c>
      <c r="B16" s="26">
        <v>75</v>
      </c>
      <c r="C16" s="26">
        <f>AVERAGE(Dane!C142:C151)</f>
        <v>2404.5</v>
      </c>
      <c r="D16" s="26">
        <f>MIN(Dane!C142:C151)</f>
        <v>2235</v>
      </c>
      <c r="E16" s="26">
        <f>MAX(Dane!C142:C151)</f>
        <v>2553</v>
      </c>
      <c r="F16" s="27">
        <f>STDEVPA(Dane!C142:C151)</f>
        <v>98.465476183279591</v>
      </c>
      <c r="G16" s="17"/>
      <c r="H16" s="28">
        <v>2</v>
      </c>
      <c r="I16" s="26">
        <v>75</v>
      </c>
      <c r="J16" s="26">
        <f>AVERAGE(Dane!D142:D151)</f>
        <v>2431.6</v>
      </c>
      <c r="K16" s="26">
        <f>MIN(Dane!D142:D151)</f>
        <v>2258</v>
      </c>
      <c r="L16" s="26">
        <f>MAX(Dane!D142:D151)</f>
        <v>2625</v>
      </c>
      <c r="M16" s="29">
        <f>STDEVPA(Dane!D142:D151)</f>
        <v>112.85317895389566</v>
      </c>
    </row>
    <row r="17" spans="1:15" x14ac:dyDescent="0.25">
      <c r="A17" s="25">
        <v>2</v>
      </c>
      <c r="B17" s="26">
        <v>80</v>
      </c>
      <c r="C17" s="26">
        <f>AVERAGE(Dane!C152:C161)</f>
        <v>2574.1</v>
      </c>
      <c r="D17" s="26">
        <f>MIN(Dane!C152:C161)</f>
        <v>2430</v>
      </c>
      <c r="E17" s="26">
        <f>MAX(Dane!C152:C161)</f>
        <v>2745</v>
      </c>
      <c r="F17" s="27">
        <f>STDEVPA(Dane!C152:C161)</f>
        <v>78.15427051671584</v>
      </c>
      <c r="G17" s="17"/>
      <c r="H17" s="28">
        <v>2</v>
      </c>
      <c r="I17" s="26">
        <v>80</v>
      </c>
      <c r="J17" s="26">
        <f>AVERAGE(Dane!D152:D161)</f>
        <v>2607.1</v>
      </c>
      <c r="K17" s="26">
        <f>MIN(Dane!D152:D161)</f>
        <v>2501</v>
      </c>
      <c r="L17" s="26">
        <f>MAX(Dane!D152:D161)</f>
        <v>2670</v>
      </c>
      <c r="M17" s="29">
        <f>STDEVPA(Dane!D152:D161)</f>
        <v>56.207561768858113</v>
      </c>
    </row>
    <row r="18" spans="1:15" x14ac:dyDescent="0.25">
      <c r="A18" s="25">
        <v>2</v>
      </c>
      <c r="B18" s="26">
        <v>85</v>
      </c>
      <c r="C18" s="26">
        <f>AVERAGE(Dane!C162:C171)</f>
        <v>2700.8</v>
      </c>
      <c r="D18" s="26">
        <f>MIN(Dane!C162:C171)</f>
        <v>2495</v>
      </c>
      <c r="E18" s="26">
        <f>MAX(Dane!C162:C171)</f>
        <v>2830</v>
      </c>
      <c r="F18" s="27">
        <f>STDEVPA(Dane!C162:C171)</f>
        <v>103.44737792713742</v>
      </c>
      <c r="G18" s="17"/>
      <c r="H18" s="28">
        <v>2</v>
      </c>
      <c r="I18" s="26">
        <v>85</v>
      </c>
      <c r="J18" s="26">
        <f>AVERAGE(Dane!D162:D171)</f>
        <v>2735</v>
      </c>
      <c r="K18" s="26">
        <f>MIN(Dane!D162:D171)</f>
        <v>2565</v>
      </c>
      <c r="L18" s="26">
        <f>MAX(Dane!D162:D171)</f>
        <v>2852</v>
      </c>
      <c r="M18" s="29">
        <f>STDEVPA(Dane!D162:D171)</f>
        <v>104.56576877735849</v>
      </c>
    </row>
    <row r="19" spans="1:15" x14ac:dyDescent="0.25">
      <c r="A19" s="25">
        <v>2</v>
      </c>
      <c r="B19" s="26">
        <v>90</v>
      </c>
      <c r="C19" s="26">
        <f>AVERAGE(Dane!C172:C181)</f>
        <v>2840.4</v>
      </c>
      <c r="D19" s="26">
        <f>MIN(Dane!C172:C181)</f>
        <v>2656</v>
      </c>
      <c r="E19" s="26">
        <f>MAX(Dane!C172:C182)</f>
        <v>3041</v>
      </c>
      <c r="F19" s="27">
        <f>STDEVPA(Dane!C172:C181)</f>
        <v>101.64861041844104</v>
      </c>
      <c r="G19" s="17"/>
      <c r="H19" s="28">
        <v>2</v>
      </c>
      <c r="I19" s="26">
        <v>90</v>
      </c>
      <c r="J19" s="26">
        <f>AVERAGE(Dane!D172:D181)</f>
        <v>2871.3</v>
      </c>
      <c r="K19" s="26">
        <f>MIN(Dane!D172:D181)</f>
        <v>2580</v>
      </c>
      <c r="L19" s="26">
        <f>MAX(Dane!D172:D182)</f>
        <v>3122</v>
      </c>
      <c r="M19" s="29">
        <f>STDEVPA(Dane!D172:D181)</f>
        <v>133.54778171126617</v>
      </c>
    </row>
    <row r="20" spans="1:15" x14ac:dyDescent="0.25">
      <c r="A20" s="25">
        <v>2</v>
      </c>
      <c r="B20" s="26">
        <v>95</v>
      </c>
      <c r="C20" s="26">
        <f>AVERAGE(Dane!C182:C191)</f>
        <v>2997.6</v>
      </c>
      <c r="D20" s="26">
        <f>MIN(Dane!C182:C191)</f>
        <v>2842</v>
      </c>
      <c r="E20" s="26">
        <f>MAX(Dane!C182:C191)</f>
        <v>3127</v>
      </c>
      <c r="F20" s="27">
        <f>STDEVPA(Dane!C182:C191)</f>
        <v>75.781528092273248</v>
      </c>
      <c r="G20" s="17"/>
      <c r="H20" s="28">
        <v>2</v>
      </c>
      <c r="I20" s="26">
        <v>95</v>
      </c>
      <c r="J20" s="26">
        <f>AVERAGE(Dane!D182:D191)</f>
        <v>3036.4</v>
      </c>
      <c r="K20" s="26">
        <f>MIN(Dane!D182:D191)</f>
        <v>2941</v>
      </c>
      <c r="L20" s="26">
        <f>MAX(Dane!D182:D191)</f>
        <v>3139</v>
      </c>
      <c r="M20" s="29">
        <f>STDEVPA(Dane!D182:D191)</f>
        <v>67.507332935022689</v>
      </c>
    </row>
    <row r="21" spans="1:15" ht="16.5" thickBot="1" x14ac:dyDescent="0.3">
      <c r="A21" s="30">
        <v>2</v>
      </c>
      <c r="B21" s="31">
        <v>100</v>
      </c>
      <c r="C21" s="31">
        <f>AVERAGE(Dane!C192:C201)</f>
        <v>3123.6</v>
      </c>
      <c r="D21" s="31">
        <f>MIN(Dane!C192:C201)</f>
        <v>3003</v>
      </c>
      <c r="E21" s="31">
        <f>MAX(Dane!C192:C201)</f>
        <v>3333</v>
      </c>
      <c r="F21" s="32">
        <f>STDEVPA(Dane!C192:C201)</f>
        <v>106.41823152073145</v>
      </c>
      <c r="G21" s="17"/>
      <c r="H21" s="33">
        <v>2</v>
      </c>
      <c r="I21" s="34">
        <v>100</v>
      </c>
      <c r="J21" s="34">
        <f>AVERAGE(Dane!D192:D201)</f>
        <v>3159.5</v>
      </c>
      <c r="K21" s="34">
        <f>MIN(Dane!D192:D201)</f>
        <v>3027</v>
      </c>
      <c r="L21" s="34">
        <f>MAX(Dane!D192:D201)</f>
        <v>3317</v>
      </c>
      <c r="M21" s="35">
        <f>STDEVPA(Dane!D192:D201)</f>
        <v>98.148102375950188</v>
      </c>
    </row>
    <row r="26" spans="1:15" ht="16.5" thickBot="1" x14ac:dyDescent="0.3"/>
    <row r="27" spans="1:15" ht="16.5" thickBot="1" x14ac:dyDescent="0.3">
      <c r="N27" s="14" t="s">
        <v>13</v>
      </c>
      <c r="O27" s="40" t="s">
        <v>14</v>
      </c>
    </row>
    <row r="28" spans="1:15" x14ac:dyDescent="0.25">
      <c r="N28" s="39">
        <f t="shared" ref="N28:N47" si="0">AVERAGE(C2:J2)</f>
        <v>156.75088896825244</v>
      </c>
      <c r="O28" s="24">
        <f>((C2-J2)/J2)*100</f>
        <v>2.8376844494892168</v>
      </c>
    </row>
    <row r="29" spans="1:15" x14ac:dyDescent="0.25">
      <c r="N29" s="37">
        <f t="shared" si="0"/>
        <v>266.04129360320309</v>
      </c>
      <c r="O29" s="29">
        <f t="shared" ref="O29:O47" si="1">((C3-J3)/J3)*100</f>
        <v>1.1499336576735932</v>
      </c>
    </row>
    <row r="30" spans="1:15" x14ac:dyDescent="0.25">
      <c r="N30" s="37">
        <f t="shared" si="0"/>
        <v>339.44216677464948</v>
      </c>
      <c r="O30" s="29">
        <f t="shared" si="1"/>
        <v>-0.23956194387405499</v>
      </c>
    </row>
    <row r="31" spans="1:15" x14ac:dyDescent="0.25">
      <c r="N31" s="37">
        <f t="shared" si="0"/>
        <v>421.63437267784548</v>
      </c>
      <c r="O31" s="29">
        <f t="shared" si="1"/>
        <v>-1.1344997266265813</v>
      </c>
    </row>
    <row r="32" spans="1:15" x14ac:dyDescent="0.25">
      <c r="N32" s="37">
        <f t="shared" si="0"/>
        <v>529.36768757337654</v>
      </c>
      <c r="O32" s="29">
        <f t="shared" si="1"/>
        <v>-0.39473684210526566</v>
      </c>
    </row>
    <row r="33" spans="14:15" x14ac:dyDescent="0.25">
      <c r="N33" s="37">
        <f t="shared" si="0"/>
        <v>602.29000748771091</v>
      </c>
      <c r="O33" s="29">
        <f t="shared" si="1"/>
        <v>0.79922965816080438</v>
      </c>
    </row>
    <row r="34" spans="14:15" x14ac:dyDescent="0.25">
      <c r="N34" s="37">
        <f t="shared" si="0"/>
        <v>682.78745401843685</v>
      </c>
      <c r="O34" s="29">
        <f t="shared" si="1"/>
        <v>-1.904681993623095</v>
      </c>
    </row>
    <row r="35" spans="14:15" x14ac:dyDescent="0.25">
      <c r="N35" s="37">
        <f t="shared" si="0"/>
        <v>783.78779739304059</v>
      </c>
      <c r="O35" s="29">
        <f t="shared" si="1"/>
        <v>-0.76562848435292907</v>
      </c>
    </row>
    <row r="36" spans="14:15" x14ac:dyDescent="0.25">
      <c r="N36" s="37">
        <f t="shared" si="0"/>
        <v>870.19784078576993</v>
      </c>
      <c r="O36" s="29">
        <f t="shared" si="1"/>
        <v>-0.27526015441422685</v>
      </c>
    </row>
    <row r="37" spans="14:15" x14ac:dyDescent="0.25">
      <c r="N37" s="37">
        <f t="shared" si="0"/>
        <v>937.30118879832901</v>
      </c>
      <c r="O37" s="29">
        <f t="shared" si="1"/>
        <v>-1.5632693254554322</v>
      </c>
    </row>
    <row r="38" spans="14:15" x14ac:dyDescent="0.25">
      <c r="N38" s="37">
        <f t="shared" si="0"/>
        <v>1061.8253556161192</v>
      </c>
      <c r="O38" s="29">
        <f t="shared" si="1"/>
        <v>-0.64716119208178502</v>
      </c>
    </row>
    <row r="39" spans="14:15" x14ac:dyDescent="0.25">
      <c r="N39" s="37">
        <f t="shared" si="0"/>
        <v>1125.8249434947595</v>
      </c>
      <c r="O39" s="29">
        <f t="shared" si="1"/>
        <v>-1.3595396914303195</v>
      </c>
    </row>
    <row r="40" spans="14:15" x14ac:dyDescent="0.25">
      <c r="N40" s="37">
        <f t="shared" si="0"/>
        <v>1212.3422098336007</v>
      </c>
      <c r="O40" s="29">
        <f t="shared" si="1"/>
        <v>-1.3031648288701216</v>
      </c>
    </row>
    <row r="41" spans="14:15" x14ac:dyDescent="0.25">
      <c r="N41" s="37">
        <f t="shared" si="0"/>
        <v>1295.0728626963028</v>
      </c>
      <c r="O41" s="29">
        <f t="shared" si="1"/>
        <v>-0.13081329784835088</v>
      </c>
    </row>
    <row r="42" spans="14:15" x14ac:dyDescent="0.25">
      <c r="N42" s="37">
        <f t="shared" si="0"/>
        <v>1399.93792516904</v>
      </c>
      <c r="O42" s="29">
        <f t="shared" si="1"/>
        <v>-1.1144925152163148</v>
      </c>
    </row>
    <row r="43" spans="14:15" x14ac:dyDescent="0.25">
      <c r="N43" s="37">
        <f t="shared" si="0"/>
        <v>1502.3363243595309</v>
      </c>
      <c r="O43" s="29">
        <f t="shared" si="1"/>
        <v>-1.2657742319051821</v>
      </c>
    </row>
    <row r="44" spans="14:15" x14ac:dyDescent="0.25">
      <c r="N44" s="37">
        <f t="shared" si="0"/>
        <v>1564.4639111324484</v>
      </c>
      <c r="O44" s="29">
        <f t="shared" si="1"/>
        <v>-1.2504570383912184</v>
      </c>
    </row>
    <row r="45" spans="14:15" x14ac:dyDescent="0.25">
      <c r="N45" s="37">
        <f t="shared" si="0"/>
        <v>1657.4783729169201</v>
      </c>
      <c r="O45" s="29">
        <f t="shared" si="1"/>
        <v>-1.076167589593567</v>
      </c>
    </row>
    <row r="46" spans="14:15" x14ac:dyDescent="0.25">
      <c r="N46" s="37">
        <f t="shared" si="0"/>
        <v>1739.3973611560391</v>
      </c>
      <c r="O46" s="29">
        <f t="shared" si="1"/>
        <v>-1.2778290080358379</v>
      </c>
    </row>
    <row r="47" spans="14:15" ht="16.5" thickBot="1" x14ac:dyDescent="0.3">
      <c r="N47" s="38">
        <f t="shared" si="0"/>
        <v>1832.5026045029615</v>
      </c>
      <c r="O47" s="35">
        <f t="shared" si="1"/>
        <v>-1.136255736667197</v>
      </c>
    </row>
    <row r="49" spans="15:15" x14ac:dyDescent="0.25">
      <c r="O49" s="36">
        <f>AVERAGE(O28:O47)</f>
        <v>-0.6026222917583931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834B-E8E0-4C72-BB53-520B4EF7D810}">
  <dimension ref="A1:Q33"/>
  <sheetViews>
    <sheetView tabSelected="1" topLeftCell="A26" workbookViewId="0">
      <selection activeCell="P57" sqref="P57"/>
    </sheetView>
  </sheetViews>
  <sheetFormatPr defaultRowHeight="15.75" x14ac:dyDescent="0.25"/>
  <cols>
    <col min="1" max="1" width="19.5703125" style="19" customWidth="1"/>
    <col min="2" max="2" width="13.85546875" style="19" customWidth="1"/>
    <col min="3" max="3" width="18" style="19" customWidth="1"/>
    <col min="4" max="4" width="10.42578125" style="19" customWidth="1"/>
    <col min="5" max="5" width="13.5703125" style="19" customWidth="1"/>
    <col min="6" max="6" width="10.85546875" style="19" customWidth="1"/>
    <col min="7" max="7" width="15.28515625" style="19" customWidth="1"/>
    <col min="8" max="8" width="13.28515625" style="19" customWidth="1"/>
    <col min="9" max="9" width="16.140625" style="19" customWidth="1"/>
    <col min="10" max="10" width="14.5703125" style="19" customWidth="1"/>
    <col min="11" max="11" width="16.7109375" style="19" customWidth="1"/>
    <col min="12" max="12" width="13" style="19" customWidth="1"/>
    <col min="13" max="13" width="14.28515625" style="19" customWidth="1"/>
    <col min="14" max="14" width="9.140625" style="19"/>
    <col min="15" max="15" width="17.28515625" style="19" customWidth="1"/>
    <col min="16" max="16" width="20.85546875" style="19" customWidth="1"/>
    <col min="17" max="17" width="15.5703125" style="19" customWidth="1"/>
    <col min="18" max="18" width="12.140625" style="19" customWidth="1"/>
    <col min="19" max="19" width="13.140625" style="19" customWidth="1"/>
    <col min="20" max="20" width="13.7109375" style="19" customWidth="1"/>
    <col min="21" max="16384" width="9.140625" style="19"/>
  </cols>
  <sheetData>
    <row r="1" spans="1:17" ht="16.5" thickBot="1" x14ac:dyDescent="0.3">
      <c r="A1" s="41" t="s">
        <v>5</v>
      </c>
      <c r="B1" s="41" t="s">
        <v>6</v>
      </c>
      <c r="C1" s="41" t="s">
        <v>8</v>
      </c>
      <c r="D1" s="41" t="s">
        <v>9</v>
      </c>
      <c r="E1" s="41" t="s">
        <v>10</v>
      </c>
      <c r="F1" s="42" t="s">
        <v>15</v>
      </c>
      <c r="G1" s="17"/>
      <c r="H1" s="17"/>
      <c r="I1" s="41" t="s">
        <v>5</v>
      </c>
      <c r="J1" s="41" t="s">
        <v>6</v>
      </c>
      <c r="K1" s="41" t="s">
        <v>7</v>
      </c>
      <c r="L1" s="41" t="s">
        <v>11</v>
      </c>
      <c r="M1" s="41" t="s">
        <v>12</v>
      </c>
      <c r="N1" s="43" t="s">
        <v>16</v>
      </c>
      <c r="P1" s="14" t="s">
        <v>13</v>
      </c>
      <c r="Q1" s="40" t="s">
        <v>14</v>
      </c>
    </row>
    <row r="2" spans="1:17" x14ac:dyDescent="0.25">
      <c r="A2" s="20">
        <v>2</v>
      </c>
      <c r="B2" s="21">
        <v>100</v>
      </c>
      <c r="C2" s="21">
        <f>AVERAGE(Dane!C202:C211)</f>
        <v>3148</v>
      </c>
      <c r="D2" s="21">
        <f>MIN(Dane!C202:C211)</f>
        <v>3001</v>
      </c>
      <c r="E2" s="21">
        <f>MAX(Dane!C202:C211)</f>
        <v>3348</v>
      </c>
      <c r="F2" s="22">
        <f>STDEVPA(Dane!C202:C211)</f>
        <v>115.18333212752616</v>
      </c>
      <c r="G2" s="17"/>
      <c r="H2" s="17"/>
      <c r="I2" s="23">
        <v>2</v>
      </c>
      <c r="J2" s="21">
        <v>100</v>
      </c>
      <c r="K2" s="21">
        <f>AVERAGE(Dane!D202:D211)</f>
        <v>3151.4</v>
      </c>
      <c r="L2" s="21">
        <f>MIN(Dane!D202:D211)</f>
        <v>3010</v>
      </c>
      <c r="M2" s="21">
        <f>MAX(Dane!D202:D211)</f>
        <v>3348</v>
      </c>
      <c r="N2" s="24">
        <f>STDEVPA(Dane!D202:D211)</f>
        <v>102.27140362779812</v>
      </c>
      <c r="P2" s="39">
        <f t="shared" ref="P2:P30" si="0">AVERAGE(C2:K2)</f>
        <v>1837.9404760182181</v>
      </c>
      <c r="Q2" s="24">
        <f>((Tabela2[[#This Row],[Średnia Q_sek]]-K2)/K2)*100</f>
        <v>-0.10788855746652569</v>
      </c>
    </row>
    <row r="3" spans="1:17" x14ac:dyDescent="0.25">
      <c r="A3" s="25">
        <v>3</v>
      </c>
      <c r="B3" s="26">
        <v>100</v>
      </c>
      <c r="C3" s="26">
        <f>AVERAGE(Dane!C212:C221)</f>
        <v>1986.5</v>
      </c>
      <c r="D3" s="26">
        <f>MIN(Dane!C212:C221)</f>
        <v>1838</v>
      </c>
      <c r="E3" s="26">
        <f>MAX(Dane!C212:C221)</f>
        <v>2199</v>
      </c>
      <c r="F3" s="27">
        <f>STDEVPA(Dane!C212:C221)</f>
        <v>96.061698923140014</v>
      </c>
      <c r="G3" s="17"/>
      <c r="H3" s="17"/>
      <c r="I3" s="28">
        <v>3</v>
      </c>
      <c r="J3" s="26">
        <v>100</v>
      </c>
      <c r="K3" s="26">
        <f>AVERAGE(Dane!D212:D221)</f>
        <v>2014.4</v>
      </c>
      <c r="L3" s="26">
        <f>MIN(Dane!D212:D221)</f>
        <v>1900</v>
      </c>
      <c r="M3" s="26">
        <f>MAX(Dane!D212:D221)</f>
        <v>2132</v>
      </c>
      <c r="N3" s="29">
        <f>STDEVPA(Dane!D212:D221)</f>
        <v>77.679083413747861</v>
      </c>
      <c r="P3" s="37">
        <f t="shared" si="0"/>
        <v>1176.708814131877</v>
      </c>
      <c r="Q3" s="29">
        <f>((Tabela2[[#This Row],[Średnia Q_sek]]-K3)/K3)*100</f>
        <v>-1.3850277998411482</v>
      </c>
    </row>
    <row r="4" spans="1:17" x14ac:dyDescent="0.25">
      <c r="A4" s="25">
        <v>4</v>
      </c>
      <c r="B4" s="26">
        <v>100</v>
      </c>
      <c r="C4" s="26">
        <f>AVERAGE(Dane!C222:C231)</f>
        <v>1474.6</v>
      </c>
      <c r="D4" s="26">
        <f>MIN(Dane!C222:C231)</f>
        <v>1410</v>
      </c>
      <c r="E4" s="26">
        <f>MAX(Dane!C222:C231)</f>
        <v>1529</v>
      </c>
      <c r="F4" s="27">
        <f>STDEVPA(Dane!C222:C231)</f>
        <v>40.052964933947145</v>
      </c>
      <c r="G4" s="17"/>
      <c r="H4" s="17"/>
      <c r="I4" s="28">
        <v>4</v>
      </c>
      <c r="J4" s="26">
        <v>100</v>
      </c>
      <c r="K4" s="26">
        <f>AVERAGE(Dane!D222:D231)</f>
        <v>1509.7</v>
      </c>
      <c r="L4" s="26">
        <f>MIN(Dane!D222:D231)</f>
        <v>1409</v>
      </c>
      <c r="M4" s="26">
        <f>MAX(Dane!D222:D231)</f>
        <v>1600</v>
      </c>
      <c r="N4" s="29">
        <f>STDEVPA(Dane!D222:D231)</f>
        <v>56.423488016959745</v>
      </c>
      <c r="P4" s="37">
        <f t="shared" si="0"/>
        <v>866.76470927627815</v>
      </c>
      <c r="Q4" s="29">
        <f>((Tabela2[[#This Row],[Średnia Q_sek]]-K4)/K4)*100</f>
        <v>-2.3249652248791239</v>
      </c>
    </row>
    <row r="5" spans="1:17" x14ac:dyDescent="0.25">
      <c r="A5" s="25">
        <v>5</v>
      </c>
      <c r="B5" s="26">
        <v>100</v>
      </c>
      <c r="C5" s="26">
        <f>AVERAGE(Dane!C232:C241)</f>
        <v>1178.9000000000001</v>
      </c>
      <c r="D5" s="26">
        <f>MIN(Dane!C232:C241)</f>
        <v>1138</v>
      </c>
      <c r="E5" s="26">
        <f>MAX(Dane!C232:C241)</f>
        <v>1249</v>
      </c>
      <c r="F5" s="27">
        <f>STDEVPA(Dane!C232:C241)</f>
        <v>36.128797378268764</v>
      </c>
      <c r="G5" s="17"/>
      <c r="H5" s="17"/>
      <c r="I5" s="28">
        <v>5</v>
      </c>
      <c r="J5" s="26">
        <v>100</v>
      </c>
      <c r="K5" s="26">
        <f>AVERAGE(Dane!D232:D241)</f>
        <v>1199.2</v>
      </c>
      <c r="L5" s="26">
        <f>MIN(Dane!D232:D241)</f>
        <v>1128</v>
      </c>
      <c r="M5" s="26">
        <f>MAX(Dane!D232:D241)</f>
        <v>1261</v>
      </c>
      <c r="N5" s="29">
        <f>STDEVPA(Dane!D232:D241)</f>
        <v>40.071935316378223</v>
      </c>
      <c r="P5" s="37">
        <f t="shared" si="0"/>
        <v>700.88982819689556</v>
      </c>
      <c r="Q5" s="29">
        <f>((Tabela2[[#This Row],[Średnia Q_sek]]-K5)/K5)*100</f>
        <v>-1.6927951967978614</v>
      </c>
    </row>
    <row r="6" spans="1:17" x14ac:dyDescent="0.25">
      <c r="A6" s="25">
        <v>6</v>
      </c>
      <c r="B6" s="26">
        <v>100</v>
      </c>
      <c r="C6" s="26">
        <f>AVERAGE(Dane!C242:C251)</f>
        <v>987.4</v>
      </c>
      <c r="D6" s="26">
        <f>MIN(Dane!C242:C251)</f>
        <v>943</v>
      </c>
      <c r="E6" s="26">
        <f>MAX(Dane!C242:C251)</f>
        <v>1043</v>
      </c>
      <c r="F6" s="27">
        <f>STDEVPA(Dane!C242:C251)</f>
        <v>25.745679249147805</v>
      </c>
      <c r="G6" s="17"/>
      <c r="H6" s="17"/>
      <c r="I6" s="28">
        <v>6</v>
      </c>
      <c r="J6" s="26">
        <v>100</v>
      </c>
      <c r="K6" s="26">
        <f>AVERAGE(Dane!D242:D251)</f>
        <v>1000.8</v>
      </c>
      <c r="L6" s="26">
        <f>MIN(Dane!D242:D251)</f>
        <v>932</v>
      </c>
      <c r="M6" s="26">
        <f>MAX(Dane!D242:D251)</f>
        <v>1051</v>
      </c>
      <c r="N6" s="29">
        <f>STDEVPA(Dane!D242:D251)</f>
        <v>35.25563784701675</v>
      </c>
      <c r="P6" s="37">
        <f t="shared" si="0"/>
        <v>586.56366846416404</v>
      </c>
      <c r="Q6" s="29">
        <f>((Tabela2[[#This Row],[Średnia Q_sek]]-K6)/K6)*100</f>
        <v>-1.3389288569144664</v>
      </c>
    </row>
    <row r="7" spans="1:17" x14ac:dyDescent="0.25">
      <c r="A7" s="25">
        <v>7</v>
      </c>
      <c r="B7" s="26">
        <v>100</v>
      </c>
      <c r="C7" s="26">
        <f>AVERAGE(Dane!C252:C261)</f>
        <v>863.8</v>
      </c>
      <c r="D7" s="26">
        <f>MIN(Dane!C252:C261)</f>
        <v>810</v>
      </c>
      <c r="E7" s="26">
        <f>MAX(Dane!C252:C261)</f>
        <v>920</v>
      </c>
      <c r="F7" s="27">
        <f>STDEVPA(Dane!C252:C261)</f>
        <v>29.77851574541619</v>
      </c>
      <c r="G7" s="17"/>
      <c r="H7" s="17"/>
      <c r="I7" s="28">
        <v>7</v>
      </c>
      <c r="J7" s="26">
        <v>100</v>
      </c>
      <c r="K7" s="26">
        <f>AVERAGE(Dane!D252:D261)</f>
        <v>866.6</v>
      </c>
      <c r="L7" s="26">
        <f>MIN(Dane!D252:D261)</f>
        <v>792</v>
      </c>
      <c r="M7" s="26">
        <f>MAX(Dane!D252:D261)</f>
        <v>927</v>
      </c>
      <c r="N7" s="29">
        <f>STDEVPA(Dane!D252:D261)</f>
        <v>34.848816335709309</v>
      </c>
      <c r="P7" s="37">
        <f t="shared" si="0"/>
        <v>513.8826451064881</v>
      </c>
      <c r="Q7" s="29">
        <f>((Tabela2[[#This Row],[Średnia Q_sek]]-K7)/K7)*100</f>
        <v>-0.32310177705978171</v>
      </c>
    </row>
    <row r="8" spans="1:17" x14ac:dyDescent="0.25">
      <c r="A8" s="25">
        <v>8</v>
      </c>
      <c r="B8" s="26">
        <v>100</v>
      </c>
      <c r="C8" s="26">
        <f>AVERAGE(Dane!C262:C271)</f>
        <v>758</v>
      </c>
      <c r="D8" s="26">
        <f>MIN(Dane!C262:C271)</f>
        <v>729</v>
      </c>
      <c r="E8" s="26">
        <f>MAX(Dane!C262:C271)</f>
        <v>807</v>
      </c>
      <c r="F8" s="27">
        <f>STDEVPA(Dane!C262:C271)</f>
        <v>20.620378270051205</v>
      </c>
      <c r="G8" s="17"/>
      <c r="H8" s="17"/>
      <c r="I8" s="28">
        <v>8</v>
      </c>
      <c r="J8" s="26">
        <v>100</v>
      </c>
      <c r="K8" s="26">
        <f>AVERAGE(Dane!D262:D271)</f>
        <v>763.2</v>
      </c>
      <c r="L8" s="26">
        <f>MIN(Dane!D262:D271)</f>
        <v>706</v>
      </c>
      <c r="M8" s="26">
        <f>MAX(Dane!D262:D271)</f>
        <v>827</v>
      </c>
      <c r="N8" s="29">
        <f>STDEVPA(Dane!D262:D271)</f>
        <v>31.637951893256307</v>
      </c>
      <c r="P8" s="37">
        <f t="shared" si="0"/>
        <v>455.11719689572158</v>
      </c>
      <c r="Q8" s="29">
        <f>((Tabela2[[#This Row],[Średnia Q_sek]]-K8)/K8)*100</f>
        <v>-0.68134171907757402</v>
      </c>
    </row>
    <row r="9" spans="1:17" x14ac:dyDescent="0.25">
      <c r="A9" s="25">
        <v>9</v>
      </c>
      <c r="B9" s="26">
        <v>100</v>
      </c>
      <c r="C9" s="26">
        <f>AVERAGE(Dane!C272:C281)</f>
        <v>691.2</v>
      </c>
      <c r="D9" s="26">
        <f>MIN(Dane!C272:C281)</f>
        <v>654</v>
      </c>
      <c r="E9" s="26">
        <f>MAX(Dane!C272:C281)</f>
        <v>724</v>
      </c>
      <c r="F9" s="27">
        <f>STDEVPA(Dane!C272:C281)</f>
        <v>26.083711392361327</v>
      </c>
      <c r="G9" s="17"/>
      <c r="H9" s="17"/>
      <c r="I9" s="28">
        <v>9</v>
      </c>
      <c r="J9" s="26">
        <v>100</v>
      </c>
      <c r="K9" s="26">
        <f>AVERAGE(Dane!D272:D281)</f>
        <v>698.5</v>
      </c>
      <c r="L9" s="26">
        <f>MIN(Dane!D272:D281)</f>
        <v>654</v>
      </c>
      <c r="M9" s="26">
        <f>MAX(Dane!D272:D281)</f>
        <v>735</v>
      </c>
      <c r="N9" s="29">
        <f>STDEVPA(Dane!D272:D281)</f>
        <v>24.654614172604688</v>
      </c>
      <c r="P9" s="37">
        <f t="shared" si="0"/>
        <v>414.68338734176587</v>
      </c>
      <c r="Q9" s="29">
        <f>((Tabela2[[#This Row],[Średnia Q_sek]]-K9)/K9)*100</f>
        <v>-1.0450966356478104</v>
      </c>
    </row>
    <row r="10" spans="1:17" x14ac:dyDescent="0.25">
      <c r="A10" s="25">
        <v>10</v>
      </c>
      <c r="B10" s="26">
        <v>100</v>
      </c>
      <c r="C10" s="26">
        <f>AVERAGE(Dane!C282:C291)</f>
        <v>630.6</v>
      </c>
      <c r="D10" s="26">
        <f>MIN(Dane!C282:C291)</f>
        <v>603</v>
      </c>
      <c r="E10" s="26">
        <f>MAX(Dane!C282:C291)</f>
        <v>673</v>
      </c>
      <c r="F10" s="27">
        <f>STDEVPA(Dane!C282:C291)</f>
        <v>19.07459042810618</v>
      </c>
      <c r="G10" s="17"/>
      <c r="H10" s="17"/>
      <c r="I10" s="28">
        <v>10</v>
      </c>
      <c r="J10" s="26">
        <v>100</v>
      </c>
      <c r="K10" s="26">
        <f>AVERAGE(Dane!D282:D291)</f>
        <v>642</v>
      </c>
      <c r="L10" s="26">
        <f>MIN(Dane!D282:D291)</f>
        <v>606</v>
      </c>
      <c r="M10" s="26">
        <f>MAX(Dane!D282:D291)</f>
        <v>688</v>
      </c>
      <c r="N10" s="29">
        <f>STDEVPA(Dane!D282:D291)</f>
        <v>19.879637823662684</v>
      </c>
      <c r="P10" s="37">
        <f t="shared" si="0"/>
        <v>382.52494148972943</v>
      </c>
      <c r="Q10" s="29">
        <f>((Tabela2[[#This Row],[Średnia Q_sek]]-K10)/K10)*100</f>
        <v>-1.7757009345794357</v>
      </c>
    </row>
    <row r="11" spans="1:17" x14ac:dyDescent="0.25">
      <c r="A11" s="25">
        <v>11</v>
      </c>
      <c r="B11" s="26">
        <v>100</v>
      </c>
      <c r="C11" s="26">
        <f>AVERAGE(Dane!C292:C301)</f>
        <v>590.20000000000005</v>
      </c>
      <c r="D11" s="26">
        <f>MIN(Dane!C292:C301)</f>
        <v>573</v>
      </c>
      <c r="E11" s="26">
        <f>MAX(Dane!C292:C301)</f>
        <v>611</v>
      </c>
      <c r="F11" s="27">
        <f>STDEVPA(Dane!C292:C301)</f>
        <v>11.539497389401324</v>
      </c>
      <c r="G11" s="17"/>
      <c r="H11" s="17"/>
      <c r="I11" s="28">
        <v>11</v>
      </c>
      <c r="J11" s="26">
        <v>100</v>
      </c>
      <c r="K11" s="26">
        <f>AVERAGE(Dane!D292:D301)</f>
        <v>596.29999999999995</v>
      </c>
      <c r="L11" s="26">
        <f>MIN(Dane!D292:D301)</f>
        <v>544</v>
      </c>
      <c r="M11" s="26">
        <f>MAX(Dane!D292:D301)</f>
        <v>619</v>
      </c>
      <c r="N11" s="29">
        <f>STDEVPA(Dane!D292:D301)</f>
        <v>19.93012794740666</v>
      </c>
      <c r="P11" s="37">
        <f t="shared" si="0"/>
        <v>356.14849962705733</v>
      </c>
      <c r="Q11" s="29">
        <f>((Tabela2[[#This Row],[Średnia Q_sek]]-K11)/K11)*100</f>
        <v>-1.0229750125775463</v>
      </c>
    </row>
    <row r="12" spans="1:17" x14ac:dyDescent="0.25">
      <c r="A12" s="25">
        <v>12</v>
      </c>
      <c r="B12" s="26">
        <v>100</v>
      </c>
      <c r="C12" s="26">
        <f>AVERAGE(Dane!C302:C311)</f>
        <v>540.70000000000005</v>
      </c>
      <c r="D12" s="26">
        <f>MIN(Dane!C302:C311)</f>
        <v>517</v>
      </c>
      <c r="E12" s="26">
        <f>MAX(Dane!C302:C311)</f>
        <v>575</v>
      </c>
      <c r="F12" s="27">
        <f>STDEVPA(Dane!C302:C311)</f>
        <v>17.135051794494235</v>
      </c>
      <c r="G12" s="17"/>
      <c r="H12" s="17"/>
      <c r="I12" s="28">
        <v>12</v>
      </c>
      <c r="J12" s="26">
        <v>100</v>
      </c>
      <c r="K12" s="26">
        <f>AVERAGE(Dane!D302:D311)</f>
        <v>553.6</v>
      </c>
      <c r="L12" s="26">
        <f>MIN(Dane!D302:D311)</f>
        <v>522</v>
      </c>
      <c r="M12" s="26">
        <f>MAX(Dane!D302:D311)</f>
        <v>583</v>
      </c>
      <c r="N12" s="29">
        <f>STDEVPA(Dane!D302:D311)</f>
        <v>16.100931650062986</v>
      </c>
      <c r="P12" s="37">
        <f t="shared" si="0"/>
        <v>330.77643597064207</v>
      </c>
      <c r="Q12" s="29">
        <f>((Tabela2[[#This Row],[Średnia Q_sek]]-K12)/K12)*100</f>
        <v>-2.3302023121387241</v>
      </c>
    </row>
    <row r="13" spans="1:17" x14ac:dyDescent="0.25">
      <c r="A13" s="25">
        <v>13</v>
      </c>
      <c r="B13" s="26">
        <v>100</v>
      </c>
      <c r="C13" s="26">
        <f>AVERAGE(Dane!C312:C321)</f>
        <v>535.6</v>
      </c>
      <c r="D13" s="26">
        <f>MIN(Dane!C312:C321)</f>
        <v>488</v>
      </c>
      <c r="E13" s="26">
        <f>MAX(Dane!C312:C321)</f>
        <v>573</v>
      </c>
      <c r="F13" s="27">
        <f>STDEVPA(Dane!C312:C321)</f>
        <v>25.996922894835073</v>
      </c>
      <c r="G13" s="17"/>
      <c r="H13" s="17"/>
      <c r="I13" s="28">
        <v>13</v>
      </c>
      <c r="J13" s="26">
        <v>100</v>
      </c>
      <c r="K13" s="26">
        <f>AVERAGE(Dane!D312:D321)</f>
        <v>535.1</v>
      </c>
      <c r="L13" s="26">
        <f>MIN(Dane!D312:D321)</f>
        <v>488</v>
      </c>
      <c r="M13" s="26">
        <f>MAX(Dane!D312:D321)</f>
        <v>569</v>
      </c>
      <c r="N13" s="29">
        <f>STDEVPA(Dane!D312:D321)</f>
        <v>24.201033035802414</v>
      </c>
      <c r="P13" s="37">
        <f t="shared" si="0"/>
        <v>324.38527469926214</v>
      </c>
      <c r="Q13" s="29">
        <f>((Tabela2[[#This Row],[Średnia Q_sek]]-K13)/K13)*100</f>
        <v>9.3440478415249481E-2</v>
      </c>
    </row>
    <row r="14" spans="1:17" x14ac:dyDescent="0.25">
      <c r="A14" s="25">
        <v>14</v>
      </c>
      <c r="B14" s="26">
        <v>100</v>
      </c>
      <c r="C14" s="26">
        <f>AVERAGE(Dane!C322:C331)</f>
        <v>509.8</v>
      </c>
      <c r="D14" s="26">
        <f>MIN(Dane!C322:C331)</f>
        <v>467</v>
      </c>
      <c r="E14" s="26">
        <f>MAX(Dane!C322:C331)</f>
        <v>557</v>
      </c>
      <c r="F14" s="27">
        <f>STDEVPA(Dane!C322:C331)</f>
        <v>27.095387061269303</v>
      </c>
      <c r="G14" s="17"/>
      <c r="H14" s="17"/>
      <c r="I14" s="28">
        <v>14</v>
      </c>
      <c r="J14" s="26">
        <v>100</v>
      </c>
      <c r="K14" s="26">
        <f>AVERAGE(Dane!D322:D331)</f>
        <v>499.2</v>
      </c>
      <c r="L14" s="26">
        <f>MIN(Dane!D322:D331)</f>
        <v>435</v>
      </c>
      <c r="M14" s="26">
        <f>MAX(Dane!D322:D331)</f>
        <v>548</v>
      </c>
      <c r="N14" s="29">
        <f>STDEVPA(Dane!D322:D331)</f>
        <v>27.99214175442815</v>
      </c>
      <c r="P14" s="37">
        <f t="shared" si="0"/>
        <v>310.58505529446705</v>
      </c>
      <c r="Q14" s="29">
        <f>((Tabela2[[#This Row],[Średnia Q_sek]]-K14)/K14)*100</f>
        <v>2.1233974358974406</v>
      </c>
    </row>
    <row r="15" spans="1:17" x14ac:dyDescent="0.25">
      <c r="A15" s="25">
        <v>15</v>
      </c>
      <c r="B15" s="26">
        <v>100</v>
      </c>
      <c r="C15" s="26">
        <f>AVERAGE(Dane!C332:C341)</f>
        <v>477.7</v>
      </c>
      <c r="D15" s="26">
        <f>MIN(Dane!C332:C341)</f>
        <v>443</v>
      </c>
      <c r="E15" s="26">
        <f>MAX(Dane!C332:C341)</f>
        <v>550</v>
      </c>
      <c r="F15" s="27">
        <f>STDEVPA(Dane!C332:C341)</f>
        <v>27.921497094532732</v>
      </c>
      <c r="G15" s="17"/>
      <c r="H15" s="17"/>
      <c r="I15" s="28">
        <v>15</v>
      </c>
      <c r="J15" s="26">
        <v>100</v>
      </c>
      <c r="K15" s="26">
        <f>AVERAGE(Dane!D332:D341)</f>
        <v>478.9</v>
      </c>
      <c r="L15" s="26">
        <f>MIN(Dane!D332:D341)</f>
        <v>445</v>
      </c>
      <c r="M15" s="26">
        <f>MAX(Dane!D332:D341)</f>
        <v>498</v>
      </c>
      <c r="N15" s="29">
        <f>STDEVPA(Dane!D332:D341)</f>
        <v>16.127306036657206</v>
      </c>
      <c r="P15" s="37">
        <f t="shared" si="0"/>
        <v>298.93164244207611</v>
      </c>
      <c r="Q15" s="29">
        <f>((Tabela2[[#This Row],[Średnia Q_sek]]-K15)/K15)*100</f>
        <v>-0.25057423261641026</v>
      </c>
    </row>
    <row r="16" spans="1:17" x14ac:dyDescent="0.25">
      <c r="A16" s="25">
        <v>16</v>
      </c>
      <c r="B16" s="26">
        <v>100</v>
      </c>
      <c r="C16" s="26">
        <f>AVERAGE(Dane!C342:C351)</f>
        <v>450.4</v>
      </c>
      <c r="D16" s="26">
        <f>MIN(Dane!C342:C351)</f>
        <v>433</v>
      </c>
      <c r="E16" s="26">
        <f>MAX(Dane!C342:C351)</f>
        <v>479</v>
      </c>
      <c r="F16" s="27">
        <f>STDEVPA(Dane!C342:C351)</f>
        <v>14.492756811593853</v>
      </c>
      <c r="G16" s="17"/>
      <c r="H16" s="17"/>
      <c r="I16" s="28">
        <v>16</v>
      </c>
      <c r="J16" s="26">
        <v>100</v>
      </c>
      <c r="K16" s="26">
        <f>AVERAGE(Dane!D342:D351)</f>
        <v>458.6</v>
      </c>
      <c r="L16" s="26">
        <f>MIN(Dane!D342:D351)</f>
        <v>434</v>
      </c>
      <c r="M16" s="26">
        <f>MAX(Dane!D342:D351)</f>
        <v>487</v>
      </c>
      <c r="N16" s="29">
        <f>STDEVPA(Dane!D342:D351)</f>
        <v>13.101144988129855</v>
      </c>
      <c r="P16" s="37">
        <f t="shared" si="0"/>
        <v>278.78467954451344</v>
      </c>
      <c r="Q16" s="29">
        <f>((Tabela2[[#This Row],[Średnia Q_sek]]-K16)/K16)*100</f>
        <v>-1.7880505887483744</v>
      </c>
    </row>
    <row r="17" spans="1:17" x14ac:dyDescent="0.25">
      <c r="A17" s="25">
        <v>17</v>
      </c>
      <c r="B17" s="26">
        <v>100</v>
      </c>
      <c r="C17" s="26">
        <f>AVERAGE(Dane!C352:C361)</f>
        <v>427.7</v>
      </c>
      <c r="D17" s="26">
        <f>MIN(Dane!C352:C361)</f>
        <v>407</v>
      </c>
      <c r="E17" s="26">
        <f>MAX(Dane!C352:C361)</f>
        <v>445</v>
      </c>
      <c r="F17" s="27">
        <f>STDEVPA(Dane!C352:C361)</f>
        <v>11.00954131651269</v>
      </c>
      <c r="G17" s="17"/>
      <c r="H17" s="17"/>
      <c r="I17" s="28">
        <v>17</v>
      </c>
      <c r="J17" s="26">
        <v>100</v>
      </c>
      <c r="K17" s="26">
        <f>AVERAGE(Dane!D352:D361)</f>
        <v>440.6</v>
      </c>
      <c r="L17" s="26">
        <f>MIN(Dane!D352:D361)</f>
        <v>405</v>
      </c>
      <c r="M17" s="26">
        <f>MAX(Dane!D352:D361)</f>
        <v>464</v>
      </c>
      <c r="N17" s="29">
        <f>STDEVPA(Dane!D352:D361)</f>
        <v>20.180188304374173</v>
      </c>
      <c r="P17" s="37">
        <f t="shared" si="0"/>
        <v>264.04422018807327</v>
      </c>
      <c r="Q17" s="29">
        <f>((Tabela2[[#This Row],[Średnia Q_sek]]-K17)/K17)*100</f>
        <v>-2.9278256922378652</v>
      </c>
    </row>
    <row r="18" spans="1:17" x14ac:dyDescent="0.25">
      <c r="A18" s="25">
        <v>18</v>
      </c>
      <c r="B18" s="26">
        <v>100</v>
      </c>
      <c r="C18" s="26">
        <f>AVERAGE(Dane!C362:C371)</f>
        <v>421.9</v>
      </c>
      <c r="D18" s="26">
        <f>MIN(Dane!C362:C371)</f>
        <v>385</v>
      </c>
      <c r="E18" s="26">
        <f>MAX(Dane!C362:C371)</f>
        <v>460</v>
      </c>
      <c r="F18" s="27">
        <f>STDEVPA(Dane!C362:C371)</f>
        <v>21.468348795377814</v>
      </c>
      <c r="G18" s="17"/>
      <c r="H18" s="17"/>
      <c r="I18" s="28">
        <v>18</v>
      </c>
      <c r="J18" s="26">
        <v>100</v>
      </c>
      <c r="K18" s="26">
        <f>AVERAGE(Dane!D362:D371)</f>
        <v>427.6</v>
      </c>
      <c r="L18" s="26">
        <f>MIN(Dane!D362:D371)</f>
        <v>396</v>
      </c>
      <c r="M18" s="26">
        <f>MAX(Dane!D362:D371)</f>
        <v>466</v>
      </c>
      <c r="N18" s="29">
        <f>STDEVPA(Dane!D362:D371)</f>
        <v>20.450916849862747</v>
      </c>
      <c r="P18" s="37">
        <f t="shared" si="0"/>
        <v>261.99547839933973</v>
      </c>
      <c r="Q18" s="29">
        <f>((Tabela2[[#This Row],[Średnia Q_sek]]-K18)/K18)*100</f>
        <v>-1.3330215154349965</v>
      </c>
    </row>
    <row r="19" spans="1:17" x14ac:dyDescent="0.25">
      <c r="A19" s="25">
        <v>19</v>
      </c>
      <c r="B19" s="26">
        <v>100</v>
      </c>
      <c r="C19" s="26">
        <f>AVERAGE(Dane!C372:C381)</f>
        <v>406.2</v>
      </c>
      <c r="D19" s="26">
        <f>MIN(Dane!C372:C381)</f>
        <v>383</v>
      </c>
      <c r="E19" s="26">
        <f>MAX(Dane!C372:C381)</f>
        <v>431</v>
      </c>
      <c r="F19" s="27">
        <f>STDEVPA(Dane!C372:C381)</f>
        <v>16.809521111560557</v>
      </c>
      <c r="G19" s="17"/>
      <c r="H19" s="17"/>
      <c r="I19" s="28">
        <v>19</v>
      </c>
      <c r="J19" s="26">
        <v>100</v>
      </c>
      <c r="K19" s="26">
        <f>AVERAGE(Dane!D372:D381)</f>
        <v>412.7</v>
      </c>
      <c r="L19" s="26">
        <f>MIN(Dane!D372:D381)</f>
        <v>391</v>
      </c>
      <c r="M19" s="26">
        <f>MAX(Dane!D372:D381)</f>
        <v>430</v>
      </c>
      <c r="N19" s="29">
        <f>STDEVPA(Dane!D372:D381)</f>
        <v>11.610770861575041</v>
      </c>
      <c r="P19" s="37">
        <f t="shared" si="0"/>
        <v>252.67278873022295</v>
      </c>
      <c r="Q19" s="29">
        <f>((Tabela2[[#This Row],[Średnia Q_sek]]-K19)/K19)*100</f>
        <v>-1.5749939423309913</v>
      </c>
    </row>
    <row r="20" spans="1:17" x14ac:dyDescent="0.25">
      <c r="A20" s="25">
        <v>20</v>
      </c>
      <c r="B20" s="26">
        <v>100</v>
      </c>
      <c r="C20" s="26">
        <f>AVERAGE(Dane!C382:C391)</f>
        <v>392.9</v>
      </c>
      <c r="D20" s="26">
        <f>MIN(Dane!C382:C391)</f>
        <v>381</v>
      </c>
      <c r="E20" s="26">
        <f>MAX(Dane!C382:C391)</f>
        <v>420</v>
      </c>
      <c r="F20" s="27">
        <f>STDEVPA(Dane!C382:C391)</f>
        <v>10.93114815561476</v>
      </c>
      <c r="G20" s="17"/>
      <c r="H20" s="17"/>
      <c r="I20" s="28">
        <v>20</v>
      </c>
      <c r="J20" s="26">
        <v>100</v>
      </c>
      <c r="K20" s="26">
        <f>AVERAGE(Dane!D382:D391)</f>
        <v>383.6</v>
      </c>
      <c r="L20" s="26">
        <f>MIN(Dane!D382:D391)</f>
        <v>371</v>
      </c>
      <c r="M20" s="26">
        <f>MAX(Dane!D382:D391)</f>
        <v>414</v>
      </c>
      <c r="N20" s="29">
        <f>STDEVPA(Dane!D382:D391)</f>
        <v>14.833745312630928</v>
      </c>
      <c r="P20" s="37">
        <f t="shared" si="0"/>
        <v>244.06159259365924</v>
      </c>
      <c r="Q20" s="29">
        <f>((Tabela2[[#This Row],[Średnia Q_sek]]-K20)/K20)*100</f>
        <v>2.4244004171011349</v>
      </c>
    </row>
    <row r="21" spans="1:17" x14ac:dyDescent="0.25">
      <c r="A21" s="25">
        <v>21</v>
      </c>
      <c r="B21" s="26">
        <v>100</v>
      </c>
      <c r="C21" s="26">
        <f>AVERAGE(Dane!C392:C401)</f>
        <v>391.4</v>
      </c>
      <c r="D21" s="26">
        <f>MIN(Dane!C392:C401)</f>
        <v>366</v>
      </c>
      <c r="E21" s="26">
        <f>MAX(Dane!C392:C401)</f>
        <v>437</v>
      </c>
      <c r="F21" s="27">
        <f>STDEVPA(Dane!C392:C401)</f>
        <v>19.168724527208376</v>
      </c>
      <c r="G21" s="17"/>
      <c r="H21" s="17"/>
      <c r="I21" s="28">
        <v>21</v>
      </c>
      <c r="J21" s="26">
        <v>100</v>
      </c>
      <c r="K21" s="26">
        <f>AVERAGE(Dane!D392:D401)</f>
        <v>383</v>
      </c>
      <c r="L21" s="26">
        <f>MIN(Dane!D392:D401)</f>
        <v>367</v>
      </c>
      <c r="M21" s="26">
        <f>MAX(Dane!D392:D401)</f>
        <v>398</v>
      </c>
      <c r="N21" s="29">
        <f>STDEVPA(Dane!D392:D401)</f>
        <v>9.979979959899719</v>
      </c>
      <c r="P21" s="37">
        <f t="shared" si="0"/>
        <v>245.36696064674405</v>
      </c>
      <c r="Q21" s="29">
        <f>((Tabela2[[#This Row],[Średnia Q_sek]]-K21)/K21)*100</f>
        <v>2.1932114882506468</v>
      </c>
    </row>
    <row r="22" spans="1:17" x14ac:dyDescent="0.25">
      <c r="A22" s="25">
        <v>22</v>
      </c>
      <c r="B22" s="26">
        <v>100</v>
      </c>
      <c r="C22" s="26">
        <f>AVERAGE(Dane!C402:C411)</f>
        <v>367.1</v>
      </c>
      <c r="D22" s="26">
        <f>MIN(Dane!C402:C411)</f>
        <v>348</v>
      </c>
      <c r="E22" s="26">
        <f>MAX(Dane!C402:C411)</f>
        <v>388</v>
      </c>
      <c r="F22" s="27">
        <f>STDEVPA(Dane!C402:C411)</f>
        <v>14.72718574609555</v>
      </c>
      <c r="G22" s="17"/>
      <c r="H22" s="17"/>
      <c r="I22" s="28">
        <v>22</v>
      </c>
      <c r="J22" s="26">
        <v>100</v>
      </c>
      <c r="K22" s="26">
        <f>AVERAGE(Dane!D402:D411)</f>
        <v>376.2</v>
      </c>
      <c r="L22" s="26">
        <f>MIN(Dane!D402:D411)</f>
        <v>355</v>
      </c>
      <c r="M22" s="26">
        <f>MAX(Dane!D402:D411)</f>
        <v>416</v>
      </c>
      <c r="N22" s="29">
        <f>STDEVPA(Dane!D402:D411)</f>
        <v>16.648123017325407</v>
      </c>
      <c r="P22" s="37">
        <f t="shared" si="0"/>
        <v>230.8610265351565</v>
      </c>
      <c r="Q22" s="29">
        <f>((Tabela2[[#This Row],[Średnia Q_sek]]-K22)/K22)*100</f>
        <v>-2.4189261031366205</v>
      </c>
    </row>
    <row r="23" spans="1:17" x14ac:dyDescent="0.25">
      <c r="A23" s="25">
        <v>23</v>
      </c>
      <c r="B23" s="26">
        <v>100</v>
      </c>
      <c r="C23" s="26">
        <f>AVERAGE(Dane!C412:C421)</f>
        <v>370.1</v>
      </c>
      <c r="D23" s="26">
        <f>MIN(Dane!C412:C421)</f>
        <v>341</v>
      </c>
      <c r="E23" s="26">
        <f>MAX(Dane!C412:C421)</f>
        <v>389</v>
      </c>
      <c r="F23" s="27">
        <f>STDEVPA(Dane!C412:C421)</f>
        <v>15.902515524281057</v>
      </c>
      <c r="G23" s="17"/>
      <c r="H23" s="17"/>
      <c r="I23" s="28">
        <v>23</v>
      </c>
      <c r="J23" s="26">
        <v>100</v>
      </c>
      <c r="K23" s="26">
        <f>AVERAGE(Dane!D412:D421)</f>
        <v>371.9</v>
      </c>
      <c r="L23" s="26">
        <f>MIN(Dane!D412:D421)</f>
        <v>351</v>
      </c>
      <c r="M23" s="26">
        <f>MAX(Dane!D412:D421)</f>
        <v>389</v>
      </c>
      <c r="N23" s="29">
        <f>STDEVPA(Dane!D412:D421)</f>
        <v>12.275585525749882</v>
      </c>
      <c r="P23" s="37">
        <f t="shared" si="0"/>
        <v>230.12893078918302</v>
      </c>
      <c r="Q23" s="29">
        <f>((Tabela2[[#This Row],[Średnia Q_sek]]-K23)/K23)*100</f>
        <v>-0.48400107555793348</v>
      </c>
    </row>
    <row r="24" spans="1:17" x14ac:dyDescent="0.25">
      <c r="A24" s="25">
        <v>24</v>
      </c>
      <c r="B24" s="26">
        <v>100</v>
      </c>
      <c r="C24" s="26">
        <f>AVERAGE(Dane!C422:C431)</f>
        <v>360.8</v>
      </c>
      <c r="D24" s="26">
        <f>MIN(Dane!C422:C431)</f>
        <v>319</v>
      </c>
      <c r="E24" s="26">
        <f>MAX(Dane!C422:C431)</f>
        <v>382</v>
      </c>
      <c r="F24" s="27">
        <f>STDEVPA(Dane!C422:C431)</f>
        <v>17.758378304338493</v>
      </c>
      <c r="G24" s="17"/>
      <c r="H24" s="17"/>
      <c r="I24" s="28">
        <v>24</v>
      </c>
      <c r="J24" s="26">
        <v>100</v>
      </c>
      <c r="K24" s="26">
        <f>AVERAGE(Dane!D422:D431)</f>
        <v>358.2</v>
      </c>
      <c r="L24" s="26">
        <f>MIN(Dane!D422:D431)</f>
        <v>325</v>
      </c>
      <c r="M24" s="26">
        <f>MAX(Dane!D422:D431)</f>
        <v>408</v>
      </c>
      <c r="N24" s="29">
        <f>STDEVPA(Dane!D422:D431)</f>
        <v>21.999090890307265</v>
      </c>
      <c r="P24" s="37">
        <f t="shared" si="0"/>
        <v>223.10833975776265</v>
      </c>
      <c r="Q24" s="29">
        <f>((Tabela2[[#This Row],[Średnia Q_sek]]-K24)/K24)*100</f>
        <v>0.72585147962033014</v>
      </c>
    </row>
    <row r="25" spans="1:17" x14ac:dyDescent="0.25">
      <c r="A25" s="25">
        <v>25</v>
      </c>
      <c r="B25" s="26">
        <v>100</v>
      </c>
      <c r="C25" s="26">
        <f>AVERAGE(Dane!C432:C441)</f>
        <v>346.7</v>
      </c>
      <c r="D25" s="26">
        <f>MIN(Dane!C432:C441)</f>
        <v>321</v>
      </c>
      <c r="E25" s="26">
        <f>MAX(Dane!C432:C441)</f>
        <v>388</v>
      </c>
      <c r="F25" s="27">
        <f>STDEVPA(Dane!C432:C441)</f>
        <v>19.849685136041835</v>
      </c>
      <c r="G25" s="17"/>
      <c r="H25" s="17"/>
      <c r="I25" s="28">
        <v>25</v>
      </c>
      <c r="J25" s="26">
        <v>100</v>
      </c>
      <c r="K25" s="26">
        <f>AVERAGE(Dane!D432:D441)</f>
        <v>356.7</v>
      </c>
      <c r="L25" s="26">
        <f>MIN(Dane!D432:D441)</f>
        <v>314</v>
      </c>
      <c r="M25" s="26">
        <f>MAX(Dane!D432:D441)</f>
        <v>378</v>
      </c>
      <c r="N25" s="29">
        <f>STDEVPA(Dane!D432:D441)</f>
        <v>16.571360837299995</v>
      </c>
      <c r="P25" s="37">
        <f t="shared" si="0"/>
        <v>222.46424073372029</v>
      </c>
      <c r="Q25" s="29">
        <f>((Tabela2[[#This Row],[Średnia Q_sek]]-K25)/K25)*100</f>
        <v>-2.8034763106251757</v>
      </c>
    </row>
    <row r="26" spans="1:17" x14ac:dyDescent="0.25">
      <c r="A26" s="25">
        <v>26</v>
      </c>
      <c r="B26" s="26">
        <v>100</v>
      </c>
      <c r="C26" s="26">
        <f>AVERAGE(Dane!C442:C451)</f>
        <v>340.5</v>
      </c>
      <c r="D26" s="26">
        <f>MIN(Dane!C442:C451)</f>
        <v>308</v>
      </c>
      <c r="E26" s="26">
        <f>MAX(Dane!C442:C451)</f>
        <v>370</v>
      </c>
      <c r="F26" s="27">
        <f>STDEVPA(Dane!C442:C451)</f>
        <v>16.644819013735177</v>
      </c>
      <c r="G26" s="17"/>
      <c r="H26" s="17"/>
      <c r="I26" s="28">
        <v>26</v>
      </c>
      <c r="J26" s="26">
        <v>100</v>
      </c>
      <c r="K26" s="26">
        <f>AVERAGE(Dane!D442:D451)</f>
        <v>357.6</v>
      </c>
      <c r="L26" s="26">
        <f>MIN(Dane!D442:D451)</f>
        <v>315</v>
      </c>
      <c r="M26" s="26">
        <f>MAX(Dane!D442:D451)</f>
        <v>379</v>
      </c>
      <c r="N26" s="29">
        <f>STDEVPA(Dane!D442:D451)</f>
        <v>17.816845961056071</v>
      </c>
      <c r="P26" s="37">
        <f t="shared" si="0"/>
        <v>216.96354557339075</v>
      </c>
      <c r="Q26" s="29">
        <f>((Tabela2[[#This Row],[Średnia Q_sek]]-K26)/K26)*100</f>
        <v>-4.7818791946308785</v>
      </c>
    </row>
    <row r="27" spans="1:17" x14ac:dyDescent="0.25">
      <c r="A27" s="25">
        <v>27</v>
      </c>
      <c r="B27" s="26">
        <v>100</v>
      </c>
      <c r="C27" s="26">
        <f>AVERAGE(Dane!C452:C461)</f>
        <v>338.4</v>
      </c>
      <c r="D27" s="26">
        <f>MIN(Dane!C452:C461)</f>
        <v>313</v>
      </c>
      <c r="E27" s="26">
        <f>MAX(Dane!C452:C461)</f>
        <v>394</v>
      </c>
      <c r="F27" s="27">
        <f>STDEVPA(Dane!C452:C461)</f>
        <v>26.511129738281618</v>
      </c>
      <c r="G27" s="17"/>
      <c r="H27" s="17"/>
      <c r="I27" s="28">
        <v>27</v>
      </c>
      <c r="J27" s="26">
        <v>100</v>
      </c>
      <c r="K27" s="26">
        <f>AVERAGE(Dane!D452:D461)</f>
        <v>355.5</v>
      </c>
      <c r="L27" s="26">
        <f>MIN(Dane!D452:D461)</f>
        <v>325</v>
      </c>
      <c r="M27" s="26">
        <f>MAX(Dane!D452:D461)</f>
        <v>377</v>
      </c>
      <c r="N27" s="29">
        <f>STDEVPA(Dane!D452:D461)</f>
        <v>15.167399249706589</v>
      </c>
      <c r="P27" s="37">
        <f t="shared" si="0"/>
        <v>222.05873281975454</v>
      </c>
      <c r="Q27" s="29">
        <f>((Tabela2[[#This Row],[Średnia Q_sek]]-K27)/K27)*100</f>
        <v>-4.8101265822784871</v>
      </c>
    </row>
    <row r="28" spans="1:17" x14ac:dyDescent="0.25">
      <c r="A28" s="25">
        <v>28</v>
      </c>
      <c r="B28" s="26">
        <v>100</v>
      </c>
      <c r="C28" s="26">
        <f>AVERAGE(Dane!C462:C471)</f>
        <v>349.3</v>
      </c>
      <c r="D28" s="26">
        <f>MIN(Dane!C462:C471)</f>
        <v>312</v>
      </c>
      <c r="E28" s="26">
        <f>MAX(Dane!C462:C471)</f>
        <v>428</v>
      </c>
      <c r="F28" s="27">
        <f>STDEVPA(Dane!C462:C471)</f>
        <v>37.693633414676277</v>
      </c>
      <c r="G28" s="17"/>
      <c r="H28" s="17"/>
      <c r="I28" s="28">
        <v>28</v>
      </c>
      <c r="J28" s="26">
        <v>100</v>
      </c>
      <c r="K28" s="26">
        <f>AVERAGE(Dane!D462:D471)</f>
        <v>335.4</v>
      </c>
      <c r="L28" s="26">
        <f>MIN(Dane!D462:D471)</f>
        <v>317</v>
      </c>
      <c r="M28" s="26">
        <f>MAX(Dane!D462:D471)</f>
        <v>351</v>
      </c>
      <c r="N28" s="29">
        <f>STDEVPA(Dane!D462:D471)</f>
        <v>12.721635115031402</v>
      </c>
      <c r="P28" s="37">
        <f t="shared" si="0"/>
        <v>227.19909048781088</v>
      </c>
      <c r="Q28" s="29">
        <f>((Tabela2[[#This Row],[Średnia Q_sek]]-K28)/K28)*100</f>
        <v>4.1443053070960154</v>
      </c>
    </row>
    <row r="29" spans="1:17" x14ac:dyDescent="0.25">
      <c r="A29" s="25">
        <v>29</v>
      </c>
      <c r="B29" s="26">
        <v>100</v>
      </c>
      <c r="C29" s="26">
        <f>AVERAGE(Dane!C472:C481)</f>
        <v>342.5</v>
      </c>
      <c r="D29" s="26">
        <f>MIN(Dane!C472:C481)</f>
        <v>318</v>
      </c>
      <c r="E29" s="26">
        <f>MAX(Dane!C472:C481)</f>
        <v>386</v>
      </c>
      <c r="F29" s="27">
        <f>STDEVPA(Dane!C472:C481)</f>
        <v>19.759807691371897</v>
      </c>
      <c r="G29" s="17"/>
      <c r="H29" s="17"/>
      <c r="I29" s="28">
        <v>29</v>
      </c>
      <c r="J29" s="26">
        <v>100</v>
      </c>
      <c r="K29" s="26">
        <f>AVERAGE(Dane!D472:D481)</f>
        <v>340.3</v>
      </c>
      <c r="L29" s="26">
        <f>MIN(Dane!D472:D481)</f>
        <v>319</v>
      </c>
      <c r="M29" s="26">
        <f>MAX(Dane!D472:D481)</f>
        <v>364</v>
      </c>
      <c r="N29" s="29">
        <f>STDEVPA(Dane!D472:D481)</f>
        <v>15.849605673328281</v>
      </c>
      <c r="P29" s="37">
        <f t="shared" si="0"/>
        <v>219.36568681305312</v>
      </c>
      <c r="Q29" s="29">
        <f>((Tabela2[[#This Row],[Średnia Q_sek]]-K29)/K29)*100</f>
        <v>0.64648839259476598</v>
      </c>
    </row>
    <row r="30" spans="1:17" ht="16.5" thickBot="1" x14ac:dyDescent="0.3">
      <c r="A30" s="30">
        <v>30</v>
      </c>
      <c r="B30" s="31">
        <v>100</v>
      </c>
      <c r="C30" s="31">
        <f>AVERAGE(Dane!C482:C491)</f>
        <v>331</v>
      </c>
      <c r="D30" s="31">
        <f>MIN(Dane!C482:C491)</f>
        <v>313</v>
      </c>
      <c r="E30" s="31">
        <f>MAX(Dane!C482:C491)</f>
        <v>354</v>
      </c>
      <c r="F30" s="32">
        <f>STDEVPA(Dane!C482:C491)</f>
        <v>13.394028520202577</v>
      </c>
      <c r="G30" s="17"/>
      <c r="H30" s="17"/>
      <c r="I30" s="33">
        <v>30</v>
      </c>
      <c r="J30" s="34">
        <v>100</v>
      </c>
      <c r="K30" s="34">
        <f>AVERAGE(Dane!D482:D491)</f>
        <v>323.7</v>
      </c>
      <c r="L30" s="34">
        <f>MIN(Dane!D482:D491)</f>
        <v>298</v>
      </c>
      <c r="M30" s="34">
        <f>MAX(Dane!D482:D491)</f>
        <v>336</v>
      </c>
      <c r="N30" s="35">
        <f>STDEVPA(Dane!D482:D491)</f>
        <v>12.377802712921223</v>
      </c>
      <c r="P30" s="38">
        <f t="shared" si="0"/>
        <v>209.2991469314575</v>
      </c>
      <c r="Q30" s="35">
        <f>((Tabela2[[#This Row],[Średnia Q_sek]]-K30)/K30)*100</f>
        <v>2.2551745443311741</v>
      </c>
    </row>
    <row r="33" spans="17:17" x14ac:dyDescent="0.25">
      <c r="Q33" s="36">
        <f>AVERAGE(Q2:Q30)</f>
        <v>-0.77912516280244726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Analiza po zadaniach</vt:lpstr>
      <vt:lpstr>Analiza po realizatorach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Kamil Majchrzak</cp:lastModifiedBy>
  <dcterms:created xsi:type="dcterms:W3CDTF">2019-01-11T12:24:14Z</dcterms:created>
  <dcterms:modified xsi:type="dcterms:W3CDTF">2019-01-18T17:00:00Z</dcterms:modified>
</cp:coreProperties>
</file>