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846" windowHeight="1163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<sst xmlns="http://schemas.openxmlformats.org/spreadsheetml/2006/main" count="492" uniqueCount="284">
  <si>
    <t>Device</t>
  </si>
  <si>
    <t>value</t>
  </si>
  <si>
    <t>Package</t>
  </si>
  <si>
    <t>Parts</t>
  </si>
  <si>
    <t>Notes</t>
  </si>
  <si>
    <t>Manufacturer</t>
  </si>
  <si>
    <t>Sample Available</t>
  </si>
  <si>
    <t>RoHS</t>
  </si>
  <si>
    <t xml:space="preserve">REACH/SVHC </t>
  </si>
  <si>
    <t>Lifecycle</t>
  </si>
  <si>
    <t>Reference</t>
  </si>
  <si>
    <t>Link</t>
  </si>
  <si>
    <t>Qty / Board</t>
  </si>
  <si>
    <t>Qty</t>
  </si>
  <si>
    <t>Price(1)</t>
  </si>
  <si>
    <t>Price(10)</t>
  </si>
  <si>
    <t>Price(100)</t>
  </si>
  <si>
    <t>Board price estimate(1)</t>
  </si>
  <si>
    <t>Board price estimate(100)</t>
  </si>
  <si>
    <t>Bom Price</t>
  </si>
  <si>
    <t>capacitor</t>
  </si>
  <si>
    <t>100n</t>
  </si>
  <si>
    <t>_0402</t>
  </si>
  <si>
    <t>C3, C20, C25, C27, C28, C29, C32, C37, C38, C40, C45, C46, C47, C48, C49, C53, C57, C58, C59, C61</t>
  </si>
  <si>
    <t>Decouple capacitors</t>
  </si>
  <si>
    <t>Murata Electronics</t>
  </si>
  <si>
    <t>n</t>
  </si>
  <si>
    <t>Active</t>
  </si>
  <si>
    <t>GCM155R71E104KE02D</t>
  </si>
  <si>
    <t>https://eu.mouser.com/ProductDetail/Murata-Electronics/GCM155R71E104KE02D?qs=sGAEpiMZZMs0AnBnWHyRQB9G40cLJQs4jh0y6SxlPaz%252BfNuduqN0uw%3D%3D</t>
  </si>
  <si>
    <t>100u</t>
  </si>
  <si>
    <t>_1206</t>
  </si>
  <si>
    <t>C21</t>
  </si>
  <si>
    <t>Bulk capacitor</t>
  </si>
  <si>
    <t>GRM31CD80J107ME39L</t>
  </si>
  <si>
    <t>https://eu.mouser.com/ProductDetail/Murata-Electronics/GRM31CD80J107ME39L?qs=sGAEpiMZZMs0AnBnWHyRQDoASYHpL3ZIllkd18D8qxk%3D</t>
  </si>
  <si>
    <t>10n</t>
  </si>
  <si>
    <t>C7, C8</t>
  </si>
  <si>
    <t>GCM155R71H103JA55J</t>
  </si>
  <si>
    <t>https://eu.mouser.com/ProductDetail/Murata-Electronics/GCM155R71H103JA55J?qs=sGAEpiMZZMs0AnBnWHyRQAsAWwhBCY7b5X2Kc%252BxZpDnJz9AzYLadew%3D%3D</t>
  </si>
  <si>
    <t>10u</t>
  </si>
  <si>
    <t>_0603</t>
  </si>
  <si>
    <t>C60, C62</t>
  </si>
  <si>
    <t>GRM188R60J106KE47D</t>
  </si>
  <si>
    <t>https://eu.mouser.com/ProductDetail/Murata-Electronics/GRM188R60J106KE47D?qs=sGAEpiMZZMs0AnBnWHyRQP5O0Ty0PaP7T5ND1K%2FPaU4WbKLvtvaqmw%3D%3D</t>
  </si>
  <si>
    <t>12p</t>
  </si>
  <si>
    <t>C35, C42, C43, C26</t>
  </si>
  <si>
    <t>GCM1555C1H120JA16J</t>
  </si>
  <si>
    <t>https://eu.mouser.com/ProductDetail/Murata-Electronics/GCM1555C1H120JA16J?qs=sGAEpiMZZMs0AnBnWHyRQFv7x1xn%252BYFdQEAGeM9PVqkn8eO4G9sLxg%3D%3D</t>
  </si>
  <si>
    <t>1n</t>
  </si>
  <si>
    <t>C5</t>
  </si>
  <si>
    <t>GCM155R71H102JA37D</t>
  </si>
  <si>
    <t>https://eu.mouser.com/ProductDetail/Murata-Electronics/GCM155R71H102JA37D?qs=sGAEpiMZZMs0AnBnWHyRQL4grMchLtWkcMCh1Ke4S4s%3D</t>
  </si>
  <si>
    <t>1p</t>
  </si>
  <si>
    <t>C30, C33, C34</t>
  </si>
  <si>
    <t>GCM1555C1H1R0JA16D</t>
  </si>
  <si>
    <t>https://eu.mouser.com/ProductDetail/Murata-Electronics/GCM1555C1H1R0JA16D?qs=sGAEpiMZZMs0AnBnWHyRQAsAWwhBCY7bwnpUwpPYNVcZNClwhblHSA%3D%3D</t>
  </si>
  <si>
    <t>1p8</t>
  </si>
  <si>
    <t>C24</t>
  </si>
  <si>
    <t>NRND</t>
  </si>
  <si>
    <t>GRM1555C1E1R8BA01D</t>
  </si>
  <si>
    <t>https://eu.mouser.com/ProductDetail/Murata-Electronics/\GRM1555C1E1R8BA01D?qs=sGAEpiMZZMs0AnBnWHyRQO3lCa4gsPOhwIirR49BN2M%3D</t>
  </si>
  <si>
    <t>1u</t>
  </si>
  <si>
    <t>C1, C16, C39, C50, C54</t>
  </si>
  <si>
    <t>GRM188R61A105MA61D</t>
  </si>
  <si>
    <t>https://eu.mouser.com/ProductDetail/Murata-Electronics/GRM188R61A105MA61D?qs=sGAEpiMZZMs0AnBnWHyRQN1DiMkCiHFNZp%2FMVPRHYNs%3D</t>
  </si>
  <si>
    <t>22n</t>
  </si>
  <si>
    <t>C9, C10</t>
  </si>
  <si>
    <t>GCM155R71E223JA55D</t>
  </si>
  <si>
    <t>https://eu.mouser.com/ProductDetail/Murata-Electronics/GCM155R71E223JA55D?qs=sGAEpiMZZMs0AnBnWHyRQKFZIQ7b73cdtICtq9Ip53SYp689jE%2F38w%3D%3D</t>
  </si>
  <si>
    <t>22u</t>
  </si>
  <si>
    <t>C23, C31, C36</t>
  </si>
  <si>
    <t>GRM188R60J226MEA0D</t>
  </si>
  <si>
    <t>https://eu.mouser.com/ProductDetail/Murata-Electronics/GRM188R60J226MEA0D?qs=sGAEpiMZZMs0AnBnWHyRQE145Nb6Pjkyo3rf03lmerU%3D</t>
  </si>
  <si>
    <t>470n</t>
  </si>
  <si>
    <t>C11, C12</t>
  </si>
  <si>
    <t>GRM155R71A474KE01D</t>
  </si>
  <si>
    <t>https://eu.mouser.com/ProductDetail/Murata-Electronics/GRM155R71A474KE01D?qs=sGAEpiMZZMs0AnBnWHyRQHZRmD76Lk0UBjpAiZ7AP75nYgyUImaBjA%3D%3D</t>
  </si>
  <si>
    <t>470p</t>
  </si>
  <si>
    <t>C6, C13, C18, C51, C52, C55, C56</t>
  </si>
  <si>
    <t>GCM155R71H471MA37D</t>
  </si>
  <si>
    <t>https://eu.mouser.com/ProductDetail/Murata-Electronics/GCM155R71H471MA37D?qs=sGAEpiMZZMs0AnBnWHyRQKFZIQ7b73cdaFS8XCOQDy2uHQnjrg964A%3D%3D</t>
  </si>
  <si>
    <t>connector</t>
  </si>
  <si>
    <t>ufl</t>
  </si>
  <si>
    <t>_U.FL</t>
  </si>
  <si>
    <t>A1</t>
  </si>
  <si>
    <t>U.FL</t>
  </si>
  <si>
    <t>TE Connectivity</t>
  </si>
  <si>
    <t>2337019-1</t>
  </si>
  <si>
    <t>https://eu.mouser.com/ProductDetail/TE-Connectivity/2337019-1?qs=sGAEpiMZZMuLQf%252BEuFsOrkd7M7rmHNHiTyct1cm10uWVyaBZJ%252BKFDA%3D%3D</t>
  </si>
  <si>
    <t>crystal</t>
  </si>
  <si>
    <t>32.768kHz</t>
  </si>
  <si>
    <t>_3215</t>
  </si>
  <si>
    <t>X2</t>
  </si>
  <si>
    <t>Epson Timing</t>
  </si>
  <si>
    <t>FC-135 32.7680KA-AG0</t>
  </si>
  <si>
    <t>https://eu.mouser.com/ProductDetail/Epson-Timing/FC-135-327680KA-AG0?qs=sGAEpiMZZMsBj6bBr9Q9aZLqXgWtLYAXZ8PFL9SEzM8%3D</t>
  </si>
  <si>
    <t>48MHz</t>
  </si>
  <si>
    <t>_3225</t>
  </si>
  <si>
    <t>X1</t>
  </si>
  <si>
    <t>Kyocera Electronic Components</t>
  </si>
  <si>
    <t>CX2016DB48000C0FPLC1</t>
  </si>
  <si>
    <t>https://eu.mouser.com/ProductDetail/Kyocera-Electronic-Components/CX2016DB48000C0FPLC1?qs=sGAEpiMZZMsBj6bBr9Q9abMK2mGYOCsJ8kQETTNPjEbq%252Bz4ZrnqQbA%3D%3D</t>
  </si>
  <si>
    <t>fsr</t>
  </si>
  <si>
    <t>FSR400</t>
  </si>
  <si>
    <t>-</t>
  </si>
  <si>
    <t>R29, R31, R33, R35</t>
  </si>
  <si>
    <t>FSR400-SHORT-TAIL</t>
  </si>
  <si>
    <t>inductor</t>
  </si>
  <si>
    <t>_0806</t>
  </si>
  <si>
    <t>L1, L2</t>
  </si>
  <si>
    <t>Buck Inductors</t>
  </si>
  <si>
    <t>Taiyo Yuden</t>
  </si>
  <si>
    <t>MAKK2016H1R0M</t>
  </si>
  <si>
    <t>https://eu.mouser.com/ProductDetail/Taiyo-Yuden/MAKK2016H1R0M?qs=sGAEpiMZZMsg%252By3WlYCkU1TmaPXgI9cGEADuYegP8hE%3D</t>
  </si>
  <si>
    <t>2n</t>
  </si>
  <si>
    <t>L4, L5</t>
  </si>
  <si>
    <t>unshielded</t>
  </si>
  <si>
    <t>TDK</t>
  </si>
  <si>
    <t>MLG1005S2N0CT000</t>
  </si>
  <si>
    <t>https://eu.mouser.com/ProductDetail/TDK/MLG1005S2N0CT000?qs=sGAEpiMZZMsg%252By3WlYCkU3b8Zei%252B1OAi63wi1DyNJFg%3D</t>
  </si>
  <si>
    <t>2n4</t>
  </si>
  <si>
    <t>L6, L7</t>
  </si>
  <si>
    <t>MLG1005S2N4BT000</t>
  </si>
  <si>
    <t>https://eu.mouser.com/ProductDetail/TDK/MLG1005S2N4BT000?qs=sGAEpiMZZMsg%252By3WlYCkU3b8Zei%252B1OAi4sFUhUeC06Q%3D</t>
  </si>
  <si>
    <t>6u8</t>
  </si>
  <si>
    <t>L8</t>
  </si>
  <si>
    <t>MCU Core Buck Inductor</t>
  </si>
  <si>
    <t>BRC2016T6R8M</t>
  </si>
  <si>
    <t>https://eu.mouser.com/ProductDetail/Taiyo-Yuden/BRC2016T6R8M?qs=sGAEpiMZZMsg%252By3WlYCkU5iuzh4MJmq0vkU8AWWIMwY%3D</t>
  </si>
  <si>
    <t>filter</t>
  </si>
  <si>
    <t>BLM18HE152SN1</t>
  </si>
  <si>
    <t>L3</t>
  </si>
  <si>
    <t>BLM18HE152SN1D</t>
  </si>
  <si>
    <t>https://eu.mouser.com/ProductDetail/Murata-Electronics/BLM18HE152SN1D?qs=%2Fha2pyFadui6f2SQf6FvFr4mX4GWjOceLlK9fngY5F%2FE%2FnOxhLh2HA%3D%3D</t>
  </si>
  <si>
    <t>bat management</t>
  </si>
  <si>
    <t>AP9211</t>
  </si>
  <si>
    <t>DFN2030-6</t>
  </si>
  <si>
    <t>U3</t>
  </si>
  <si>
    <t>battery prottection</t>
  </si>
  <si>
    <t>Diodes Incorporated</t>
  </si>
  <si>
    <t>AP9211SA-AE-HAC-7</t>
  </si>
  <si>
    <t>https://eu.mouser.com/ProductDetail/Diodes-Incorporated/AP9211SA-AE-HAC-7?qs=sGAEpiMZZMsfD%252BbMpEGFJRRyNwMgYZZDHGxEPQBpl5M%3D</t>
  </si>
  <si>
    <t>pptc</t>
  </si>
  <si>
    <t>_0805</t>
  </si>
  <si>
    <t>F1</t>
  </si>
  <si>
    <t>500mA trip current</t>
  </si>
  <si>
    <t>Bel Fuse</t>
  </si>
  <si>
    <t>0ZCK0020FF2G</t>
  </si>
  <si>
    <t>https://eu.mouser.com/ProductDetail/Bel-Fuse/0ZCK0020FF2G?qs=sGAEpiMZZMsxR%252BBXi4wRUHZtKAyWcVPAPIauLypt52WGG1wS8uH%252BoA%3D%3D</t>
  </si>
  <si>
    <t>resistor</t>
  </si>
  <si>
    <t>R17</t>
  </si>
  <si>
    <t>Yageo</t>
  </si>
  <si>
    <t>RC0402JR-13330RL</t>
  </si>
  <si>
    <t>https://eu.mouser.com/ProductDetail/Yageo/RC0402JR-13330RL?qs=sGAEpiMZZMvdGkrng054tyXF6wqYTHOH6gUR5MIH6C8%3D</t>
  </si>
  <si>
    <t>100k</t>
  </si>
  <si>
    <t>R1, R4, R5, R6, R10, R13, R15, R20, R21, R24, R25, R37, R38</t>
  </si>
  <si>
    <t>pull up resistors ( &amp; vbat divider) 1%</t>
  </si>
  <si>
    <t>RC0402FR-07100KL</t>
  </si>
  <si>
    <t>https://eu.mouser.com/ProductDetail/Yageo/RC0402FR-07100KL?qs=sGAEpiMZZMvdGkrng054txdMlaQGj9fiWeFAEYA7478%3D</t>
  </si>
  <si>
    <t>10M</t>
  </si>
  <si>
    <t>R19</t>
  </si>
  <si>
    <t>RC0402FR-0710ML</t>
  </si>
  <si>
    <t>https://eu.mouser.com/ProductDetail/Yageo/RC0402FR-0710ML?qs=sGAEpiMZZMvdGkrng054t3wEnozbAaaSWWfsCSN2eSk%3D</t>
  </si>
  <si>
    <t>10k</t>
  </si>
  <si>
    <t>R14</t>
  </si>
  <si>
    <t>QI Charger NTC bypass 5%</t>
  </si>
  <si>
    <t>RC0402JR-7W10KL</t>
  </si>
  <si>
    <t>https://eu.mouser.com/ProductDetail/Yageo/RC0402JR-7W10KL?qs=sGAEpiMZZMvdGkrng054t3GzUHVMl1Se8Tmvi0czoEyZs5Hz1riMGg%3D%3D</t>
  </si>
  <si>
    <t>R12</t>
  </si>
  <si>
    <t>RC0402FR-07140RL</t>
  </si>
  <si>
    <t>https://eu.mouser.com/ProductDetail/Yageo/RC0402FR-07140RL?qs=sGAEpiMZZMvdGkrng054t8AJgcdMkx7xLGg9K55Kjt4%3D</t>
  </si>
  <si>
    <t>158k</t>
  </si>
  <si>
    <t>R8</t>
  </si>
  <si>
    <t>RC0402FR-07158KL</t>
  </si>
  <si>
    <t>https://eu.mouser.com/ProductDetail/Yageo/RC0402FR-07158KL?qs=sGAEpiMZZMvdGkrng054tx7%2F6%252BNA3LAJwsy20hvaGAY%3D</t>
  </si>
  <si>
    <t>2k7</t>
  </si>
  <si>
    <t>R18</t>
  </si>
  <si>
    <t>RC0402FR-072K7L</t>
  </si>
  <si>
    <t>https://eu.mouser.com/ProductDetail/Yageo/RC0402FR-072K7L?qs=sGAEpiMZZMvdGkrng054t8AJgcdMkx7xEULkXzel7Wo%3D</t>
  </si>
  <si>
    <t>1k2</t>
  </si>
  <si>
    <t>R11</t>
  </si>
  <si>
    <t>AC0402FR-071K2L</t>
  </si>
  <si>
    <t>https://eu.mouser.com/ProductDetail/Yageo/AC0402FR-071K2L?qs=sGAEpiMZZMvdGkrng054t1dXgLbs7QPXYJaSyzoIyoA%3D</t>
  </si>
  <si>
    <t>200k</t>
  </si>
  <si>
    <t>R28</t>
  </si>
  <si>
    <t>RC0402FR-07200KL</t>
  </si>
  <si>
    <t>https://eu.mouser.com/ProductDetail/Yageo/RC0402FR-07200KL?qs=sGAEpiMZZMvdGkrng054t3pr%252BPE%2FADjsUqgDlhtvXhg%3D</t>
  </si>
  <si>
    <t>2k43</t>
  </si>
  <si>
    <t>R9</t>
  </si>
  <si>
    <t>RC0402FR-072K43L</t>
  </si>
  <si>
    <t>https://eu.mouser.com/ProductDetail/Yageo/RC0402FR-072K43L?qs=sGAEpiMZZMvdGkrng054txdMlaQGj9fiVaCQFdFcUTs%3D</t>
  </si>
  <si>
    <t>3k4</t>
  </si>
  <si>
    <t>R30, R32, R34, R36</t>
  </si>
  <si>
    <t>RC0402FR-073K4L</t>
  </si>
  <si>
    <t>https://eu.mouser.com/ProductDetail/Yageo/RC0402FR-073K4L?qs=sGAEpiMZZMvdGkrng054t8AJgcdMkx7xgpEjmeLAGq8%3D</t>
  </si>
  <si>
    <t>301k</t>
  </si>
  <si>
    <t>R7</t>
  </si>
  <si>
    <t>RC0402FR-07301KL</t>
  </si>
  <si>
    <t>https://eu.mouser.com/ProductDetail/Yageo/RC0402FR-07301KL?qs=sGAEpiMZZMvdGkrng054tzwoVKV%2F7vUjLTxmZ0rOfsI%3D</t>
  </si>
  <si>
    <t>309k</t>
  </si>
  <si>
    <t>R2</t>
  </si>
  <si>
    <t>RC0402FR-07309KL</t>
  </si>
  <si>
    <t>https://eu.mouser.com/ProductDetail/Yageo/RC0402FR-07309KL?qs=sGAEpiMZZMvdGkrng054tx7%2F6%252BNA3LAJzU%252BZCsxXrCE%3D</t>
  </si>
  <si>
    <t>49k9</t>
  </si>
  <si>
    <t>R16</t>
  </si>
  <si>
    <t>RC0402FR-0749K9L</t>
  </si>
  <si>
    <t>https://eu.mouser.com/ProductDetail/Yageo/RC0402FR-0749K9L?qs=sGAEpiMZZMvdGkrng054t2%252BambqrWA1n%252Bi4LzfZDK3Y%3D</t>
  </si>
  <si>
    <t>4k7</t>
  </si>
  <si>
    <t>R22, R23, R26, R27</t>
  </si>
  <si>
    <t>i2C pullups 5%</t>
  </si>
  <si>
    <t>RC0402JR-074K7L</t>
  </si>
  <si>
    <t>https://eu.mouser.com/ProductDetail/Yageo/RC0402JR-074K7L?qs=sGAEpiMZZMvdGkrng054t3pr%252BPE%2FADjskcKxWeJKz3s%3D</t>
  </si>
  <si>
    <t>71k5</t>
  </si>
  <si>
    <t>R3</t>
  </si>
  <si>
    <t>RC0402FR-0771K5L</t>
  </si>
  <si>
    <t>https://eu.mouser.com/ProductDetail/Yageo/RC0402FR-0771K5L?qs=sGAEpiMZZMvdGkrng054t8AJgcdMkx7xnOhPQVwMv9Y%3D</t>
  </si>
  <si>
    <t>touch controller</t>
  </si>
  <si>
    <t>MTCH6301</t>
  </si>
  <si>
    <t>QFN44</t>
  </si>
  <si>
    <t>U12</t>
  </si>
  <si>
    <t>touch matrix controller</t>
  </si>
  <si>
    <t>Microchip Technology</t>
  </si>
  <si>
    <t>y</t>
  </si>
  <si>
    <t>MTCH6301-I/ML</t>
  </si>
  <si>
    <t>https://eu.mouser.com/ProductDetail/Microchip-Technology/MTCH6301-I-ML?qs=sGAEpiMZZMsVh0scArXy33XtTCOPfGQCx5neBN6hduo%3D</t>
  </si>
  <si>
    <t>qi charger ic</t>
  </si>
  <si>
    <t>BQ51050B</t>
  </si>
  <si>
    <t>VQFN20</t>
  </si>
  <si>
    <t>U2</t>
  </si>
  <si>
    <t>Texas Instruments</t>
  </si>
  <si>
    <t>BQ51050BRHLR</t>
  </si>
  <si>
    <t>https://eu.mouser.com/ProductDetail/Texas-Instruments/BQ51050BRHLR?qs=sGAEpiMZZMvsTkZFiuFJv0FkwcSz6Ftd%2FFSKC0y29us%3D</t>
  </si>
  <si>
    <t>mpu</t>
  </si>
  <si>
    <t>ICM20948</t>
  </si>
  <si>
    <t>QFN20</t>
  </si>
  <si>
    <t>U8</t>
  </si>
  <si>
    <t>TDK InvenSense</t>
  </si>
  <si>
    <t>ICM-20948</t>
  </si>
  <si>
    <t>https://eu.mouser.com/ProductDetail/TDK-InvenSense/ICM-20948?qs=sGAEpiMZZMve4%2FbfQkoj%252BJwQU4m%252BZkcVSWoSqbKWYiU%3D</t>
  </si>
  <si>
    <t>mcu</t>
  </si>
  <si>
    <t>CC2642R</t>
  </si>
  <si>
    <t>QFN48</t>
  </si>
  <si>
    <t>U5</t>
  </si>
  <si>
    <t>CC2642R1FRGZR</t>
  </si>
  <si>
    <t>https://eu.mouser.com/ProductDetail/Texas-Instruments/CC2642R1FRGZT?qs=sGAEpiMZZMuuc7S3exxspiQ1bC78BSc%252B5tlOR4zGt2b2JZFleZY9HA%3D%3D</t>
  </si>
  <si>
    <t>logic gate</t>
  </si>
  <si>
    <t>74LVC1G17</t>
  </si>
  <si>
    <t>SC70-5</t>
  </si>
  <si>
    <t>U7</t>
  </si>
  <si>
    <t>Nexperia</t>
  </si>
  <si>
    <t>74LVC1G17GV</t>
  </si>
  <si>
    <t>https://eu.mouser.com/ProductDetail/Nexperia/74LVC1G17GV125?qs=sGAEpiMZZMutXGli8Ay4kDE4J8KCiPsFe3SZlXnQs3A%3D</t>
  </si>
  <si>
    <t>microphone</t>
  </si>
  <si>
    <t>SPH0641LM4H-1</t>
  </si>
  <si>
    <t>M1</t>
  </si>
  <si>
    <t>Knowles</t>
  </si>
  <si>
    <t>https://eu.mouser.com/ProductDetail/Knowles/SPH0641LM4H-1?qs=%2Fha2pyFaduhG%252Bqh3Ydtqg9QdyAsBYqF4aWu6WULwVaqBnBnSpG1HfQ%3D%3D</t>
  </si>
  <si>
    <t>i2c level translator</t>
  </si>
  <si>
    <t>PCA9306</t>
  </si>
  <si>
    <t>VSSOP8</t>
  </si>
  <si>
    <t>U9</t>
  </si>
  <si>
    <t>PCA9306-DCU</t>
  </si>
  <si>
    <t>PCA9306DCUR</t>
  </si>
  <si>
    <t>https://eu.mouser.com/ProductDetail/Texas-Instruments/PCA9306DCUR?qs=sGAEpiMZZMsty6Jaj0%252BBBvkEAHn4ZEi0EeLKyAodziw%3D</t>
  </si>
  <si>
    <t>driver</t>
  </si>
  <si>
    <t>DRV2605L</t>
  </si>
  <si>
    <t>VSSOP10</t>
  </si>
  <si>
    <t>U10, U11</t>
  </si>
  <si>
    <t>DRV2605LYZFR</t>
  </si>
  <si>
    <t>https://eu.mouser.com/ProductDetail/Texas-Instruments/DRV2605LYZFR?qs=sGAEpiMZZMvfFCidbTccAwWHRaUdsMZZQnDxsgK9IAs%3D</t>
  </si>
  <si>
    <t>buck</t>
  </si>
  <si>
    <t>MIC23159</t>
  </si>
  <si>
    <t>U1</t>
  </si>
  <si>
    <t>OUT OF STOCK</t>
  </si>
  <si>
    <t>Microchip Technology / Micrel</t>
  </si>
  <si>
    <t>MIC23159YML-T5</t>
  </si>
  <si>
    <t>https://eu.mouser.com/ProductDetail/Microchip-Technology-Micrel/MIC23159YML-T5?qs=sGAEpiMZZMvJkDqKJH80dGTtZZsskylho90qXbUH5kI%3D</t>
  </si>
  <si>
    <t>flash</t>
  </si>
  <si>
    <t>4Mb</t>
  </si>
  <si>
    <t>WSOIC8</t>
  </si>
  <si>
    <t>to be determined</t>
  </si>
  <si>
    <t>Total:</t>
  </si>
  <si>
    <t>U6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</si>
</sst>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4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4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name val="Calibri"/>
      <charset val="0"/>
      <scheme val="minor"/>
    </font>
    <font>
      <sz val="11"/>
      <color rgb="FFC0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22">
    <border>
      <left/>
      <right/>
      <top/>
      <bottom/>
      <diagonal/>
    </border>
    <border diagonalUp="1">
      <left/>
      <right/>
      <top/>
      <bottom/>
      <diagonal style="dashed">
        <color auto="1"/>
      </diagonal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 diagonalUp="1">
      <left style="thick">
        <color auto="1"/>
      </left>
      <right style="medium">
        <color auto="1"/>
      </right>
      <top/>
      <bottom style="thin">
        <color auto="1"/>
      </bottom>
      <diagonal style="dashed">
        <color auto="1"/>
      </diagonal>
    </border>
    <border diagonalUp="1">
      <left style="medium">
        <color auto="1"/>
      </left>
      <right style="medium">
        <color auto="1"/>
      </right>
      <top/>
      <bottom style="thin">
        <color auto="1"/>
      </bottom>
      <diagonal style="dashed">
        <color auto="1"/>
      </diagonal>
    </border>
    <border diagonalUp="1"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 style="dashed">
        <color auto="1"/>
      </diagonal>
    </border>
    <border diagonalUp="1"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 style="dashed">
        <color auto="1"/>
      </diagonal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 diagonalUp="1">
      <left style="medium">
        <color auto="1"/>
      </left>
      <right style="thick">
        <color auto="1"/>
      </right>
      <top/>
      <bottom style="thin">
        <color auto="1"/>
      </bottom>
      <diagonal style="dashed">
        <color auto="1"/>
      </diagonal>
    </border>
    <border diagonalUp="1"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 style="dashed">
        <color auto="1"/>
      </diagonal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3" fillId="0" borderId="21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0" borderId="19" applyNumberFormat="0" applyFill="0" applyAlignment="0" applyProtection="0">
      <alignment vertical="center"/>
    </xf>
    <xf numFmtId="0" fontId="16" fillId="12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0" fillId="9" borderId="17" applyNumberFormat="0" applyFont="0" applyAlignment="0" applyProtection="0">
      <alignment vertical="center"/>
    </xf>
    <xf numFmtId="0" fontId="18" fillId="14" borderId="20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12" borderId="20" applyNumberForma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15" applyNumberFormat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2" fillId="2" borderId="2" xfId="19" applyBorder="1">
      <alignment vertical="center"/>
    </xf>
    <xf numFmtId="0" fontId="2" fillId="3" borderId="3" xfId="18" applyBorder="1">
      <alignment vertical="center"/>
    </xf>
    <xf numFmtId="0" fontId="2" fillId="2" borderId="3" xfId="19" applyBorder="1">
      <alignment vertical="center"/>
    </xf>
    <xf numFmtId="0" fontId="2" fillId="2" borderId="4" xfId="19" applyBorder="1">
      <alignment vertical="center"/>
    </xf>
    <xf numFmtId="0" fontId="0" fillId="0" borderId="0" xfId="0" applyBorder="1">
      <alignment vertical="center"/>
    </xf>
    <xf numFmtId="0" fontId="3" fillId="4" borderId="5" xfId="20" applyFont="1" applyBorder="1">
      <alignment vertical="center"/>
    </xf>
    <xf numFmtId="0" fontId="3" fillId="4" borderId="6" xfId="20" applyFont="1" applyBorder="1">
      <alignment vertical="center"/>
    </xf>
    <xf numFmtId="0" fontId="2" fillId="2" borderId="7" xfId="19" applyBorder="1">
      <alignment vertical="center"/>
    </xf>
    <xf numFmtId="0" fontId="2" fillId="3" borderId="8" xfId="18" applyBorder="1">
      <alignment vertical="center"/>
    </xf>
    <xf numFmtId="0" fontId="2" fillId="2" borderId="8" xfId="19" applyBorder="1">
      <alignment vertical="center"/>
    </xf>
    <xf numFmtId="0" fontId="2" fillId="3" borderId="3" xfId="18" applyBorder="1" applyAlignment="1">
      <alignment horizontal="right" vertical="center"/>
    </xf>
    <xf numFmtId="0" fontId="2" fillId="2" borderId="9" xfId="19" applyBorder="1">
      <alignment vertical="center"/>
    </xf>
    <xf numFmtId="0" fontId="2" fillId="3" borderId="10" xfId="18" applyBorder="1">
      <alignment vertical="center"/>
    </xf>
    <xf numFmtId="0" fontId="2" fillId="2" borderId="10" xfId="19" applyBorder="1">
      <alignment vertical="center"/>
    </xf>
    <xf numFmtId="0" fontId="4" fillId="2" borderId="2" xfId="19" applyFont="1" applyBorder="1">
      <alignment vertical="center"/>
    </xf>
    <xf numFmtId="0" fontId="4" fillId="3" borderId="3" xfId="18" applyFont="1" applyBorder="1" applyAlignment="1">
      <alignment horizontal="right" vertical="center"/>
    </xf>
    <xf numFmtId="0" fontId="4" fillId="2" borderId="3" xfId="19" applyFont="1" applyBorder="1">
      <alignment vertical="center"/>
    </xf>
    <xf numFmtId="0" fontId="4" fillId="3" borderId="3" xfId="18" applyFont="1" applyBorder="1">
      <alignment vertical="center"/>
    </xf>
    <xf numFmtId="0" fontId="5" fillId="2" borderId="2" xfId="19" applyFont="1" applyBorder="1">
      <alignment vertical="center"/>
    </xf>
    <xf numFmtId="0" fontId="5" fillId="3" borderId="3" xfId="18" applyFont="1" applyBorder="1" applyAlignment="1">
      <alignment horizontal="right" vertical="center"/>
    </xf>
    <xf numFmtId="0" fontId="5" fillId="2" borderId="3" xfId="19" applyFont="1" applyBorder="1">
      <alignment vertical="center"/>
    </xf>
    <xf numFmtId="0" fontId="4" fillId="2" borderId="3" xfId="19" applyFont="1" applyBorder="1" applyAlignment="1">
      <alignment horizontal="right" vertical="center"/>
    </xf>
    <xf numFmtId="0" fontId="4" fillId="2" borderId="3" xfId="19" applyFont="1" applyBorder="1" applyAlignment="1">
      <alignment vertical="center" wrapText="1"/>
    </xf>
    <xf numFmtId="0" fontId="2" fillId="3" borderId="3" xfId="18" applyBorder="1" applyAlignment="1">
      <alignment vertical="center" wrapText="1"/>
    </xf>
    <xf numFmtId="0" fontId="2" fillId="3" borderId="3" xfId="18" applyBorder="1" applyAlignment="1">
      <alignment vertical="center" wrapText="1"/>
    </xf>
    <xf numFmtId="9" fontId="2" fillId="2" borderId="3" xfId="19" applyNumberFormat="1" applyBorder="1">
      <alignment vertical="center"/>
    </xf>
    <xf numFmtId="0" fontId="6" fillId="2" borderId="3" xfId="19" applyFont="1" applyBorder="1">
      <alignment vertical="center"/>
    </xf>
    <xf numFmtId="0" fontId="5" fillId="3" borderId="3" xfId="18" applyFont="1" applyBorder="1">
      <alignment vertical="center"/>
    </xf>
    <xf numFmtId="0" fontId="7" fillId="3" borderId="3" xfId="48" applyFill="1" applyBorder="1">
      <alignment vertical="center"/>
    </xf>
    <xf numFmtId="0" fontId="6" fillId="3" borderId="3" xfId="18" applyFont="1" applyBorder="1">
      <alignment vertical="center"/>
    </xf>
    <xf numFmtId="0" fontId="2" fillId="2" borderId="3" xfId="19" applyBorder="1" applyAlignment="1">
      <alignment vertical="center" wrapText="1"/>
    </xf>
    <xf numFmtId="0" fontId="5" fillId="3" borderId="3" xfId="18" applyFont="1" applyBorder="1">
      <alignment vertical="center"/>
    </xf>
    <xf numFmtId="0" fontId="5" fillId="2" borderId="3" xfId="19" applyFont="1" applyBorder="1">
      <alignment vertical="center"/>
    </xf>
    <xf numFmtId="0" fontId="3" fillId="4" borderId="11" xfId="20" applyFont="1" applyBorder="1">
      <alignment vertical="center"/>
    </xf>
    <xf numFmtId="0" fontId="1" fillId="0" borderId="0" xfId="0" applyFont="1" applyBorder="1">
      <alignment vertical="center"/>
    </xf>
    <xf numFmtId="0" fontId="2" fillId="2" borderId="12" xfId="19" applyBorder="1">
      <alignment vertical="center"/>
    </xf>
    <xf numFmtId="0" fontId="2" fillId="2" borderId="13" xfId="19" applyBorder="1">
      <alignment vertical="center"/>
    </xf>
    <xf numFmtId="0" fontId="4" fillId="2" borderId="4" xfId="19" applyFont="1" applyBorder="1">
      <alignment vertical="center"/>
    </xf>
    <xf numFmtId="0" fontId="2" fillId="2" borderId="3" xfId="19" applyBorder="1" quotePrefix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eu.mouser.com/ProductDetail/Texas-Instruments/BQ51050BRHLR?qs=sGAEpiMZZMvsTkZFiuFJv0FkwcSz6Ftd%2FFSKC0y29us%3D" TargetMode="External"/><Relationship Id="rId8" Type="http://schemas.openxmlformats.org/officeDocument/2006/relationships/hyperlink" Target="https://eu.mouser.com/ProductDetail/TDK-InvenSense/ICM-20948?qs=sGAEpiMZZMve4%2FbfQkoj%252BJwQU4m%252BZkcVSWoSqbKWYiU%3D" TargetMode="External"/><Relationship Id="rId7" Type="http://schemas.openxmlformats.org/officeDocument/2006/relationships/hyperlink" Target="https://eu.mouser.com/ProductDetail/Knowles/SPH0641LM4H-1?qs=%2Fha2pyFaduhG%252Bqh3Ydtqg9QdyAsBYqF4aWu6WULwVaqBnBnSpG1HfQ%3D%3D" TargetMode="External"/><Relationship Id="rId6" Type="http://schemas.openxmlformats.org/officeDocument/2006/relationships/hyperlink" Target="https://eu.mouser.com/ProductDetail/Texas-Instruments/CC2642R1FRGZT?qs=sGAEpiMZZMuuc7S3exxspiQ1bC78BSc%252B5tlOR4zGt2b2JZFleZY9HA%3D%3D" TargetMode="External"/><Relationship Id="rId5" Type="http://schemas.openxmlformats.org/officeDocument/2006/relationships/hyperlink" Target="https://eu.mouser.com/ProductDetail/Nexperia/74LVC1G17GV125?qs=sGAEpiMZZMutXGli8Ay4kDE4J8KCiPsFe3SZlXnQs3A%3D" TargetMode="External"/><Relationship Id="rId4" Type="http://schemas.openxmlformats.org/officeDocument/2006/relationships/hyperlink" Target="https://eu.mouser.com/ProductDetail/Texas-Instruments/PCA9306DCUR?qs=sGAEpiMZZMsty6Jaj0%252BBBvkEAHn4ZEi0EeLKyAodziw%3D" TargetMode="External"/><Relationship Id="rId3" Type="http://schemas.openxmlformats.org/officeDocument/2006/relationships/hyperlink" Target="https://eu.mouser.com/ProductDetail/Murata-Electronics/BLM18HE152SN1D?qs=%2Fha2pyFadui6f2SQf6FvFr4mX4GWjOceLlK9fngY5F%2FE%2FnOxhLh2HA%3D%3D" TargetMode="External"/><Relationship Id="rId26" Type="http://schemas.openxmlformats.org/officeDocument/2006/relationships/hyperlink" Target="https://eu.mouser.com/ProductDetail/Yageo/RC0402JR-074K7L?qs=sGAEpiMZZMvdGkrng054t3pr%252BPE%2FADjskcKxWeJKz3s%3D" TargetMode="External"/><Relationship Id="rId25" Type="http://schemas.openxmlformats.org/officeDocument/2006/relationships/hyperlink" Target="https://eu.mouser.com/ProductDetail/Yageo/RC0402FR-07301KL?qs=sGAEpiMZZMvdGkrng054tzwoVKV%2F7vUjLTxmZ0rOfsI%3D" TargetMode="External"/><Relationship Id="rId24" Type="http://schemas.openxmlformats.org/officeDocument/2006/relationships/hyperlink" Target="https://eu.mouser.com/ProductDetail/Yageo/RC0402FR-073K4L?qs=sGAEpiMZZMvdGkrng054t8AJgcdMkx7xgpEjmeLAGq8%3D" TargetMode="External"/><Relationship Id="rId23" Type="http://schemas.openxmlformats.org/officeDocument/2006/relationships/hyperlink" Target="https://eu.mouser.com/ProductDetail/Yageo/AC0402FR-071K2L?qs=sGAEpiMZZMvdGkrng054t1dXgLbs7QPXYJaSyzoIyoA%3D" TargetMode="External"/><Relationship Id="rId22" Type="http://schemas.openxmlformats.org/officeDocument/2006/relationships/hyperlink" Target="https://eu.mouser.com/ProductDetail/Yageo/RC0402FR-072K7L?qs=sGAEpiMZZMvdGkrng054t8AJgcdMkx7xEULkXzel7Wo%3D" TargetMode="External"/><Relationship Id="rId21" Type="http://schemas.openxmlformats.org/officeDocument/2006/relationships/hyperlink" Target="https://eu.mouser.com/ProductDetail/Yageo/RC0402FR-07158KL?qs=sGAEpiMZZMvdGkrng054tx7%2F6%252BNA3LAJwsy20hvaGAY%3D" TargetMode="External"/><Relationship Id="rId20" Type="http://schemas.openxmlformats.org/officeDocument/2006/relationships/hyperlink" Target="https://eu.mouser.com/ProductDetail/Yageo/RC0402FR-07140RL?qs=sGAEpiMZZMvdGkrng054t8AJgcdMkx7xLGg9K55Kjt4%3D" TargetMode="External"/><Relationship Id="rId2" Type="http://schemas.openxmlformats.org/officeDocument/2006/relationships/hyperlink" Target="https://eu.mouser.com/ProductDetail/Texas-Instruments/DRV2605LYZFR?qs=sGAEpiMZZMvfFCidbTccAwWHRaUdsMZZQnDxsgK9IAs%3D" TargetMode="External"/><Relationship Id="rId19" Type="http://schemas.openxmlformats.org/officeDocument/2006/relationships/hyperlink" Target="https://eu.mouser.com/ProductDetail/Yageo/RC0402JR-13330RL?qs=sGAEpiMZZMvdGkrng054tyXF6wqYTHOH6gUR5MIH6C8%3D" TargetMode="External"/><Relationship Id="rId18" Type="http://schemas.openxmlformats.org/officeDocument/2006/relationships/hyperlink" Target="https://eu.mouser.com/ProductDetail/TDK/MLG1005S2N4BT000?qs=sGAEpiMZZMsg%252By3WlYCkU3b8Zei%252B1OAi4sFUhUeC06Q%3D" TargetMode="External"/><Relationship Id="rId17" Type="http://schemas.openxmlformats.org/officeDocument/2006/relationships/hyperlink" Target="https://eu.mouser.com/ProductDetail/TDK/MLG1005S2N0CT000?qs=sGAEpiMZZMsg%252By3WlYCkU3b8Zei%252B1OAi63wi1DyNJFg%3D" TargetMode="External"/><Relationship Id="rId16" Type="http://schemas.openxmlformats.org/officeDocument/2006/relationships/hyperlink" Target="https://eu.mouser.com/ProductDetail/Murata-Electronics/\GRM1555C1E1R8BA01D?qs=sGAEpiMZZMs0AnBnWHyRQO3lCa4gsPOhwIirR49BN2M%3D" TargetMode="External"/><Relationship Id="rId15" Type="http://schemas.openxmlformats.org/officeDocument/2006/relationships/hyperlink" Target="https://eu.mouser.com/ProductDetail/Murata-Electronics/GCM1555C1H1R0JA16D?qs=sGAEpiMZZMs0AnBnWHyRQAsAWwhBCY7bwnpUwpPYNVcZNClwhblHSA%3D%3D" TargetMode="External"/><Relationship Id="rId14" Type="http://schemas.openxmlformats.org/officeDocument/2006/relationships/hyperlink" Target="https://eu.mouser.com/ProductDetail/Murata-Electronics/GCM1555C1H120JA16J?qs=sGAEpiMZZMs0AnBnWHyRQFv7x1xn%252BYFdQEAGeM9PVqkn8eO4G9sLxg%3D%3D" TargetMode="External"/><Relationship Id="rId13" Type="http://schemas.openxmlformats.org/officeDocument/2006/relationships/hyperlink" Target="https://eu.mouser.com/ProductDetail/TE-Connectivity/2337019-1?qs=sGAEpiMZZMuLQf%252BEuFsOrkd7M7rmHNHiTyct1cm10uWVyaBZJ%252BKFDA%3D%3D" TargetMode="External"/><Relationship Id="rId12" Type="http://schemas.openxmlformats.org/officeDocument/2006/relationships/hyperlink" Target="https://eu.mouser.com/ProductDetail/Bel-Fuse/0ZCK0020FF2G?qs=sGAEpiMZZMsxR%252BBXi4wRUHZtKAyWcVPAPIauLypt52WGG1wS8uH%252BoA%3D%3D" TargetMode="External"/><Relationship Id="rId11" Type="http://schemas.openxmlformats.org/officeDocument/2006/relationships/hyperlink" Target="https://eu.mouser.com/ProductDetail/Epson-Timing/FC-135-327680KA-AG0?qs=sGAEpiMZZMsBj6bBr9Q9aZLqXgWtLYAXZ8PFL9SEzM8%3D" TargetMode="External"/><Relationship Id="rId10" Type="http://schemas.openxmlformats.org/officeDocument/2006/relationships/hyperlink" Target="https://eu.mouser.com/ProductDetail/Kyocera-Electronic-Components/CX2016DB48000C0FPLC1?qs=sGAEpiMZZMsBj6bBr9Q9abMK2mGYOCsJ8kQETTNPjEbq%252Bz4ZrnqQbA%3D%3D" TargetMode="External"/><Relationship Id="rId1" Type="http://schemas.openxmlformats.org/officeDocument/2006/relationships/hyperlink" Target="https://eu.mouser.com/ProductDetail/Murata-Electronics/GRM188R60J226MEA0D?qs=sGAEpiMZZMs0AnBnWHyRQE145Nb6Pjkyo3rf03lmerU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R70"/>
  <sheetViews>
    <sheetView tabSelected="1" topLeftCell="J29" workbookViewId="0">
      <selection activeCell="N62" sqref="N62"/>
    </sheetView>
  </sheetViews>
  <sheetFormatPr defaultColWidth="8.7972027972028" defaultRowHeight="14.95"/>
  <cols>
    <col min="1" max="1" width="16.0629370629371" style="3" customWidth="1"/>
    <col min="2" max="2" width="15.5734265734266" style="4" customWidth="1"/>
    <col min="3" max="3" width="10.8601398601399" style="5" customWidth="1"/>
    <col min="4" max="4" width="23.8321678321678" style="4" customWidth="1"/>
    <col min="5" max="5" width="22.3426573426573" style="5" customWidth="1"/>
    <col min="6" max="6" width="27.2447552447552" style="4" customWidth="1"/>
    <col min="7" max="7" width="21.5384615384615" style="5" hidden="1" customWidth="1"/>
    <col min="8" max="8" width="7.38461538461539" style="4" hidden="1" customWidth="1"/>
    <col min="9" max="9" width="16.7622377622378" style="5" hidden="1" customWidth="1"/>
    <col min="10" max="10" width="13.1608391608392" style="4" customWidth="1"/>
    <col min="11" max="11" width="22.8671328671329" style="5" customWidth="1"/>
    <col min="12" max="12" width="9.96503496503496" style="4" customWidth="1"/>
    <col min="13" max="13" width="14.5594405594406" style="5" customWidth="1"/>
    <col min="14" max="14" width="5.37762237762238" style="4" customWidth="1"/>
    <col min="15" max="15" width="10.3706293706294" style="5" customWidth="1"/>
    <col min="16" max="16" width="11.8671328671329" style="4" customWidth="1"/>
    <col min="17" max="17" width="13.4685314685315" style="5" customWidth="1"/>
    <col min="18" max="18" width="29.6083916083916" style="4" customWidth="1"/>
    <col min="19" max="19" width="32.7062937062937" style="5" customWidth="1"/>
    <col min="20" max="20" width="12.972027972028" style="4" customWidth="1"/>
    <col min="21" max="21" width="8.7972027972028" style="6"/>
    <col min="22" max="408" width="8.7972027972028" style="7"/>
  </cols>
  <sheetData>
    <row r="1" s="1" customFormat="1" ht="20.7" spans="1:408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36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7"/>
      <c r="DN1" s="37"/>
      <c r="DO1" s="37"/>
      <c r="DP1" s="37"/>
      <c r="DQ1" s="37"/>
      <c r="DR1" s="37"/>
      <c r="DS1" s="37"/>
      <c r="DT1" s="37"/>
      <c r="DU1" s="37"/>
      <c r="DV1" s="37"/>
      <c r="DW1" s="37"/>
      <c r="DX1" s="37"/>
      <c r="DY1" s="37"/>
      <c r="DZ1" s="37"/>
      <c r="EA1" s="37"/>
      <c r="EB1" s="37"/>
      <c r="EC1" s="37"/>
      <c r="ED1" s="37"/>
      <c r="EE1" s="37"/>
      <c r="EF1" s="37"/>
      <c r="EG1" s="37"/>
      <c r="EH1" s="37"/>
      <c r="EI1" s="37"/>
      <c r="EJ1" s="37"/>
      <c r="EK1" s="37"/>
      <c r="EL1" s="37"/>
      <c r="EM1" s="37"/>
      <c r="EN1" s="37"/>
      <c r="EO1" s="37"/>
      <c r="EP1" s="37"/>
      <c r="EQ1" s="37"/>
      <c r="ER1" s="37"/>
      <c r="ES1" s="37"/>
      <c r="ET1" s="37"/>
      <c r="EU1" s="37"/>
      <c r="EV1" s="37"/>
      <c r="EW1" s="37"/>
      <c r="EX1" s="37"/>
      <c r="EY1" s="37"/>
      <c r="EZ1" s="37"/>
      <c r="FA1" s="37"/>
      <c r="FB1" s="37"/>
      <c r="FC1" s="37"/>
      <c r="FD1" s="37"/>
      <c r="FE1" s="37"/>
      <c r="FF1" s="37"/>
      <c r="FG1" s="37"/>
      <c r="FH1" s="37"/>
      <c r="FI1" s="37"/>
      <c r="FJ1" s="37"/>
      <c r="FK1" s="37"/>
      <c r="FL1" s="37"/>
      <c r="FM1" s="37"/>
      <c r="FN1" s="37"/>
      <c r="FO1" s="37"/>
      <c r="FP1" s="37"/>
      <c r="FQ1" s="37"/>
      <c r="FR1" s="37"/>
      <c r="FS1" s="37"/>
      <c r="FT1" s="37"/>
      <c r="FU1" s="37"/>
      <c r="FV1" s="37"/>
      <c r="FW1" s="37"/>
      <c r="FX1" s="37"/>
      <c r="FY1" s="37"/>
      <c r="FZ1" s="37"/>
      <c r="GA1" s="37"/>
      <c r="GB1" s="37"/>
      <c r="GC1" s="37"/>
      <c r="GD1" s="37"/>
      <c r="GE1" s="37"/>
      <c r="GF1" s="37"/>
      <c r="GG1" s="37"/>
      <c r="GH1" s="37"/>
      <c r="GI1" s="37"/>
      <c r="GJ1" s="37"/>
      <c r="GK1" s="37"/>
      <c r="GL1" s="37"/>
      <c r="GM1" s="37"/>
      <c r="GN1" s="37"/>
      <c r="GO1" s="37"/>
      <c r="GP1" s="37"/>
      <c r="GQ1" s="37"/>
      <c r="GR1" s="37"/>
      <c r="GS1" s="37"/>
      <c r="GT1" s="37"/>
      <c r="GU1" s="37"/>
      <c r="GV1" s="37"/>
      <c r="GW1" s="37"/>
      <c r="GX1" s="37"/>
      <c r="GY1" s="37"/>
      <c r="GZ1" s="37"/>
      <c r="HA1" s="37"/>
      <c r="HB1" s="37"/>
      <c r="HC1" s="37"/>
      <c r="HD1" s="37"/>
      <c r="HE1" s="37"/>
      <c r="HF1" s="37"/>
      <c r="HG1" s="37"/>
      <c r="HH1" s="37"/>
      <c r="HI1" s="37"/>
      <c r="HJ1" s="37"/>
      <c r="HK1" s="37"/>
      <c r="HL1" s="37"/>
      <c r="HM1" s="37"/>
      <c r="HN1" s="37"/>
      <c r="HO1" s="37"/>
      <c r="HP1" s="37"/>
      <c r="HQ1" s="37"/>
      <c r="HR1" s="37"/>
      <c r="HS1" s="37"/>
      <c r="HT1" s="37"/>
      <c r="HU1" s="37"/>
      <c r="HV1" s="37"/>
      <c r="HW1" s="37"/>
      <c r="HX1" s="37"/>
      <c r="HY1" s="37"/>
      <c r="HZ1" s="37"/>
      <c r="IA1" s="37"/>
      <c r="IB1" s="37"/>
      <c r="IC1" s="37"/>
      <c r="ID1" s="37"/>
      <c r="IE1" s="37"/>
      <c r="IF1" s="37"/>
      <c r="IG1" s="37"/>
      <c r="IH1" s="37"/>
      <c r="II1" s="37"/>
      <c r="IJ1" s="37"/>
      <c r="IK1" s="37"/>
      <c r="IL1" s="37"/>
      <c r="IM1" s="37"/>
      <c r="IN1" s="37"/>
      <c r="IO1" s="37"/>
      <c r="IP1" s="37"/>
      <c r="IQ1" s="37"/>
      <c r="IR1" s="37"/>
      <c r="IS1" s="37"/>
      <c r="IT1" s="37"/>
      <c r="IU1" s="37"/>
      <c r="IV1" s="37"/>
      <c r="IW1" s="37"/>
      <c r="IX1" s="37"/>
      <c r="IY1" s="37"/>
      <c r="IZ1" s="37"/>
      <c r="JA1" s="37"/>
      <c r="JB1" s="37"/>
      <c r="JC1" s="37"/>
      <c r="JD1" s="37"/>
      <c r="JE1" s="37"/>
      <c r="JF1" s="37"/>
      <c r="JG1" s="37"/>
      <c r="JH1" s="37"/>
      <c r="JI1" s="37"/>
      <c r="JJ1" s="37"/>
      <c r="JK1" s="37"/>
      <c r="JL1" s="37"/>
      <c r="JM1" s="37"/>
      <c r="JN1" s="37"/>
      <c r="JO1" s="37"/>
      <c r="JP1" s="37"/>
      <c r="JQ1" s="37"/>
      <c r="JR1" s="37"/>
      <c r="JS1" s="37"/>
      <c r="JT1" s="37"/>
      <c r="JU1" s="37"/>
      <c r="JV1" s="37"/>
      <c r="JW1" s="37"/>
      <c r="JX1" s="37"/>
      <c r="JY1" s="37"/>
      <c r="JZ1" s="37"/>
      <c r="KA1" s="37"/>
      <c r="KB1" s="37"/>
      <c r="KC1" s="37"/>
      <c r="KD1" s="37"/>
      <c r="KE1" s="37"/>
      <c r="KF1" s="37"/>
      <c r="KG1" s="37"/>
      <c r="KH1" s="37"/>
      <c r="KI1" s="37"/>
      <c r="KJ1" s="37"/>
      <c r="KK1" s="37"/>
      <c r="KL1" s="37"/>
      <c r="KM1" s="37"/>
      <c r="KN1" s="37"/>
      <c r="KO1" s="37"/>
      <c r="KP1" s="37"/>
      <c r="KQ1" s="37"/>
      <c r="KR1" s="37"/>
      <c r="KS1" s="37"/>
      <c r="KT1" s="37"/>
      <c r="KU1" s="37"/>
      <c r="KV1" s="37"/>
      <c r="KW1" s="37"/>
      <c r="KX1" s="37"/>
      <c r="KY1" s="37"/>
      <c r="KZ1" s="37"/>
      <c r="LA1" s="37"/>
      <c r="LB1" s="37"/>
      <c r="LC1" s="37"/>
      <c r="LD1" s="37"/>
      <c r="LE1" s="37"/>
      <c r="LF1" s="37"/>
      <c r="LG1" s="37"/>
      <c r="LH1" s="37"/>
      <c r="LI1" s="37"/>
      <c r="LJ1" s="37"/>
      <c r="LK1" s="37"/>
      <c r="LL1" s="37"/>
      <c r="LM1" s="37"/>
      <c r="LN1" s="37"/>
      <c r="LO1" s="37"/>
      <c r="LP1" s="37"/>
      <c r="LQ1" s="37"/>
      <c r="LR1" s="37"/>
      <c r="LS1" s="37"/>
      <c r="LT1" s="37"/>
      <c r="LU1" s="37"/>
      <c r="LV1" s="37"/>
      <c r="LW1" s="37"/>
      <c r="LX1" s="37"/>
      <c r="LY1" s="37"/>
      <c r="LZ1" s="37"/>
      <c r="MA1" s="37"/>
      <c r="MB1" s="37"/>
      <c r="MC1" s="37"/>
      <c r="MD1" s="37"/>
      <c r="ME1" s="37"/>
      <c r="MF1" s="37"/>
      <c r="MG1" s="37"/>
      <c r="MH1" s="37"/>
      <c r="MI1" s="37"/>
      <c r="MJ1" s="37"/>
      <c r="MK1" s="37"/>
      <c r="ML1" s="37"/>
      <c r="MM1" s="37"/>
      <c r="MN1" s="37"/>
      <c r="MO1" s="37"/>
      <c r="MP1" s="37"/>
      <c r="MQ1" s="37"/>
      <c r="MR1" s="37"/>
      <c r="MS1" s="37"/>
      <c r="MT1" s="37"/>
      <c r="MU1" s="37"/>
      <c r="MV1" s="37"/>
      <c r="MW1" s="37"/>
      <c r="MX1" s="37"/>
      <c r="MY1" s="37"/>
      <c r="MZ1" s="37"/>
      <c r="NA1" s="37"/>
      <c r="NB1" s="37"/>
      <c r="NC1" s="37"/>
      <c r="ND1" s="37"/>
      <c r="NE1" s="37"/>
      <c r="NF1" s="37"/>
      <c r="NG1" s="37"/>
      <c r="NH1" s="37"/>
      <c r="NI1" s="37"/>
      <c r="NJ1" s="37"/>
      <c r="NK1" s="37"/>
      <c r="NL1" s="37"/>
      <c r="NM1" s="37"/>
      <c r="NN1" s="37"/>
      <c r="NO1" s="37"/>
      <c r="NP1" s="37"/>
      <c r="NQ1" s="37"/>
      <c r="NR1" s="37"/>
      <c r="NS1" s="37"/>
      <c r="NT1" s="37"/>
      <c r="NU1" s="37"/>
      <c r="NV1" s="37"/>
      <c r="NW1" s="37"/>
      <c r="NX1" s="37"/>
      <c r="NY1" s="37"/>
      <c r="NZ1" s="37"/>
      <c r="OA1" s="37"/>
      <c r="OB1" s="37"/>
      <c r="OC1" s="37"/>
      <c r="OD1" s="37"/>
      <c r="OE1" s="37"/>
      <c r="OF1" s="37"/>
      <c r="OG1" s="37"/>
      <c r="OH1" s="37"/>
      <c r="OI1" s="37"/>
      <c r="OJ1" s="37"/>
      <c r="OK1" s="37"/>
      <c r="OL1" s="37"/>
      <c r="OM1" s="37"/>
      <c r="ON1" s="37"/>
      <c r="OO1" s="37"/>
      <c r="OP1" s="37"/>
      <c r="OQ1" s="37"/>
      <c r="OR1" s="37"/>
    </row>
    <row r="2" ht="15.7" spans="1:21">
      <c r="A2" s="10"/>
      <c r="B2" s="11"/>
      <c r="C2" s="12"/>
      <c r="D2" s="11"/>
      <c r="E2" s="12"/>
      <c r="F2" s="11"/>
      <c r="G2" s="12"/>
      <c r="H2" s="11"/>
      <c r="I2" s="12"/>
      <c r="J2" s="11"/>
      <c r="K2" s="12"/>
      <c r="L2" s="11"/>
      <c r="M2" s="12"/>
      <c r="N2" s="11"/>
      <c r="O2" s="12"/>
      <c r="P2" s="11"/>
      <c r="Q2" s="12"/>
      <c r="R2" s="11"/>
      <c r="S2" s="12"/>
      <c r="T2" s="11"/>
      <c r="U2" s="38"/>
    </row>
    <row r="3" spans="1:20">
      <c r="A3" s="3" t="s">
        <v>20</v>
      </c>
      <c r="B3" s="13" t="s">
        <v>21</v>
      </c>
      <c r="C3" s="5" t="s">
        <v>22</v>
      </c>
      <c r="D3" s="4" t="s">
        <v>23</v>
      </c>
      <c r="E3" s="5" t="s">
        <v>24</v>
      </c>
      <c r="F3" s="4" t="s">
        <v>25</v>
      </c>
      <c r="G3" s="5" t="s">
        <v>26</v>
      </c>
      <c r="J3" s="4" t="s">
        <v>27</v>
      </c>
      <c r="K3" s="41" t="s">
        <v>28</v>
      </c>
      <c r="L3" s="4" t="s">
        <v>29</v>
      </c>
      <c r="M3" s="5">
        <v>20</v>
      </c>
      <c r="N3" s="4">
        <v>100</v>
      </c>
      <c r="O3" s="5">
        <v>0.087</v>
      </c>
      <c r="P3" s="4">
        <v>0.058</v>
      </c>
      <c r="Q3" s="5">
        <v>0.025</v>
      </c>
      <c r="R3" s="4">
        <f>M3*O3</f>
        <v>1.74</v>
      </c>
      <c r="S3" s="5">
        <f>M3*Q3</f>
        <v>0.5</v>
      </c>
      <c r="T3" s="4">
        <f>N3*Q3</f>
        <v>2.5</v>
      </c>
    </row>
    <row r="4" spans="1:20">
      <c r="A4" s="3" t="s">
        <v>20</v>
      </c>
      <c r="B4" s="13" t="s">
        <v>30</v>
      </c>
      <c r="C4" s="5" t="s">
        <v>31</v>
      </c>
      <c r="D4" s="4" t="s">
        <v>32</v>
      </c>
      <c r="E4" s="5" t="s">
        <v>33</v>
      </c>
      <c r="F4" s="4" t="s">
        <v>25</v>
      </c>
      <c r="G4" s="5" t="s">
        <v>26</v>
      </c>
      <c r="J4" s="4" t="s">
        <v>27</v>
      </c>
      <c r="K4" s="5" t="s">
        <v>34</v>
      </c>
      <c r="L4" s="4" t="s">
        <v>35</v>
      </c>
      <c r="M4" s="5">
        <v>1</v>
      </c>
      <c r="N4" s="4">
        <v>10</v>
      </c>
      <c r="O4" s="5">
        <v>0.603</v>
      </c>
      <c r="P4" s="4">
        <v>0.445</v>
      </c>
      <c r="Q4" s="5">
        <v>0.305</v>
      </c>
      <c r="R4" s="4">
        <f t="shared" ref="R4:R35" si="0">M4*O4</f>
        <v>0.603</v>
      </c>
      <c r="S4" s="5">
        <f t="shared" ref="S4:S15" si="1">M4*Q4</f>
        <v>0.305</v>
      </c>
      <c r="T4" s="4">
        <f>N4*P4</f>
        <v>4.45</v>
      </c>
    </row>
    <row r="5" spans="1:20">
      <c r="A5" s="3" t="s">
        <v>20</v>
      </c>
      <c r="B5" s="13" t="s">
        <v>36</v>
      </c>
      <c r="C5" s="5" t="s">
        <v>22</v>
      </c>
      <c r="D5" s="4" t="s">
        <v>37</v>
      </c>
      <c r="F5" s="4" t="s">
        <v>25</v>
      </c>
      <c r="G5" s="5" t="s">
        <v>26</v>
      </c>
      <c r="J5" s="4" t="s">
        <v>27</v>
      </c>
      <c r="K5" s="5" t="s">
        <v>38</v>
      </c>
      <c r="L5" s="4" t="s">
        <v>39</v>
      </c>
      <c r="M5" s="5">
        <v>2</v>
      </c>
      <c r="N5" s="4">
        <v>100</v>
      </c>
      <c r="O5" s="5">
        <v>0.087</v>
      </c>
      <c r="P5" s="4">
        <v>0.042</v>
      </c>
      <c r="Q5" s="5">
        <v>0.018</v>
      </c>
      <c r="R5" s="4">
        <f t="shared" si="0"/>
        <v>0.174</v>
      </c>
      <c r="S5" s="5">
        <f t="shared" si="1"/>
        <v>0.036</v>
      </c>
      <c r="T5" s="4">
        <f t="shared" ref="T4:T15" si="2">N5*Q5</f>
        <v>1.8</v>
      </c>
    </row>
    <row r="6" spans="1:20">
      <c r="A6" s="3" t="s">
        <v>20</v>
      </c>
      <c r="B6" s="13" t="s">
        <v>40</v>
      </c>
      <c r="C6" s="5" t="s">
        <v>41</v>
      </c>
      <c r="D6" s="4" t="s">
        <v>42</v>
      </c>
      <c r="F6" s="4" t="s">
        <v>25</v>
      </c>
      <c r="G6" s="5" t="s">
        <v>26</v>
      </c>
      <c r="J6" s="4" t="s">
        <v>27</v>
      </c>
      <c r="K6" s="5" t="s">
        <v>43</v>
      </c>
      <c r="L6" s="4" t="s">
        <v>44</v>
      </c>
      <c r="M6" s="5">
        <v>9</v>
      </c>
      <c r="N6" s="4">
        <v>100</v>
      </c>
      <c r="O6" s="5">
        <v>0.157</v>
      </c>
      <c r="P6" s="4">
        <v>0.114</v>
      </c>
      <c r="Q6" s="5">
        <v>0.058</v>
      </c>
      <c r="R6" s="4">
        <f t="shared" si="0"/>
        <v>1.413</v>
      </c>
      <c r="S6" s="5">
        <f t="shared" si="1"/>
        <v>0.522</v>
      </c>
      <c r="T6" s="4">
        <f t="shared" si="2"/>
        <v>5.8</v>
      </c>
    </row>
    <row r="7" spans="1:20">
      <c r="A7" s="3" t="s">
        <v>20</v>
      </c>
      <c r="B7" s="13" t="s">
        <v>45</v>
      </c>
      <c r="C7" s="5" t="s">
        <v>22</v>
      </c>
      <c r="D7" s="4" t="s">
        <v>46</v>
      </c>
      <c r="F7" s="4" t="s">
        <v>25</v>
      </c>
      <c r="G7" s="5" t="s">
        <v>26</v>
      </c>
      <c r="J7" s="4" t="s">
        <v>27</v>
      </c>
      <c r="K7" s="5" t="s">
        <v>47</v>
      </c>
      <c r="L7" s="31" t="s">
        <v>48</v>
      </c>
      <c r="M7" s="5">
        <v>4</v>
      </c>
      <c r="N7" s="4">
        <v>100</v>
      </c>
      <c r="O7" s="5">
        <v>0.087</v>
      </c>
      <c r="P7" s="4">
        <v>0.059</v>
      </c>
      <c r="Q7" s="5">
        <v>0.025</v>
      </c>
      <c r="R7" s="4">
        <f t="shared" si="0"/>
        <v>0.348</v>
      </c>
      <c r="S7" s="5">
        <f t="shared" si="1"/>
        <v>0.1</v>
      </c>
      <c r="T7" s="4">
        <f t="shared" si="2"/>
        <v>2.5</v>
      </c>
    </row>
    <row r="8" spans="1:20">
      <c r="A8" s="3" t="s">
        <v>20</v>
      </c>
      <c r="B8" s="13" t="s">
        <v>49</v>
      </c>
      <c r="C8" s="5" t="s">
        <v>22</v>
      </c>
      <c r="D8" s="4" t="s">
        <v>50</v>
      </c>
      <c r="F8" s="4" t="s">
        <v>25</v>
      </c>
      <c r="G8" s="5" t="s">
        <v>26</v>
      </c>
      <c r="J8" s="4" t="s">
        <v>27</v>
      </c>
      <c r="K8" s="5" t="s">
        <v>51</v>
      </c>
      <c r="L8" s="4" t="s">
        <v>52</v>
      </c>
      <c r="M8" s="5">
        <v>1</v>
      </c>
      <c r="N8" s="4">
        <v>100</v>
      </c>
      <c r="O8" s="5">
        <v>0.087</v>
      </c>
      <c r="P8" s="4">
        <v>0.039</v>
      </c>
      <c r="Q8" s="5">
        <v>0.017</v>
      </c>
      <c r="R8" s="4">
        <f t="shared" si="0"/>
        <v>0.087</v>
      </c>
      <c r="S8" s="5">
        <f t="shared" si="1"/>
        <v>0.017</v>
      </c>
      <c r="T8" s="4">
        <f t="shared" si="2"/>
        <v>1.7</v>
      </c>
    </row>
    <row r="9" spans="1:20">
      <c r="A9" s="3" t="s">
        <v>20</v>
      </c>
      <c r="B9" s="13" t="s">
        <v>53</v>
      </c>
      <c r="C9" s="5" t="s">
        <v>22</v>
      </c>
      <c r="D9" s="4" t="s">
        <v>54</v>
      </c>
      <c r="F9" s="4" t="s">
        <v>25</v>
      </c>
      <c r="G9" s="5" t="s">
        <v>26</v>
      </c>
      <c r="J9" s="4" t="s">
        <v>27</v>
      </c>
      <c r="K9" s="5" t="s">
        <v>55</v>
      </c>
      <c r="L9" s="31" t="s">
        <v>56</v>
      </c>
      <c r="M9" s="5">
        <v>3</v>
      </c>
      <c r="N9" s="4">
        <v>100</v>
      </c>
      <c r="O9" s="5">
        <v>0.087</v>
      </c>
      <c r="P9" s="4">
        <v>0.049</v>
      </c>
      <c r="Q9" s="5">
        <v>0.021</v>
      </c>
      <c r="R9" s="4">
        <f t="shared" si="0"/>
        <v>0.261</v>
      </c>
      <c r="S9" s="5">
        <f t="shared" si="1"/>
        <v>0.063</v>
      </c>
      <c r="T9" s="4">
        <f t="shared" si="2"/>
        <v>2.1</v>
      </c>
    </row>
    <row r="10" spans="1:20">
      <c r="A10" s="3" t="s">
        <v>20</v>
      </c>
      <c r="B10" s="13" t="s">
        <v>57</v>
      </c>
      <c r="C10" s="5" t="s">
        <v>22</v>
      </c>
      <c r="D10" s="4" t="s">
        <v>58</v>
      </c>
      <c r="E10" s="25"/>
      <c r="F10" s="4" t="s">
        <v>25</v>
      </c>
      <c r="G10" s="5" t="s">
        <v>26</v>
      </c>
      <c r="J10" s="32" t="s">
        <v>59</v>
      </c>
      <c r="K10" s="5" t="s">
        <v>60</v>
      </c>
      <c r="L10" s="31" t="s">
        <v>61</v>
      </c>
      <c r="M10" s="5">
        <v>1</v>
      </c>
      <c r="N10" s="4">
        <v>100</v>
      </c>
      <c r="O10" s="5">
        <v>0.087</v>
      </c>
      <c r="P10" s="4">
        <v>0.056</v>
      </c>
      <c r="Q10" s="5">
        <v>0.024</v>
      </c>
      <c r="R10" s="4">
        <f t="shared" si="0"/>
        <v>0.087</v>
      </c>
      <c r="S10" s="5">
        <f t="shared" si="1"/>
        <v>0.024</v>
      </c>
      <c r="T10" s="4">
        <f t="shared" si="2"/>
        <v>2.4</v>
      </c>
    </row>
    <row r="11" spans="1:20">
      <c r="A11" s="3" t="s">
        <v>20</v>
      </c>
      <c r="B11" s="13" t="s">
        <v>62</v>
      </c>
      <c r="C11" s="5" t="s">
        <v>41</v>
      </c>
      <c r="D11" s="4" t="s">
        <v>63</v>
      </c>
      <c r="E11" s="25"/>
      <c r="F11" s="4" t="s">
        <v>25</v>
      </c>
      <c r="G11" s="5" t="s">
        <v>26</v>
      </c>
      <c r="J11" s="32" t="s">
        <v>59</v>
      </c>
      <c r="K11" s="5" t="s">
        <v>64</v>
      </c>
      <c r="L11" s="4" t="s">
        <v>65</v>
      </c>
      <c r="M11" s="5">
        <v>5</v>
      </c>
      <c r="N11" s="4">
        <v>100</v>
      </c>
      <c r="O11" s="5">
        <v>0.096</v>
      </c>
      <c r="P11" s="4">
        <v>0.065</v>
      </c>
      <c r="Q11" s="5">
        <v>0.027</v>
      </c>
      <c r="R11" s="4">
        <f t="shared" si="0"/>
        <v>0.48</v>
      </c>
      <c r="S11" s="5">
        <f t="shared" si="1"/>
        <v>0.135</v>
      </c>
      <c r="T11" s="4">
        <f t="shared" si="2"/>
        <v>2.7</v>
      </c>
    </row>
    <row r="12" spans="1:20">
      <c r="A12" s="3" t="s">
        <v>20</v>
      </c>
      <c r="B12" s="13" t="s">
        <v>66</v>
      </c>
      <c r="C12" s="5" t="s">
        <v>22</v>
      </c>
      <c r="D12" s="4" t="s">
        <v>67</v>
      </c>
      <c r="F12" s="4" t="s">
        <v>25</v>
      </c>
      <c r="G12" s="5" t="s">
        <v>26</v>
      </c>
      <c r="J12" s="4" t="s">
        <v>27</v>
      </c>
      <c r="K12" s="5" t="s">
        <v>68</v>
      </c>
      <c r="L12" s="4" t="s">
        <v>69</v>
      </c>
      <c r="M12" s="5">
        <v>2</v>
      </c>
      <c r="N12" s="4">
        <v>100</v>
      </c>
      <c r="O12" s="5">
        <v>0.087</v>
      </c>
      <c r="P12" s="4">
        <v>0.049</v>
      </c>
      <c r="Q12" s="5">
        <v>0.021</v>
      </c>
      <c r="R12" s="4">
        <f t="shared" si="0"/>
        <v>0.174</v>
      </c>
      <c r="S12" s="5">
        <f t="shared" si="1"/>
        <v>0.042</v>
      </c>
      <c r="T12" s="4">
        <f t="shared" si="2"/>
        <v>2.1</v>
      </c>
    </row>
    <row r="13" spans="1:20">
      <c r="A13" s="3" t="s">
        <v>20</v>
      </c>
      <c r="B13" s="13" t="s">
        <v>70</v>
      </c>
      <c r="C13" s="5" t="s">
        <v>41</v>
      </c>
      <c r="D13" s="4" t="s">
        <v>71</v>
      </c>
      <c r="F13" s="4" t="s">
        <v>25</v>
      </c>
      <c r="G13" s="5" t="s">
        <v>26</v>
      </c>
      <c r="J13" s="4" t="s">
        <v>27</v>
      </c>
      <c r="K13" s="5" t="s">
        <v>72</v>
      </c>
      <c r="L13" s="4" t="s">
        <v>73</v>
      </c>
      <c r="M13" s="5">
        <v>3</v>
      </c>
      <c r="N13" s="4">
        <v>10</v>
      </c>
      <c r="O13" s="5">
        <v>0.253</v>
      </c>
      <c r="P13" s="4">
        <v>0.17</v>
      </c>
      <c r="Q13" s="5">
        <v>0.096</v>
      </c>
      <c r="R13" s="4">
        <f t="shared" si="0"/>
        <v>0.759</v>
      </c>
      <c r="S13" s="5">
        <f t="shared" si="1"/>
        <v>0.288</v>
      </c>
      <c r="T13" s="4">
        <f>N13*P13</f>
        <v>1.7</v>
      </c>
    </row>
    <row r="14" spans="1:20">
      <c r="A14" s="3" t="s">
        <v>20</v>
      </c>
      <c r="B14" s="13" t="s">
        <v>74</v>
      </c>
      <c r="C14" s="5" t="s">
        <v>22</v>
      </c>
      <c r="D14" s="4" t="s">
        <v>75</v>
      </c>
      <c r="E14" s="25"/>
      <c r="F14" s="4" t="s">
        <v>25</v>
      </c>
      <c r="G14" s="5" t="s">
        <v>26</v>
      </c>
      <c r="J14" s="32" t="s">
        <v>59</v>
      </c>
      <c r="K14" s="5" t="s">
        <v>76</v>
      </c>
      <c r="L14" s="4" t="s">
        <v>77</v>
      </c>
      <c r="M14" s="5">
        <v>2</v>
      </c>
      <c r="N14" s="4">
        <v>100</v>
      </c>
      <c r="O14" s="5">
        <v>0.087</v>
      </c>
      <c r="P14" s="4">
        <v>0.071</v>
      </c>
      <c r="Q14" s="5">
        <v>0.031</v>
      </c>
      <c r="R14" s="4">
        <f t="shared" si="0"/>
        <v>0.174</v>
      </c>
      <c r="S14" s="5">
        <f t="shared" si="1"/>
        <v>0.062</v>
      </c>
      <c r="T14" s="4">
        <f t="shared" si="2"/>
        <v>3.1</v>
      </c>
    </row>
    <row r="15" spans="1:20">
      <c r="A15" s="3" t="s">
        <v>20</v>
      </c>
      <c r="B15" s="13" t="s">
        <v>78</v>
      </c>
      <c r="C15" s="5" t="s">
        <v>22</v>
      </c>
      <c r="D15" s="4" t="s">
        <v>79</v>
      </c>
      <c r="F15" s="4" t="s">
        <v>25</v>
      </c>
      <c r="G15" s="5" t="s">
        <v>26</v>
      </c>
      <c r="J15" s="4" t="s">
        <v>27</v>
      </c>
      <c r="K15" s="5" t="s">
        <v>80</v>
      </c>
      <c r="L15" s="4" t="s">
        <v>81</v>
      </c>
      <c r="M15" s="5">
        <v>7</v>
      </c>
      <c r="N15" s="4">
        <v>100</v>
      </c>
      <c r="O15" s="5">
        <v>0.087</v>
      </c>
      <c r="P15" s="4">
        <v>0.031</v>
      </c>
      <c r="Q15" s="5">
        <v>0.013</v>
      </c>
      <c r="R15" s="4">
        <f t="shared" si="0"/>
        <v>0.609</v>
      </c>
      <c r="S15" s="5">
        <f t="shared" si="1"/>
        <v>0.091</v>
      </c>
      <c r="T15" s="4">
        <f t="shared" si="2"/>
        <v>1.3</v>
      </c>
    </row>
    <row r="16" spans="1:21">
      <c r="A16" s="14"/>
      <c r="B16" s="15"/>
      <c r="C16" s="16"/>
      <c r="D16" s="15"/>
      <c r="E16" s="16"/>
      <c r="F16" s="15"/>
      <c r="G16" s="16"/>
      <c r="H16" s="15"/>
      <c r="I16" s="16"/>
      <c r="J16" s="15"/>
      <c r="K16" s="16"/>
      <c r="L16" s="15"/>
      <c r="M16" s="16"/>
      <c r="N16" s="15"/>
      <c r="O16" s="16"/>
      <c r="P16" s="15"/>
      <c r="Q16" s="16"/>
      <c r="R16" s="11"/>
      <c r="S16" s="16"/>
      <c r="T16" s="15"/>
      <c r="U16" s="39"/>
    </row>
    <row r="17" s="2" customFormat="1" spans="1:408">
      <c r="A17" s="14"/>
      <c r="B17" s="15"/>
      <c r="C17" s="16"/>
      <c r="D17" s="15"/>
      <c r="E17" s="16"/>
      <c r="F17" s="15"/>
      <c r="G17" s="16"/>
      <c r="H17" s="15"/>
      <c r="I17" s="16"/>
      <c r="J17" s="15"/>
      <c r="K17" s="16"/>
      <c r="L17" s="15"/>
      <c r="M17" s="16"/>
      <c r="N17" s="15"/>
      <c r="O17" s="16"/>
      <c r="P17" s="15"/>
      <c r="Q17" s="16"/>
      <c r="R17" s="11"/>
      <c r="S17" s="16"/>
      <c r="T17" s="15"/>
      <c r="U17" s="39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  <c r="IT17" s="7"/>
      <c r="IU17" s="7"/>
      <c r="IV17" s="7"/>
      <c r="IW17" s="7"/>
      <c r="IX17" s="7"/>
      <c r="IY17" s="7"/>
      <c r="IZ17" s="7"/>
      <c r="JA17" s="7"/>
      <c r="JB17" s="7"/>
      <c r="JC17" s="7"/>
      <c r="JD17" s="7"/>
      <c r="JE17" s="7"/>
      <c r="JF17" s="7"/>
      <c r="JG17" s="7"/>
      <c r="JH17" s="7"/>
      <c r="JI17" s="7"/>
      <c r="JJ17" s="7"/>
      <c r="JK17" s="7"/>
      <c r="JL17" s="7"/>
      <c r="JM17" s="7"/>
      <c r="JN17" s="7"/>
      <c r="JO17" s="7"/>
      <c r="JP17" s="7"/>
      <c r="JQ17" s="7"/>
      <c r="JR17" s="7"/>
      <c r="JS17" s="7"/>
      <c r="JT17" s="7"/>
      <c r="JU17" s="7"/>
      <c r="JV17" s="7"/>
      <c r="JW17" s="7"/>
      <c r="JX17" s="7"/>
      <c r="JY17" s="7"/>
      <c r="JZ17" s="7"/>
      <c r="KA17" s="7"/>
      <c r="KB17" s="7"/>
      <c r="KC17" s="7"/>
      <c r="KD17" s="7"/>
      <c r="KE17" s="7"/>
      <c r="KF17" s="7"/>
      <c r="KG17" s="7"/>
      <c r="KH17" s="7"/>
      <c r="KI17" s="7"/>
      <c r="KJ17" s="7"/>
      <c r="KK17" s="7"/>
      <c r="KL17" s="7"/>
      <c r="KM17" s="7"/>
      <c r="KN17" s="7"/>
      <c r="KO17" s="7"/>
      <c r="KP17" s="7"/>
      <c r="KQ17" s="7"/>
      <c r="KR17" s="7"/>
      <c r="KS17" s="7"/>
      <c r="KT17" s="7"/>
      <c r="KU17" s="7"/>
      <c r="KV17" s="7"/>
      <c r="KW17" s="7"/>
      <c r="KX17" s="7"/>
      <c r="KY17" s="7"/>
      <c r="KZ17" s="7"/>
      <c r="LA17" s="7"/>
      <c r="LB17" s="7"/>
      <c r="LC17" s="7"/>
      <c r="LD17" s="7"/>
      <c r="LE17" s="7"/>
      <c r="LF17" s="7"/>
      <c r="LG17" s="7"/>
      <c r="LH17" s="7"/>
      <c r="LI17" s="7"/>
      <c r="LJ17" s="7"/>
      <c r="LK17" s="7"/>
      <c r="LL17" s="7"/>
      <c r="LM17" s="7"/>
      <c r="LN17" s="7"/>
      <c r="LO17" s="7"/>
      <c r="LP17" s="7"/>
      <c r="LQ17" s="7"/>
      <c r="LR17" s="7"/>
      <c r="LS17" s="7"/>
      <c r="LT17" s="7"/>
      <c r="LU17" s="7"/>
      <c r="LV17" s="7"/>
      <c r="LW17" s="7"/>
      <c r="LX17" s="7"/>
      <c r="LY17" s="7"/>
      <c r="LZ17" s="7"/>
      <c r="MA17" s="7"/>
      <c r="MB17" s="7"/>
      <c r="MC17" s="7"/>
      <c r="MD17" s="7"/>
      <c r="ME17" s="7"/>
      <c r="MF17" s="7"/>
      <c r="MG17" s="7"/>
      <c r="MH17" s="7"/>
      <c r="MI17" s="7"/>
      <c r="MJ17" s="7"/>
      <c r="MK17" s="7"/>
      <c r="ML17" s="7"/>
      <c r="MM17" s="7"/>
      <c r="MN17" s="7"/>
      <c r="MO17" s="7"/>
      <c r="MP17" s="7"/>
      <c r="MQ17" s="7"/>
      <c r="MR17" s="7"/>
      <c r="MS17" s="7"/>
      <c r="MT17" s="7"/>
      <c r="MU17" s="7"/>
      <c r="MV17" s="7"/>
      <c r="MW17" s="7"/>
      <c r="MX17" s="7"/>
      <c r="MY17" s="7"/>
      <c r="MZ17" s="7"/>
      <c r="NA17" s="7"/>
      <c r="NB17" s="7"/>
      <c r="NC17" s="7"/>
      <c r="ND17" s="7"/>
      <c r="NE17" s="7"/>
      <c r="NF17" s="7"/>
      <c r="NG17" s="7"/>
      <c r="NH17" s="7"/>
      <c r="NI17" s="7"/>
      <c r="NJ17" s="7"/>
      <c r="NK17" s="7"/>
      <c r="NL17" s="7"/>
      <c r="NM17" s="7"/>
      <c r="NN17" s="7"/>
      <c r="NO17" s="7"/>
      <c r="NP17" s="7"/>
      <c r="NQ17" s="7"/>
      <c r="NR17" s="7"/>
      <c r="NS17" s="7"/>
      <c r="NT17" s="7"/>
      <c r="NU17" s="7"/>
      <c r="NV17" s="7"/>
      <c r="NW17" s="7"/>
      <c r="NX17" s="7"/>
      <c r="NY17" s="7"/>
      <c r="NZ17" s="7"/>
      <c r="OA17" s="7"/>
      <c r="OB17" s="7"/>
      <c r="OC17" s="7"/>
      <c r="OD17" s="7"/>
      <c r="OE17" s="7"/>
      <c r="OF17" s="7"/>
      <c r="OG17" s="7"/>
      <c r="OH17" s="7"/>
      <c r="OI17" s="7"/>
      <c r="OJ17" s="7"/>
      <c r="OK17" s="7"/>
      <c r="OL17" s="7"/>
      <c r="OM17" s="7"/>
      <c r="ON17" s="7"/>
      <c r="OO17" s="7"/>
      <c r="OP17" s="7"/>
      <c r="OQ17" s="7"/>
      <c r="OR17" s="7"/>
    </row>
    <row r="18" spans="1:20">
      <c r="A18" s="3" t="s">
        <v>82</v>
      </c>
      <c r="B18" s="13" t="s">
        <v>83</v>
      </c>
      <c r="C18" s="5" t="s">
        <v>84</v>
      </c>
      <c r="D18" s="4" t="s">
        <v>85</v>
      </c>
      <c r="E18" s="5" t="s">
        <v>86</v>
      </c>
      <c r="F18" s="4" t="s">
        <v>87</v>
      </c>
      <c r="G18" s="5" t="s">
        <v>26</v>
      </c>
      <c r="J18" s="4" t="s">
        <v>27</v>
      </c>
      <c r="K18" s="5" t="s">
        <v>88</v>
      </c>
      <c r="L18" s="4" t="s">
        <v>89</v>
      </c>
      <c r="M18" s="5">
        <v>1</v>
      </c>
      <c r="N18" s="4">
        <f>3*M18</f>
        <v>3</v>
      </c>
      <c r="O18" s="5">
        <v>0.166</v>
      </c>
      <c r="P18" s="4">
        <v>0.134</v>
      </c>
      <c r="Q18" s="5">
        <v>0.106</v>
      </c>
      <c r="R18" s="4">
        <f>M18*O18</f>
        <v>0.166</v>
      </c>
      <c r="S18" s="5">
        <f>M18*Q18</f>
        <v>0.106</v>
      </c>
      <c r="T18" s="4">
        <f t="shared" ref="T18:T21" si="3">N18*O18</f>
        <v>0.498</v>
      </c>
    </row>
    <row r="19" s="2" customFormat="1" spans="1:408">
      <c r="A19" s="14"/>
      <c r="B19" s="15"/>
      <c r="C19" s="16"/>
      <c r="D19" s="15"/>
      <c r="E19" s="16"/>
      <c r="F19" s="15"/>
      <c r="G19" s="16"/>
      <c r="H19" s="15"/>
      <c r="I19" s="16"/>
      <c r="J19" s="15"/>
      <c r="K19" s="16"/>
      <c r="L19" s="15"/>
      <c r="M19" s="16"/>
      <c r="N19" s="15"/>
      <c r="O19" s="16"/>
      <c r="P19" s="15"/>
      <c r="Q19" s="16"/>
      <c r="R19" s="11"/>
      <c r="S19" s="16"/>
      <c r="T19" s="15"/>
      <c r="U19" s="39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  <c r="CE19" s="7"/>
      <c r="CF19" s="7"/>
      <c r="CG19" s="7"/>
      <c r="CH19" s="7"/>
      <c r="CI19" s="7"/>
      <c r="CJ19" s="7"/>
      <c r="CK19" s="7"/>
      <c r="CL19" s="7"/>
      <c r="CM19" s="7"/>
      <c r="CN19" s="7"/>
      <c r="CO19" s="7"/>
      <c r="CP19" s="7"/>
      <c r="CQ19" s="7"/>
      <c r="CR19" s="7"/>
      <c r="CS19" s="7"/>
      <c r="CT19" s="7"/>
      <c r="CU19" s="7"/>
      <c r="CV19" s="7"/>
      <c r="CW19" s="7"/>
      <c r="CX19" s="7"/>
      <c r="CY19" s="7"/>
      <c r="CZ19" s="7"/>
      <c r="DA19" s="7"/>
      <c r="DB19" s="7"/>
      <c r="DC19" s="7"/>
      <c r="DD19" s="7"/>
      <c r="DE19" s="7"/>
      <c r="DF19" s="7"/>
      <c r="DG19" s="7"/>
      <c r="DH19" s="7"/>
      <c r="DI19" s="7"/>
      <c r="DJ19" s="7"/>
      <c r="DK19" s="7"/>
      <c r="DL19" s="7"/>
      <c r="DM19" s="7"/>
      <c r="DN19" s="7"/>
      <c r="DO19" s="7"/>
      <c r="DP19" s="7"/>
      <c r="DQ19" s="7"/>
      <c r="DR19" s="7"/>
      <c r="DS19" s="7"/>
      <c r="DT19" s="7"/>
      <c r="DU19" s="7"/>
      <c r="DV19" s="7"/>
      <c r="DW19" s="7"/>
      <c r="DX19" s="7"/>
      <c r="DY19" s="7"/>
      <c r="DZ19" s="7"/>
      <c r="EA19" s="7"/>
      <c r="EB19" s="7"/>
      <c r="EC19" s="7"/>
      <c r="ED19" s="7"/>
      <c r="EE19" s="7"/>
      <c r="EF19" s="7"/>
      <c r="EG19" s="7"/>
      <c r="EH19" s="7"/>
      <c r="EI19" s="7"/>
      <c r="EJ19" s="7"/>
      <c r="EK19" s="7"/>
      <c r="EL19" s="7"/>
      <c r="EM19" s="7"/>
      <c r="EN19" s="7"/>
      <c r="EO19" s="7"/>
      <c r="EP19" s="7"/>
      <c r="EQ19" s="7"/>
      <c r="ER19" s="7"/>
      <c r="ES19" s="7"/>
      <c r="ET19" s="7"/>
      <c r="EU19" s="7"/>
      <c r="EV19" s="7"/>
      <c r="EW19" s="7"/>
      <c r="EX19" s="7"/>
      <c r="EY19" s="7"/>
      <c r="EZ19" s="7"/>
      <c r="FA19" s="7"/>
      <c r="FB19" s="7"/>
      <c r="FC19" s="7"/>
      <c r="FD19" s="7"/>
      <c r="FE19" s="7"/>
      <c r="FF19" s="7"/>
      <c r="FG19" s="7"/>
      <c r="FH19" s="7"/>
      <c r="FI19" s="7"/>
      <c r="FJ19" s="7"/>
      <c r="FK19" s="7"/>
      <c r="FL19" s="7"/>
      <c r="FM19" s="7"/>
      <c r="FN19" s="7"/>
      <c r="FO19" s="7"/>
      <c r="FP19" s="7"/>
      <c r="FQ19" s="7"/>
      <c r="FR19" s="7"/>
      <c r="FS19" s="7"/>
      <c r="FT19" s="7"/>
      <c r="FU19" s="7"/>
      <c r="FV19" s="7"/>
      <c r="FW19" s="7"/>
      <c r="FX19" s="7"/>
      <c r="FY19" s="7"/>
      <c r="FZ19" s="7"/>
      <c r="GA19" s="7"/>
      <c r="GB19" s="7"/>
      <c r="GC19" s="7"/>
      <c r="GD19" s="7"/>
      <c r="GE19" s="7"/>
      <c r="GF19" s="7"/>
      <c r="GG19" s="7"/>
      <c r="GH19" s="7"/>
      <c r="GI19" s="7"/>
      <c r="GJ19" s="7"/>
      <c r="GK19" s="7"/>
      <c r="GL19" s="7"/>
      <c r="GM19" s="7"/>
      <c r="GN19" s="7"/>
      <c r="GO19" s="7"/>
      <c r="GP19" s="7"/>
      <c r="GQ19" s="7"/>
      <c r="GR19" s="7"/>
      <c r="GS19" s="7"/>
      <c r="GT19" s="7"/>
      <c r="GU19" s="7"/>
      <c r="GV19" s="7"/>
      <c r="GW19" s="7"/>
      <c r="GX19" s="7"/>
      <c r="GY19" s="7"/>
      <c r="GZ19" s="7"/>
      <c r="HA19" s="7"/>
      <c r="HB19" s="7"/>
      <c r="HC19" s="7"/>
      <c r="HD19" s="7"/>
      <c r="HE19" s="7"/>
      <c r="HF19" s="7"/>
      <c r="HG19" s="7"/>
      <c r="HH19" s="7"/>
      <c r="HI19" s="7"/>
      <c r="HJ19" s="7"/>
      <c r="HK19" s="7"/>
      <c r="HL19" s="7"/>
      <c r="HM19" s="7"/>
      <c r="HN19" s="7"/>
      <c r="HO19" s="7"/>
      <c r="HP19" s="7"/>
      <c r="HQ19" s="7"/>
      <c r="HR19" s="7"/>
      <c r="HS19" s="7"/>
      <c r="HT19" s="7"/>
      <c r="HU19" s="7"/>
      <c r="HV19" s="7"/>
      <c r="HW19" s="7"/>
      <c r="HX19" s="7"/>
      <c r="HY19" s="7"/>
      <c r="HZ19" s="7"/>
      <c r="IA19" s="7"/>
      <c r="IB19" s="7"/>
      <c r="IC19" s="7"/>
      <c r="ID19" s="7"/>
      <c r="IE19" s="7"/>
      <c r="IF19" s="7"/>
      <c r="IG19" s="7"/>
      <c r="IH19" s="7"/>
      <c r="II19" s="7"/>
      <c r="IJ19" s="7"/>
      <c r="IK19" s="7"/>
      <c r="IL19" s="7"/>
      <c r="IM19" s="7"/>
      <c r="IN19" s="7"/>
      <c r="IO19" s="7"/>
      <c r="IP19" s="7"/>
      <c r="IQ19" s="7"/>
      <c r="IR19" s="7"/>
      <c r="IS19" s="7"/>
      <c r="IT19" s="7"/>
      <c r="IU19" s="7"/>
      <c r="IV19" s="7"/>
      <c r="IW19" s="7"/>
      <c r="IX19" s="7"/>
      <c r="IY19" s="7"/>
      <c r="IZ19" s="7"/>
      <c r="JA19" s="7"/>
      <c r="JB19" s="7"/>
      <c r="JC19" s="7"/>
      <c r="JD19" s="7"/>
      <c r="JE19" s="7"/>
      <c r="JF19" s="7"/>
      <c r="JG19" s="7"/>
      <c r="JH19" s="7"/>
      <c r="JI19" s="7"/>
      <c r="JJ19" s="7"/>
      <c r="JK19" s="7"/>
      <c r="JL19" s="7"/>
      <c r="JM19" s="7"/>
      <c r="JN19" s="7"/>
      <c r="JO19" s="7"/>
      <c r="JP19" s="7"/>
      <c r="JQ19" s="7"/>
      <c r="JR19" s="7"/>
      <c r="JS19" s="7"/>
      <c r="JT19" s="7"/>
      <c r="JU19" s="7"/>
      <c r="JV19" s="7"/>
      <c r="JW19" s="7"/>
      <c r="JX19" s="7"/>
      <c r="JY19" s="7"/>
      <c r="JZ19" s="7"/>
      <c r="KA19" s="7"/>
      <c r="KB19" s="7"/>
      <c r="KC19" s="7"/>
      <c r="KD19" s="7"/>
      <c r="KE19" s="7"/>
      <c r="KF19" s="7"/>
      <c r="KG19" s="7"/>
      <c r="KH19" s="7"/>
      <c r="KI19" s="7"/>
      <c r="KJ19" s="7"/>
      <c r="KK19" s="7"/>
      <c r="KL19" s="7"/>
      <c r="KM19" s="7"/>
      <c r="KN19" s="7"/>
      <c r="KO19" s="7"/>
      <c r="KP19" s="7"/>
      <c r="KQ19" s="7"/>
      <c r="KR19" s="7"/>
      <c r="KS19" s="7"/>
      <c r="KT19" s="7"/>
      <c r="KU19" s="7"/>
      <c r="KV19" s="7"/>
      <c r="KW19" s="7"/>
      <c r="KX19" s="7"/>
      <c r="KY19" s="7"/>
      <c r="KZ19" s="7"/>
      <c r="LA19" s="7"/>
      <c r="LB19" s="7"/>
      <c r="LC19" s="7"/>
      <c r="LD19" s="7"/>
      <c r="LE19" s="7"/>
      <c r="LF19" s="7"/>
      <c r="LG19" s="7"/>
      <c r="LH19" s="7"/>
      <c r="LI19" s="7"/>
      <c r="LJ19" s="7"/>
      <c r="LK19" s="7"/>
      <c r="LL19" s="7"/>
      <c r="LM19" s="7"/>
      <c r="LN19" s="7"/>
      <c r="LO19" s="7"/>
      <c r="LP19" s="7"/>
      <c r="LQ19" s="7"/>
      <c r="LR19" s="7"/>
      <c r="LS19" s="7"/>
      <c r="LT19" s="7"/>
      <c r="LU19" s="7"/>
      <c r="LV19" s="7"/>
      <c r="LW19" s="7"/>
      <c r="LX19" s="7"/>
      <c r="LY19" s="7"/>
      <c r="LZ19" s="7"/>
      <c r="MA19" s="7"/>
      <c r="MB19" s="7"/>
      <c r="MC19" s="7"/>
      <c r="MD19" s="7"/>
      <c r="ME19" s="7"/>
      <c r="MF19" s="7"/>
      <c r="MG19" s="7"/>
      <c r="MH19" s="7"/>
      <c r="MI19" s="7"/>
      <c r="MJ19" s="7"/>
      <c r="MK19" s="7"/>
      <c r="ML19" s="7"/>
      <c r="MM19" s="7"/>
      <c r="MN19" s="7"/>
      <c r="MO19" s="7"/>
      <c r="MP19" s="7"/>
      <c r="MQ19" s="7"/>
      <c r="MR19" s="7"/>
      <c r="MS19" s="7"/>
      <c r="MT19" s="7"/>
      <c r="MU19" s="7"/>
      <c r="MV19" s="7"/>
      <c r="MW19" s="7"/>
      <c r="MX19" s="7"/>
      <c r="MY19" s="7"/>
      <c r="MZ19" s="7"/>
      <c r="NA19" s="7"/>
      <c r="NB19" s="7"/>
      <c r="NC19" s="7"/>
      <c r="ND19" s="7"/>
      <c r="NE19" s="7"/>
      <c r="NF19" s="7"/>
      <c r="NG19" s="7"/>
      <c r="NH19" s="7"/>
      <c r="NI19" s="7"/>
      <c r="NJ19" s="7"/>
      <c r="NK19" s="7"/>
      <c r="NL19" s="7"/>
      <c r="NM19" s="7"/>
      <c r="NN19" s="7"/>
      <c r="NO19" s="7"/>
      <c r="NP19" s="7"/>
      <c r="NQ19" s="7"/>
      <c r="NR19" s="7"/>
      <c r="NS19" s="7"/>
      <c r="NT19" s="7"/>
      <c r="NU19" s="7"/>
      <c r="NV19" s="7"/>
      <c r="NW19" s="7"/>
      <c r="NX19" s="7"/>
      <c r="NY19" s="7"/>
      <c r="NZ19" s="7"/>
      <c r="OA19" s="7"/>
      <c r="OB19" s="7"/>
      <c r="OC19" s="7"/>
      <c r="OD19" s="7"/>
      <c r="OE19" s="7"/>
      <c r="OF19" s="7"/>
      <c r="OG19" s="7"/>
      <c r="OH19" s="7"/>
      <c r="OI19" s="7"/>
      <c r="OJ19" s="7"/>
      <c r="OK19" s="7"/>
      <c r="OL19" s="7"/>
      <c r="OM19" s="7"/>
      <c r="ON19" s="7"/>
      <c r="OO19" s="7"/>
      <c r="OP19" s="7"/>
      <c r="OQ19" s="7"/>
      <c r="OR19" s="7"/>
    </row>
    <row r="20" spans="1:20">
      <c r="A20" s="3" t="s">
        <v>90</v>
      </c>
      <c r="B20" s="13" t="s">
        <v>91</v>
      </c>
      <c r="C20" s="5" t="s">
        <v>92</v>
      </c>
      <c r="D20" s="4" t="s">
        <v>93</v>
      </c>
      <c r="F20" s="4" t="s">
        <v>94</v>
      </c>
      <c r="G20" s="5" t="s">
        <v>26</v>
      </c>
      <c r="K20" s="5" t="s">
        <v>95</v>
      </c>
      <c r="L20" s="4" t="s">
        <v>96</v>
      </c>
      <c r="M20" s="5">
        <v>1</v>
      </c>
      <c r="N20" s="4">
        <f>3*M20</f>
        <v>3</v>
      </c>
      <c r="O20" s="5">
        <v>0.332</v>
      </c>
      <c r="P20" s="4">
        <v>0.273</v>
      </c>
      <c r="Q20" s="5">
        <v>0.246</v>
      </c>
      <c r="R20" s="4">
        <f>M20*O20</f>
        <v>0.332</v>
      </c>
      <c r="S20" s="5">
        <f t="shared" ref="S20:S25" si="4">M20*Q20</f>
        <v>0.246</v>
      </c>
      <c r="T20" s="4">
        <f t="shared" si="3"/>
        <v>0.996</v>
      </c>
    </row>
    <row r="21" spans="1:20">
      <c r="A21" s="3" t="s">
        <v>90</v>
      </c>
      <c r="B21" s="13" t="s">
        <v>97</v>
      </c>
      <c r="C21" s="5" t="s">
        <v>98</v>
      </c>
      <c r="D21" s="4" t="s">
        <v>99</v>
      </c>
      <c r="F21" s="4" t="s">
        <v>100</v>
      </c>
      <c r="G21" s="5" t="s">
        <v>26</v>
      </c>
      <c r="K21" s="5" t="s">
        <v>101</v>
      </c>
      <c r="L21" s="4" t="s">
        <v>102</v>
      </c>
      <c r="M21" s="5">
        <v>1</v>
      </c>
      <c r="N21" s="4">
        <f>3*M21</f>
        <v>3</v>
      </c>
      <c r="O21" s="5">
        <v>0.594</v>
      </c>
      <c r="P21" s="4">
        <v>0.528</v>
      </c>
      <c r="Q21" s="5">
        <v>0.437</v>
      </c>
      <c r="R21" s="4">
        <f t="shared" si="0"/>
        <v>0.594</v>
      </c>
      <c r="S21" s="5">
        <f t="shared" si="4"/>
        <v>0.437</v>
      </c>
      <c r="T21" s="4">
        <f t="shared" si="3"/>
        <v>1.782</v>
      </c>
    </row>
    <row r="22" s="2" customFormat="1" spans="1:408">
      <c r="A22" s="14"/>
      <c r="B22" s="15"/>
      <c r="C22" s="16"/>
      <c r="D22" s="15"/>
      <c r="E22" s="16"/>
      <c r="F22" s="15"/>
      <c r="G22" s="16"/>
      <c r="H22" s="15"/>
      <c r="I22" s="16"/>
      <c r="J22" s="15"/>
      <c r="K22" s="16"/>
      <c r="L22" s="15"/>
      <c r="M22" s="16"/>
      <c r="N22" s="15"/>
      <c r="O22" s="16"/>
      <c r="P22" s="15"/>
      <c r="Q22" s="16"/>
      <c r="R22" s="11"/>
      <c r="S22" s="16"/>
      <c r="T22" s="15"/>
      <c r="U22" s="39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  <c r="IS22" s="7"/>
      <c r="IT22" s="7"/>
      <c r="IU22" s="7"/>
      <c r="IV22" s="7"/>
      <c r="IW22" s="7"/>
      <c r="IX22" s="7"/>
      <c r="IY22" s="7"/>
      <c r="IZ22" s="7"/>
      <c r="JA22" s="7"/>
      <c r="JB22" s="7"/>
      <c r="JC22" s="7"/>
      <c r="JD22" s="7"/>
      <c r="JE22" s="7"/>
      <c r="JF22" s="7"/>
      <c r="JG22" s="7"/>
      <c r="JH22" s="7"/>
      <c r="JI22" s="7"/>
      <c r="JJ22" s="7"/>
      <c r="JK22" s="7"/>
      <c r="JL22" s="7"/>
      <c r="JM22" s="7"/>
      <c r="JN22" s="7"/>
      <c r="JO22" s="7"/>
      <c r="JP22" s="7"/>
      <c r="JQ22" s="7"/>
      <c r="JR22" s="7"/>
      <c r="JS22" s="7"/>
      <c r="JT22" s="7"/>
      <c r="JU22" s="7"/>
      <c r="JV22" s="7"/>
      <c r="JW22" s="7"/>
      <c r="JX22" s="7"/>
      <c r="JY22" s="7"/>
      <c r="JZ22" s="7"/>
      <c r="KA22" s="7"/>
      <c r="KB22" s="7"/>
      <c r="KC22" s="7"/>
      <c r="KD22" s="7"/>
      <c r="KE22" s="7"/>
      <c r="KF22" s="7"/>
      <c r="KG22" s="7"/>
      <c r="KH22" s="7"/>
      <c r="KI22" s="7"/>
      <c r="KJ22" s="7"/>
      <c r="KK22" s="7"/>
      <c r="KL22" s="7"/>
      <c r="KM22" s="7"/>
      <c r="KN22" s="7"/>
      <c r="KO22" s="7"/>
      <c r="KP22" s="7"/>
      <c r="KQ22" s="7"/>
      <c r="KR22" s="7"/>
      <c r="KS22" s="7"/>
      <c r="KT22" s="7"/>
      <c r="KU22" s="7"/>
      <c r="KV22" s="7"/>
      <c r="KW22" s="7"/>
      <c r="KX22" s="7"/>
      <c r="KY22" s="7"/>
      <c r="KZ22" s="7"/>
      <c r="LA22" s="7"/>
      <c r="LB22" s="7"/>
      <c r="LC22" s="7"/>
      <c r="LD22" s="7"/>
      <c r="LE22" s="7"/>
      <c r="LF22" s="7"/>
      <c r="LG22" s="7"/>
      <c r="LH22" s="7"/>
      <c r="LI22" s="7"/>
      <c r="LJ22" s="7"/>
      <c r="LK22" s="7"/>
      <c r="LL22" s="7"/>
      <c r="LM22" s="7"/>
      <c r="LN22" s="7"/>
      <c r="LO22" s="7"/>
      <c r="LP22" s="7"/>
      <c r="LQ22" s="7"/>
      <c r="LR22" s="7"/>
      <c r="LS22" s="7"/>
      <c r="LT22" s="7"/>
      <c r="LU22" s="7"/>
      <c r="LV22" s="7"/>
      <c r="LW22" s="7"/>
      <c r="LX22" s="7"/>
      <c r="LY22" s="7"/>
      <c r="LZ22" s="7"/>
      <c r="MA22" s="7"/>
      <c r="MB22" s="7"/>
      <c r="MC22" s="7"/>
      <c r="MD22" s="7"/>
      <c r="ME22" s="7"/>
      <c r="MF22" s="7"/>
      <c r="MG22" s="7"/>
      <c r="MH22" s="7"/>
      <c r="MI22" s="7"/>
      <c r="MJ22" s="7"/>
      <c r="MK22" s="7"/>
      <c r="ML22" s="7"/>
      <c r="MM22" s="7"/>
      <c r="MN22" s="7"/>
      <c r="MO22" s="7"/>
      <c r="MP22" s="7"/>
      <c r="MQ22" s="7"/>
      <c r="MR22" s="7"/>
      <c r="MS22" s="7"/>
      <c r="MT22" s="7"/>
      <c r="MU22" s="7"/>
      <c r="MV22" s="7"/>
      <c r="MW22" s="7"/>
      <c r="MX22" s="7"/>
      <c r="MY22" s="7"/>
      <c r="MZ22" s="7"/>
      <c r="NA22" s="7"/>
      <c r="NB22" s="7"/>
      <c r="NC22" s="7"/>
      <c r="ND22" s="7"/>
      <c r="NE22" s="7"/>
      <c r="NF22" s="7"/>
      <c r="NG22" s="7"/>
      <c r="NH22" s="7"/>
      <c r="NI22" s="7"/>
      <c r="NJ22" s="7"/>
      <c r="NK22" s="7"/>
      <c r="NL22" s="7"/>
      <c r="NM22" s="7"/>
      <c r="NN22" s="7"/>
      <c r="NO22" s="7"/>
      <c r="NP22" s="7"/>
      <c r="NQ22" s="7"/>
      <c r="NR22" s="7"/>
      <c r="NS22" s="7"/>
      <c r="NT22" s="7"/>
      <c r="NU22" s="7"/>
      <c r="NV22" s="7"/>
      <c r="NW22" s="7"/>
      <c r="NX22" s="7"/>
      <c r="NY22" s="7"/>
      <c r="NZ22" s="7"/>
      <c r="OA22" s="7"/>
      <c r="OB22" s="7"/>
      <c r="OC22" s="7"/>
      <c r="OD22" s="7"/>
      <c r="OE22" s="7"/>
      <c r="OF22" s="7"/>
      <c r="OG22" s="7"/>
      <c r="OH22" s="7"/>
      <c r="OI22" s="7"/>
      <c r="OJ22" s="7"/>
      <c r="OK22" s="7"/>
      <c r="OL22" s="7"/>
      <c r="OM22" s="7"/>
      <c r="ON22" s="7"/>
      <c r="OO22" s="7"/>
      <c r="OP22" s="7"/>
      <c r="OQ22" s="7"/>
      <c r="OR22" s="7"/>
    </row>
    <row r="23" spans="1:21">
      <c r="A23" s="17" t="s">
        <v>103</v>
      </c>
      <c r="B23" s="18" t="s">
        <v>104</v>
      </c>
      <c r="C23" s="19" t="s">
        <v>105</v>
      </c>
      <c r="D23" s="20" t="s">
        <v>106</v>
      </c>
      <c r="E23" s="19" t="s">
        <v>107</v>
      </c>
      <c r="F23" s="20" t="s">
        <v>105</v>
      </c>
      <c r="G23" s="19" t="s">
        <v>26</v>
      </c>
      <c r="H23" s="20"/>
      <c r="I23" s="19"/>
      <c r="J23" s="20" t="s">
        <v>105</v>
      </c>
      <c r="K23" s="19" t="s">
        <v>107</v>
      </c>
      <c r="L23" s="20" t="s">
        <v>105</v>
      </c>
      <c r="M23" s="19">
        <v>4</v>
      </c>
      <c r="N23" s="20">
        <f>3*M23</f>
        <v>12</v>
      </c>
      <c r="O23" s="19" t="s">
        <v>105</v>
      </c>
      <c r="P23" s="20" t="s">
        <v>105</v>
      </c>
      <c r="Q23" s="19" t="s">
        <v>105</v>
      </c>
      <c r="R23" s="4"/>
      <c r="S23" s="19"/>
      <c r="T23" s="20"/>
      <c r="U23" s="40"/>
    </row>
    <row r="24" s="2" customFormat="1" spans="1:408">
      <c r="A24" s="14"/>
      <c r="B24" s="15"/>
      <c r="C24" s="16"/>
      <c r="D24" s="15"/>
      <c r="E24" s="16"/>
      <c r="F24" s="15"/>
      <c r="G24" s="16"/>
      <c r="H24" s="15"/>
      <c r="I24" s="16"/>
      <c r="J24" s="15"/>
      <c r="K24" s="16"/>
      <c r="L24" s="15"/>
      <c r="M24" s="16"/>
      <c r="N24" s="15"/>
      <c r="O24" s="16"/>
      <c r="P24" s="15"/>
      <c r="Q24" s="16"/>
      <c r="R24" s="11"/>
      <c r="S24" s="16"/>
      <c r="T24" s="15"/>
      <c r="U24" s="39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7"/>
      <c r="BH24" s="7"/>
      <c r="BI24" s="7"/>
      <c r="BJ24" s="7"/>
      <c r="BK24" s="7"/>
      <c r="BL24" s="7"/>
      <c r="BM24" s="7"/>
      <c r="BN24" s="7"/>
      <c r="BO24" s="7"/>
      <c r="BP24" s="7"/>
      <c r="BQ24" s="7"/>
      <c r="BR24" s="7"/>
      <c r="BS24" s="7"/>
      <c r="BT24" s="7"/>
      <c r="BU24" s="7"/>
      <c r="BV24" s="7"/>
      <c r="BW24" s="7"/>
      <c r="BX24" s="7"/>
      <c r="BY24" s="7"/>
      <c r="BZ24" s="7"/>
      <c r="CA24" s="7"/>
      <c r="CB24" s="7"/>
      <c r="CC24" s="7"/>
      <c r="CD24" s="7"/>
      <c r="CE24" s="7"/>
      <c r="CF24" s="7"/>
      <c r="CG24" s="7"/>
      <c r="CH24" s="7"/>
      <c r="CI24" s="7"/>
      <c r="CJ24" s="7"/>
      <c r="CK24" s="7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7"/>
      <c r="CX24" s="7"/>
      <c r="CY24" s="7"/>
      <c r="CZ24" s="7"/>
      <c r="DA24" s="7"/>
      <c r="DB24" s="7"/>
      <c r="DC24" s="7"/>
      <c r="DD24" s="7"/>
      <c r="DE24" s="7"/>
      <c r="DF24" s="7"/>
      <c r="DG24" s="7"/>
      <c r="DH24" s="7"/>
      <c r="DI24" s="7"/>
      <c r="DJ24" s="7"/>
      <c r="DK24" s="7"/>
      <c r="DL24" s="7"/>
      <c r="DM24" s="7"/>
      <c r="DN24" s="7"/>
      <c r="DO24" s="7"/>
      <c r="DP24" s="7"/>
      <c r="DQ24" s="7"/>
      <c r="DR24" s="7"/>
      <c r="DS24" s="7"/>
      <c r="DT24" s="7"/>
      <c r="DU24" s="7"/>
      <c r="DV24" s="7"/>
      <c r="DW24" s="7"/>
      <c r="DX24" s="7"/>
      <c r="DY24" s="7"/>
      <c r="DZ24" s="7"/>
      <c r="EA24" s="7"/>
      <c r="EB24" s="7"/>
      <c r="EC24" s="7"/>
      <c r="ED24" s="7"/>
      <c r="EE24" s="7"/>
      <c r="EF24" s="7"/>
      <c r="EG24" s="7"/>
      <c r="EH24" s="7"/>
      <c r="EI24" s="7"/>
      <c r="EJ24" s="7"/>
      <c r="EK24" s="7"/>
      <c r="EL24" s="7"/>
      <c r="EM24" s="7"/>
      <c r="EN24" s="7"/>
      <c r="EO24" s="7"/>
      <c r="EP24" s="7"/>
      <c r="EQ24" s="7"/>
      <c r="ER24" s="7"/>
      <c r="ES24" s="7"/>
      <c r="ET24" s="7"/>
      <c r="EU24" s="7"/>
      <c r="EV24" s="7"/>
      <c r="EW24" s="7"/>
      <c r="EX24" s="7"/>
      <c r="EY24" s="7"/>
      <c r="EZ24" s="7"/>
      <c r="FA24" s="7"/>
      <c r="FB24" s="7"/>
      <c r="FC24" s="7"/>
      <c r="FD24" s="7"/>
      <c r="FE24" s="7"/>
      <c r="FF24" s="7"/>
      <c r="FG24" s="7"/>
      <c r="FH24" s="7"/>
      <c r="FI24" s="7"/>
      <c r="FJ24" s="7"/>
      <c r="FK24" s="7"/>
      <c r="FL24" s="7"/>
      <c r="FM24" s="7"/>
      <c r="FN24" s="7"/>
      <c r="FO24" s="7"/>
      <c r="FP24" s="7"/>
      <c r="FQ24" s="7"/>
      <c r="FR24" s="7"/>
      <c r="FS24" s="7"/>
      <c r="FT24" s="7"/>
      <c r="FU24" s="7"/>
      <c r="FV24" s="7"/>
      <c r="FW24" s="7"/>
      <c r="FX24" s="7"/>
      <c r="FY24" s="7"/>
      <c r="FZ24" s="7"/>
      <c r="GA24" s="7"/>
      <c r="GB24" s="7"/>
      <c r="GC24" s="7"/>
      <c r="GD24" s="7"/>
      <c r="GE24" s="7"/>
      <c r="GF24" s="7"/>
      <c r="GG24" s="7"/>
      <c r="GH24" s="7"/>
      <c r="GI24" s="7"/>
      <c r="GJ24" s="7"/>
      <c r="GK24" s="7"/>
      <c r="GL24" s="7"/>
      <c r="GM24" s="7"/>
      <c r="GN24" s="7"/>
      <c r="GO24" s="7"/>
      <c r="GP24" s="7"/>
      <c r="GQ24" s="7"/>
      <c r="GR24" s="7"/>
      <c r="GS24" s="7"/>
      <c r="GT24" s="7"/>
      <c r="GU24" s="7"/>
      <c r="GV24" s="7"/>
      <c r="GW24" s="7"/>
      <c r="GX24" s="7"/>
      <c r="GY24" s="7"/>
      <c r="GZ24" s="7"/>
      <c r="HA24" s="7"/>
      <c r="HB24" s="7"/>
      <c r="HC24" s="7"/>
      <c r="HD24" s="7"/>
      <c r="HE24" s="7"/>
      <c r="HF24" s="7"/>
      <c r="HG24" s="7"/>
      <c r="HH24" s="7"/>
      <c r="HI24" s="7"/>
      <c r="HJ24" s="7"/>
      <c r="HK24" s="7"/>
      <c r="HL24" s="7"/>
      <c r="HM24" s="7"/>
      <c r="HN24" s="7"/>
      <c r="HO24" s="7"/>
      <c r="HP24" s="7"/>
      <c r="HQ24" s="7"/>
      <c r="HR24" s="7"/>
      <c r="HS24" s="7"/>
      <c r="HT24" s="7"/>
      <c r="HU24" s="7"/>
      <c r="HV24" s="7"/>
      <c r="HW24" s="7"/>
      <c r="HX24" s="7"/>
      <c r="HY24" s="7"/>
      <c r="HZ24" s="7"/>
      <c r="IA24" s="7"/>
      <c r="IB24" s="7"/>
      <c r="IC24" s="7"/>
      <c r="ID24" s="7"/>
      <c r="IE24" s="7"/>
      <c r="IF24" s="7"/>
      <c r="IG24" s="7"/>
      <c r="IH24" s="7"/>
      <c r="II24" s="7"/>
      <c r="IJ24" s="7"/>
      <c r="IK24" s="7"/>
      <c r="IL24" s="7"/>
      <c r="IM24" s="7"/>
      <c r="IN24" s="7"/>
      <c r="IO24" s="7"/>
      <c r="IP24" s="7"/>
      <c r="IQ24" s="7"/>
      <c r="IR24" s="7"/>
      <c r="IS24" s="7"/>
      <c r="IT24" s="7"/>
      <c r="IU24" s="7"/>
      <c r="IV24" s="7"/>
      <c r="IW24" s="7"/>
      <c r="IX24" s="7"/>
      <c r="IY24" s="7"/>
      <c r="IZ24" s="7"/>
      <c r="JA24" s="7"/>
      <c r="JB24" s="7"/>
      <c r="JC24" s="7"/>
      <c r="JD24" s="7"/>
      <c r="JE24" s="7"/>
      <c r="JF24" s="7"/>
      <c r="JG24" s="7"/>
      <c r="JH24" s="7"/>
      <c r="JI24" s="7"/>
      <c r="JJ24" s="7"/>
      <c r="JK24" s="7"/>
      <c r="JL24" s="7"/>
      <c r="JM24" s="7"/>
      <c r="JN24" s="7"/>
      <c r="JO24" s="7"/>
      <c r="JP24" s="7"/>
      <c r="JQ24" s="7"/>
      <c r="JR24" s="7"/>
      <c r="JS24" s="7"/>
      <c r="JT24" s="7"/>
      <c r="JU24" s="7"/>
      <c r="JV24" s="7"/>
      <c r="JW24" s="7"/>
      <c r="JX24" s="7"/>
      <c r="JY24" s="7"/>
      <c r="JZ24" s="7"/>
      <c r="KA24" s="7"/>
      <c r="KB24" s="7"/>
      <c r="KC24" s="7"/>
      <c r="KD24" s="7"/>
      <c r="KE24" s="7"/>
      <c r="KF24" s="7"/>
      <c r="KG24" s="7"/>
      <c r="KH24" s="7"/>
      <c r="KI24" s="7"/>
      <c r="KJ24" s="7"/>
      <c r="KK24" s="7"/>
      <c r="KL24" s="7"/>
      <c r="KM24" s="7"/>
      <c r="KN24" s="7"/>
      <c r="KO24" s="7"/>
      <c r="KP24" s="7"/>
      <c r="KQ24" s="7"/>
      <c r="KR24" s="7"/>
      <c r="KS24" s="7"/>
      <c r="KT24" s="7"/>
      <c r="KU24" s="7"/>
      <c r="KV24" s="7"/>
      <c r="KW24" s="7"/>
      <c r="KX24" s="7"/>
      <c r="KY24" s="7"/>
      <c r="KZ24" s="7"/>
      <c r="LA24" s="7"/>
      <c r="LB24" s="7"/>
      <c r="LC24" s="7"/>
      <c r="LD24" s="7"/>
      <c r="LE24" s="7"/>
      <c r="LF24" s="7"/>
      <c r="LG24" s="7"/>
      <c r="LH24" s="7"/>
      <c r="LI24" s="7"/>
      <c r="LJ24" s="7"/>
      <c r="LK24" s="7"/>
      <c r="LL24" s="7"/>
      <c r="LM24" s="7"/>
      <c r="LN24" s="7"/>
      <c r="LO24" s="7"/>
      <c r="LP24" s="7"/>
      <c r="LQ24" s="7"/>
      <c r="LR24" s="7"/>
      <c r="LS24" s="7"/>
      <c r="LT24" s="7"/>
      <c r="LU24" s="7"/>
      <c r="LV24" s="7"/>
      <c r="LW24" s="7"/>
      <c r="LX24" s="7"/>
      <c r="LY24" s="7"/>
      <c r="LZ24" s="7"/>
      <c r="MA24" s="7"/>
      <c r="MB24" s="7"/>
      <c r="MC24" s="7"/>
      <c r="MD24" s="7"/>
      <c r="ME24" s="7"/>
      <c r="MF24" s="7"/>
      <c r="MG24" s="7"/>
      <c r="MH24" s="7"/>
      <c r="MI24" s="7"/>
      <c r="MJ24" s="7"/>
      <c r="MK24" s="7"/>
      <c r="ML24" s="7"/>
      <c r="MM24" s="7"/>
      <c r="MN24" s="7"/>
      <c r="MO24" s="7"/>
      <c r="MP24" s="7"/>
      <c r="MQ24" s="7"/>
      <c r="MR24" s="7"/>
      <c r="MS24" s="7"/>
      <c r="MT24" s="7"/>
      <c r="MU24" s="7"/>
      <c r="MV24" s="7"/>
      <c r="MW24" s="7"/>
      <c r="MX24" s="7"/>
      <c r="MY24" s="7"/>
      <c r="MZ24" s="7"/>
      <c r="NA24" s="7"/>
      <c r="NB24" s="7"/>
      <c r="NC24" s="7"/>
      <c r="ND24" s="7"/>
      <c r="NE24" s="7"/>
      <c r="NF24" s="7"/>
      <c r="NG24" s="7"/>
      <c r="NH24" s="7"/>
      <c r="NI24" s="7"/>
      <c r="NJ24" s="7"/>
      <c r="NK24" s="7"/>
      <c r="NL24" s="7"/>
      <c r="NM24" s="7"/>
      <c r="NN24" s="7"/>
      <c r="NO24" s="7"/>
      <c r="NP24" s="7"/>
      <c r="NQ24" s="7"/>
      <c r="NR24" s="7"/>
      <c r="NS24" s="7"/>
      <c r="NT24" s="7"/>
      <c r="NU24" s="7"/>
      <c r="NV24" s="7"/>
      <c r="NW24" s="7"/>
      <c r="NX24" s="7"/>
      <c r="NY24" s="7"/>
      <c r="NZ24" s="7"/>
      <c r="OA24" s="7"/>
      <c r="OB24" s="7"/>
      <c r="OC24" s="7"/>
      <c r="OD24" s="7"/>
      <c r="OE24" s="7"/>
      <c r="OF24" s="7"/>
      <c r="OG24" s="7"/>
      <c r="OH24" s="7"/>
      <c r="OI24" s="7"/>
      <c r="OJ24" s="7"/>
      <c r="OK24" s="7"/>
      <c r="OL24" s="7"/>
      <c r="OM24" s="7"/>
      <c r="ON24" s="7"/>
      <c r="OO24" s="7"/>
      <c r="OP24" s="7"/>
      <c r="OQ24" s="7"/>
      <c r="OR24" s="7"/>
    </row>
    <row r="25" spans="1:20">
      <c r="A25" s="3" t="s">
        <v>108</v>
      </c>
      <c r="B25" s="13" t="s">
        <v>62</v>
      </c>
      <c r="C25" s="5" t="s">
        <v>109</v>
      </c>
      <c r="D25" s="4" t="s">
        <v>110</v>
      </c>
      <c r="E25" s="5" t="s">
        <v>111</v>
      </c>
      <c r="F25" s="4" t="s">
        <v>112</v>
      </c>
      <c r="G25" s="5" t="s">
        <v>26</v>
      </c>
      <c r="J25" s="4" t="s">
        <v>27</v>
      </c>
      <c r="K25" s="5" t="s">
        <v>113</v>
      </c>
      <c r="L25" s="31" t="s">
        <v>114</v>
      </c>
      <c r="M25" s="5">
        <v>2</v>
      </c>
      <c r="N25" s="4">
        <f>3*M25</f>
        <v>6</v>
      </c>
      <c r="O25" s="5">
        <v>0.236</v>
      </c>
      <c r="P25" s="4">
        <v>0.155</v>
      </c>
      <c r="Q25" s="5">
        <v>0.155</v>
      </c>
      <c r="R25" s="4">
        <f t="shared" si="0"/>
        <v>0.472</v>
      </c>
      <c r="S25" s="5">
        <f t="shared" si="4"/>
        <v>0.31</v>
      </c>
      <c r="T25" s="4">
        <f>N25*O25</f>
        <v>1.416</v>
      </c>
    </row>
    <row r="26" spans="1:20">
      <c r="A26" s="3" t="s">
        <v>108</v>
      </c>
      <c r="B26" s="13" t="s">
        <v>115</v>
      </c>
      <c r="C26" s="5" t="s">
        <v>22</v>
      </c>
      <c r="D26" s="4" t="s">
        <v>116</v>
      </c>
      <c r="E26" s="5" t="s">
        <v>117</v>
      </c>
      <c r="F26" s="26" t="s">
        <v>118</v>
      </c>
      <c r="G26" s="5" t="s">
        <v>26</v>
      </c>
      <c r="J26" s="4" t="s">
        <v>27</v>
      </c>
      <c r="K26" s="5" t="s">
        <v>119</v>
      </c>
      <c r="L26" s="31" t="s">
        <v>120</v>
      </c>
      <c r="M26" s="5">
        <v>2</v>
      </c>
      <c r="N26" s="4">
        <f>3*M26</f>
        <v>6</v>
      </c>
      <c r="O26" s="5">
        <v>0.087</v>
      </c>
      <c r="P26" s="4">
        <v>0.038</v>
      </c>
      <c r="Q26" s="5">
        <v>0.034</v>
      </c>
      <c r="R26" s="4">
        <f t="shared" si="0"/>
        <v>0.174</v>
      </c>
      <c r="S26" s="5">
        <f t="shared" ref="S26:S31" si="5">M26*Q26</f>
        <v>0.068</v>
      </c>
      <c r="T26" s="4">
        <f t="shared" ref="T26:T31" si="6">N26*O26</f>
        <v>0.522</v>
      </c>
    </row>
    <row r="27" spans="1:20">
      <c r="A27" s="3" t="s">
        <v>108</v>
      </c>
      <c r="B27" s="13" t="s">
        <v>121</v>
      </c>
      <c r="C27" s="5" t="s">
        <v>22</v>
      </c>
      <c r="D27" s="4" t="s">
        <v>122</v>
      </c>
      <c r="E27" s="5" t="s">
        <v>117</v>
      </c>
      <c r="F27" s="26" t="s">
        <v>118</v>
      </c>
      <c r="G27" s="5" t="s">
        <v>26</v>
      </c>
      <c r="J27" s="4" t="s">
        <v>27</v>
      </c>
      <c r="K27" s="5" t="s">
        <v>123</v>
      </c>
      <c r="L27" s="31" t="s">
        <v>124</v>
      </c>
      <c r="M27" s="5">
        <v>2</v>
      </c>
      <c r="N27" s="4">
        <f>3*M27</f>
        <v>6</v>
      </c>
      <c r="O27" s="5">
        <v>0.087</v>
      </c>
      <c r="P27" s="4">
        <v>0.038</v>
      </c>
      <c r="Q27" s="5">
        <v>0.035</v>
      </c>
      <c r="R27" s="4">
        <f t="shared" si="0"/>
        <v>0.174</v>
      </c>
      <c r="S27" s="5">
        <f t="shared" si="5"/>
        <v>0.07</v>
      </c>
      <c r="T27" s="4">
        <f t="shared" si="6"/>
        <v>0.522</v>
      </c>
    </row>
    <row r="28" spans="1:20">
      <c r="A28" s="3" t="s">
        <v>108</v>
      </c>
      <c r="B28" s="13" t="s">
        <v>125</v>
      </c>
      <c r="C28" s="5" t="s">
        <v>109</v>
      </c>
      <c r="D28" s="4" t="s">
        <v>126</v>
      </c>
      <c r="E28" s="5" t="s">
        <v>127</v>
      </c>
      <c r="F28" s="4" t="s">
        <v>112</v>
      </c>
      <c r="G28" s="5" t="s">
        <v>26</v>
      </c>
      <c r="J28" s="4" t="s">
        <v>27</v>
      </c>
      <c r="K28" s="5" t="s">
        <v>128</v>
      </c>
      <c r="L28" s="4" t="s">
        <v>129</v>
      </c>
      <c r="M28" s="5">
        <v>1</v>
      </c>
      <c r="N28" s="4">
        <f>3*M28</f>
        <v>3</v>
      </c>
      <c r="O28" s="5">
        <v>0.271</v>
      </c>
      <c r="P28" s="4">
        <v>0.182</v>
      </c>
      <c r="Q28" s="5">
        <v>0.151</v>
      </c>
      <c r="R28" s="4">
        <f t="shared" si="0"/>
        <v>0.271</v>
      </c>
      <c r="S28" s="5">
        <f t="shared" si="5"/>
        <v>0.151</v>
      </c>
      <c r="T28" s="4">
        <f t="shared" si="6"/>
        <v>0.813</v>
      </c>
    </row>
    <row r="29" spans="1:20">
      <c r="A29" s="3" t="s">
        <v>130</v>
      </c>
      <c r="B29" s="13" t="s">
        <v>131</v>
      </c>
      <c r="C29" s="5" t="s">
        <v>41</v>
      </c>
      <c r="D29" s="4" t="s">
        <v>132</v>
      </c>
      <c r="F29" s="4" t="s">
        <v>25</v>
      </c>
      <c r="G29" s="5" t="s">
        <v>26</v>
      </c>
      <c r="J29" s="4" t="s">
        <v>27</v>
      </c>
      <c r="K29" s="5" t="s">
        <v>133</v>
      </c>
      <c r="L29" s="4" t="s">
        <v>134</v>
      </c>
      <c r="M29" s="5">
        <v>1</v>
      </c>
      <c r="N29" s="4">
        <f>3*M29</f>
        <v>3</v>
      </c>
      <c r="O29" s="5">
        <v>0.183</v>
      </c>
      <c r="P29" s="4">
        <v>0.108</v>
      </c>
      <c r="Q29" s="5">
        <v>0.076</v>
      </c>
      <c r="R29" s="4">
        <f t="shared" si="0"/>
        <v>0.183</v>
      </c>
      <c r="S29" s="5">
        <f t="shared" si="5"/>
        <v>0.076</v>
      </c>
      <c r="T29" s="4">
        <f t="shared" si="6"/>
        <v>0.549</v>
      </c>
    </row>
    <row r="30" s="2" customFormat="1" spans="1:408">
      <c r="A30" s="14"/>
      <c r="B30" s="15"/>
      <c r="C30" s="16"/>
      <c r="D30" s="15"/>
      <c r="E30" s="16"/>
      <c r="F30" s="15"/>
      <c r="G30" s="16"/>
      <c r="H30" s="15"/>
      <c r="I30" s="16"/>
      <c r="J30" s="15"/>
      <c r="K30" s="16"/>
      <c r="L30" s="15"/>
      <c r="M30" s="16"/>
      <c r="N30" s="15"/>
      <c r="O30" s="16"/>
      <c r="P30" s="15"/>
      <c r="Q30" s="16"/>
      <c r="R30" s="11"/>
      <c r="S30" s="16"/>
      <c r="T30" s="15"/>
      <c r="U30" s="39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7"/>
      <c r="BH30" s="7"/>
      <c r="BI30" s="7"/>
      <c r="BJ30" s="7"/>
      <c r="BK30" s="7"/>
      <c r="BL30" s="7"/>
      <c r="BM30" s="7"/>
      <c r="BN30" s="7"/>
      <c r="BO30" s="7"/>
      <c r="BP30" s="7"/>
      <c r="BQ30" s="7"/>
      <c r="BR30" s="7"/>
      <c r="BS30" s="7"/>
      <c r="BT30" s="7"/>
      <c r="BU30" s="7"/>
      <c r="BV30" s="7"/>
      <c r="BW30" s="7"/>
      <c r="BX30" s="7"/>
      <c r="BY30" s="7"/>
      <c r="BZ30" s="7"/>
      <c r="CA30" s="7"/>
      <c r="CB30" s="7"/>
      <c r="CC30" s="7"/>
      <c r="CD30" s="7"/>
      <c r="CE30" s="7"/>
      <c r="CF30" s="7"/>
      <c r="CG30" s="7"/>
      <c r="CH30" s="7"/>
      <c r="CI30" s="7"/>
      <c r="CJ30" s="7"/>
      <c r="CK30" s="7"/>
      <c r="CL30" s="7"/>
      <c r="CM30" s="7"/>
      <c r="CN30" s="7"/>
      <c r="CO30" s="7"/>
      <c r="CP30" s="7"/>
      <c r="CQ30" s="7"/>
      <c r="CR30" s="7"/>
      <c r="CS30" s="7"/>
      <c r="CT30" s="7"/>
      <c r="CU30" s="7"/>
      <c r="CV30" s="7"/>
      <c r="CW30" s="7"/>
      <c r="CX30" s="7"/>
      <c r="CY30" s="7"/>
      <c r="CZ30" s="7"/>
      <c r="DA30" s="7"/>
      <c r="DB30" s="7"/>
      <c r="DC30" s="7"/>
      <c r="DD30" s="7"/>
      <c r="DE30" s="7"/>
      <c r="DF30" s="7"/>
      <c r="DG30" s="7"/>
      <c r="DH30" s="7"/>
      <c r="DI30" s="7"/>
      <c r="DJ30" s="7"/>
      <c r="DK30" s="7"/>
      <c r="DL30" s="7"/>
      <c r="DM30" s="7"/>
      <c r="DN30" s="7"/>
      <c r="DO30" s="7"/>
      <c r="DP30" s="7"/>
      <c r="DQ30" s="7"/>
      <c r="DR30" s="7"/>
      <c r="DS30" s="7"/>
      <c r="DT30" s="7"/>
      <c r="DU30" s="7"/>
      <c r="DV30" s="7"/>
      <c r="DW30" s="7"/>
      <c r="DX30" s="7"/>
      <c r="DY30" s="7"/>
      <c r="DZ30" s="7"/>
      <c r="EA30" s="7"/>
      <c r="EB30" s="7"/>
      <c r="EC30" s="7"/>
      <c r="ED30" s="7"/>
      <c r="EE30" s="7"/>
      <c r="EF30" s="7"/>
      <c r="EG30" s="7"/>
      <c r="EH30" s="7"/>
      <c r="EI30" s="7"/>
      <c r="EJ30" s="7"/>
      <c r="EK30" s="7"/>
      <c r="EL30" s="7"/>
      <c r="EM30" s="7"/>
      <c r="EN30" s="7"/>
      <c r="EO30" s="7"/>
      <c r="EP30" s="7"/>
      <c r="EQ30" s="7"/>
      <c r="ER30" s="7"/>
      <c r="ES30" s="7"/>
      <c r="ET30" s="7"/>
      <c r="EU30" s="7"/>
      <c r="EV30" s="7"/>
      <c r="EW30" s="7"/>
      <c r="EX30" s="7"/>
      <c r="EY30" s="7"/>
      <c r="EZ30" s="7"/>
      <c r="FA30" s="7"/>
      <c r="FB30" s="7"/>
      <c r="FC30" s="7"/>
      <c r="FD30" s="7"/>
      <c r="FE30" s="7"/>
      <c r="FF30" s="7"/>
      <c r="FG30" s="7"/>
      <c r="FH30" s="7"/>
      <c r="FI30" s="7"/>
      <c r="FJ30" s="7"/>
      <c r="FK30" s="7"/>
      <c r="FL30" s="7"/>
      <c r="FM30" s="7"/>
      <c r="FN30" s="7"/>
      <c r="FO30" s="7"/>
      <c r="FP30" s="7"/>
      <c r="FQ30" s="7"/>
      <c r="FR30" s="7"/>
      <c r="FS30" s="7"/>
      <c r="FT30" s="7"/>
      <c r="FU30" s="7"/>
      <c r="FV30" s="7"/>
      <c r="FW30" s="7"/>
      <c r="FX30" s="7"/>
      <c r="FY30" s="7"/>
      <c r="FZ30" s="7"/>
      <c r="GA30" s="7"/>
      <c r="GB30" s="7"/>
      <c r="GC30" s="7"/>
      <c r="GD30" s="7"/>
      <c r="GE30" s="7"/>
      <c r="GF30" s="7"/>
      <c r="GG30" s="7"/>
      <c r="GH30" s="7"/>
      <c r="GI30" s="7"/>
      <c r="GJ30" s="7"/>
      <c r="GK30" s="7"/>
      <c r="GL30" s="7"/>
      <c r="GM30" s="7"/>
      <c r="GN30" s="7"/>
      <c r="GO30" s="7"/>
      <c r="GP30" s="7"/>
      <c r="GQ30" s="7"/>
      <c r="GR30" s="7"/>
      <c r="GS30" s="7"/>
      <c r="GT30" s="7"/>
      <c r="GU30" s="7"/>
      <c r="GV30" s="7"/>
      <c r="GW30" s="7"/>
      <c r="GX30" s="7"/>
      <c r="GY30" s="7"/>
      <c r="GZ30" s="7"/>
      <c r="HA30" s="7"/>
      <c r="HB30" s="7"/>
      <c r="HC30" s="7"/>
      <c r="HD30" s="7"/>
      <c r="HE30" s="7"/>
      <c r="HF30" s="7"/>
      <c r="HG30" s="7"/>
      <c r="HH30" s="7"/>
      <c r="HI30" s="7"/>
      <c r="HJ30" s="7"/>
      <c r="HK30" s="7"/>
      <c r="HL30" s="7"/>
      <c r="HM30" s="7"/>
      <c r="HN30" s="7"/>
      <c r="HO30" s="7"/>
      <c r="HP30" s="7"/>
      <c r="HQ30" s="7"/>
      <c r="HR30" s="7"/>
      <c r="HS30" s="7"/>
      <c r="HT30" s="7"/>
      <c r="HU30" s="7"/>
      <c r="HV30" s="7"/>
      <c r="HW30" s="7"/>
      <c r="HX30" s="7"/>
      <c r="HY30" s="7"/>
      <c r="HZ30" s="7"/>
      <c r="IA30" s="7"/>
      <c r="IB30" s="7"/>
      <c r="IC30" s="7"/>
      <c r="ID30" s="7"/>
      <c r="IE30" s="7"/>
      <c r="IF30" s="7"/>
      <c r="IG30" s="7"/>
      <c r="IH30" s="7"/>
      <c r="II30" s="7"/>
      <c r="IJ30" s="7"/>
      <c r="IK30" s="7"/>
      <c r="IL30" s="7"/>
      <c r="IM30" s="7"/>
      <c r="IN30" s="7"/>
      <c r="IO30" s="7"/>
      <c r="IP30" s="7"/>
      <c r="IQ30" s="7"/>
      <c r="IR30" s="7"/>
      <c r="IS30" s="7"/>
      <c r="IT30" s="7"/>
      <c r="IU30" s="7"/>
      <c r="IV30" s="7"/>
      <c r="IW30" s="7"/>
      <c r="IX30" s="7"/>
      <c r="IY30" s="7"/>
      <c r="IZ30" s="7"/>
      <c r="JA30" s="7"/>
      <c r="JB30" s="7"/>
      <c r="JC30" s="7"/>
      <c r="JD30" s="7"/>
      <c r="JE30" s="7"/>
      <c r="JF30" s="7"/>
      <c r="JG30" s="7"/>
      <c r="JH30" s="7"/>
      <c r="JI30" s="7"/>
      <c r="JJ30" s="7"/>
      <c r="JK30" s="7"/>
      <c r="JL30" s="7"/>
      <c r="JM30" s="7"/>
      <c r="JN30" s="7"/>
      <c r="JO30" s="7"/>
      <c r="JP30" s="7"/>
      <c r="JQ30" s="7"/>
      <c r="JR30" s="7"/>
      <c r="JS30" s="7"/>
      <c r="JT30" s="7"/>
      <c r="JU30" s="7"/>
      <c r="JV30" s="7"/>
      <c r="JW30" s="7"/>
      <c r="JX30" s="7"/>
      <c r="JY30" s="7"/>
      <c r="JZ30" s="7"/>
      <c r="KA30" s="7"/>
      <c r="KB30" s="7"/>
      <c r="KC30" s="7"/>
      <c r="KD30" s="7"/>
      <c r="KE30" s="7"/>
      <c r="KF30" s="7"/>
      <c r="KG30" s="7"/>
      <c r="KH30" s="7"/>
      <c r="KI30" s="7"/>
      <c r="KJ30" s="7"/>
      <c r="KK30" s="7"/>
      <c r="KL30" s="7"/>
      <c r="KM30" s="7"/>
      <c r="KN30" s="7"/>
      <c r="KO30" s="7"/>
      <c r="KP30" s="7"/>
      <c r="KQ30" s="7"/>
      <c r="KR30" s="7"/>
      <c r="KS30" s="7"/>
      <c r="KT30" s="7"/>
      <c r="KU30" s="7"/>
      <c r="KV30" s="7"/>
      <c r="KW30" s="7"/>
      <c r="KX30" s="7"/>
      <c r="KY30" s="7"/>
      <c r="KZ30" s="7"/>
      <c r="LA30" s="7"/>
      <c r="LB30" s="7"/>
      <c r="LC30" s="7"/>
      <c r="LD30" s="7"/>
      <c r="LE30" s="7"/>
      <c r="LF30" s="7"/>
      <c r="LG30" s="7"/>
      <c r="LH30" s="7"/>
      <c r="LI30" s="7"/>
      <c r="LJ30" s="7"/>
      <c r="LK30" s="7"/>
      <c r="LL30" s="7"/>
      <c r="LM30" s="7"/>
      <c r="LN30" s="7"/>
      <c r="LO30" s="7"/>
      <c r="LP30" s="7"/>
      <c r="LQ30" s="7"/>
      <c r="LR30" s="7"/>
      <c r="LS30" s="7"/>
      <c r="LT30" s="7"/>
      <c r="LU30" s="7"/>
      <c r="LV30" s="7"/>
      <c r="LW30" s="7"/>
      <c r="LX30" s="7"/>
      <c r="LY30" s="7"/>
      <c r="LZ30" s="7"/>
      <c r="MA30" s="7"/>
      <c r="MB30" s="7"/>
      <c r="MC30" s="7"/>
      <c r="MD30" s="7"/>
      <c r="ME30" s="7"/>
      <c r="MF30" s="7"/>
      <c r="MG30" s="7"/>
      <c r="MH30" s="7"/>
      <c r="MI30" s="7"/>
      <c r="MJ30" s="7"/>
      <c r="MK30" s="7"/>
      <c r="ML30" s="7"/>
      <c r="MM30" s="7"/>
      <c r="MN30" s="7"/>
      <c r="MO30" s="7"/>
      <c r="MP30" s="7"/>
      <c r="MQ30" s="7"/>
      <c r="MR30" s="7"/>
      <c r="MS30" s="7"/>
      <c r="MT30" s="7"/>
      <c r="MU30" s="7"/>
      <c r="MV30" s="7"/>
      <c r="MW30" s="7"/>
      <c r="MX30" s="7"/>
      <c r="MY30" s="7"/>
      <c r="MZ30" s="7"/>
      <c r="NA30" s="7"/>
      <c r="NB30" s="7"/>
      <c r="NC30" s="7"/>
      <c r="ND30" s="7"/>
      <c r="NE30" s="7"/>
      <c r="NF30" s="7"/>
      <c r="NG30" s="7"/>
      <c r="NH30" s="7"/>
      <c r="NI30" s="7"/>
      <c r="NJ30" s="7"/>
      <c r="NK30" s="7"/>
      <c r="NL30" s="7"/>
      <c r="NM30" s="7"/>
      <c r="NN30" s="7"/>
      <c r="NO30" s="7"/>
      <c r="NP30" s="7"/>
      <c r="NQ30" s="7"/>
      <c r="NR30" s="7"/>
      <c r="NS30" s="7"/>
      <c r="NT30" s="7"/>
      <c r="NU30" s="7"/>
      <c r="NV30" s="7"/>
      <c r="NW30" s="7"/>
      <c r="NX30" s="7"/>
      <c r="NY30" s="7"/>
      <c r="NZ30" s="7"/>
      <c r="OA30" s="7"/>
      <c r="OB30" s="7"/>
      <c r="OC30" s="7"/>
      <c r="OD30" s="7"/>
      <c r="OE30" s="7"/>
      <c r="OF30" s="7"/>
      <c r="OG30" s="7"/>
      <c r="OH30" s="7"/>
      <c r="OI30" s="7"/>
      <c r="OJ30" s="7"/>
      <c r="OK30" s="7"/>
      <c r="OL30" s="7"/>
      <c r="OM30" s="7"/>
      <c r="ON30" s="7"/>
      <c r="OO30" s="7"/>
      <c r="OP30" s="7"/>
      <c r="OQ30" s="7"/>
      <c r="OR30" s="7"/>
    </row>
    <row r="31" spans="1:20">
      <c r="A31" s="3" t="s">
        <v>135</v>
      </c>
      <c r="B31" s="13" t="s">
        <v>136</v>
      </c>
      <c r="C31" s="5" t="s">
        <v>137</v>
      </c>
      <c r="D31" s="4" t="s">
        <v>138</v>
      </c>
      <c r="E31" s="23" t="s">
        <v>139</v>
      </c>
      <c r="F31" s="4" t="s">
        <v>140</v>
      </c>
      <c r="G31" s="5" t="s">
        <v>26</v>
      </c>
      <c r="J31" s="4" t="s">
        <v>27</v>
      </c>
      <c r="K31" s="5" t="s">
        <v>141</v>
      </c>
      <c r="L31" s="4" t="s">
        <v>142</v>
      </c>
      <c r="M31" s="5">
        <v>1</v>
      </c>
      <c r="N31" s="4">
        <f>3*M31</f>
        <v>3</v>
      </c>
      <c r="O31" s="5">
        <v>0.568</v>
      </c>
      <c r="P31" s="4">
        <v>0.472</v>
      </c>
      <c r="Q31" s="5">
        <v>0.304</v>
      </c>
      <c r="R31" s="4">
        <f t="shared" si="0"/>
        <v>0.568</v>
      </c>
      <c r="S31" s="5">
        <f t="shared" si="5"/>
        <v>0.304</v>
      </c>
      <c r="T31" s="4">
        <f t="shared" si="6"/>
        <v>1.704</v>
      </c>
    </row>
    <row r="32" spans="1:21">
      <c r="A32" s="14"/>
      <c r="B32" s="15"/>
      <c r="C32" s="16"/>
      <c r="D32" s="15"/>
      <c r="E32" s="16"/>
      <c r="F32" s="15"/>
      <c r="G32" s="16"/>
      <c r="H32" s="15"/>
      <c r="I32" s="16"/>
      <c r="J32" s="15"/>
      <c r="K32" s="16"/>
      <c r="L32" s="15"/>
      <c r="M32" s="16"/>
      <c r="N32" s="15"/>
      <c r="O32" s="16"/>
      <c r="P32" s="15"/>
      <c r="Q32" s="16"/>
      <c r="R32" s="11"/>
      <c r="S32" s="16"/>
      <c r="T32" s="15"/>
      <c r="U32" s="39"/>
    </row>
    <row r="33" s="2" customFormat="1" spans="1:408">
      <c r="A33" s="14"/>
      <c r="B33" s="15"/>
      <c r="C33" s="16"/>
      <c r="D33" s="15"/>
      <c r="E33" s="16"/>
      <c r="F33" s="15"/>
      <c r="G33" s="16"/>
      <c r="H33" s="15"/>
      <c r="I33" s="16"/>
      <c r="J33" s="15"/>
      <c r="K33" s="16"/>
      <c r="L33" s="15"/>
      <c r="M33" s="16"/>
      <c r="N33" s="15"/>
      <c r="O33" s="16"/>
      <c r="P33" s="15"/>
      <c r="Q33" s="16"/>
      <c r="R33" s="11"/>
      <c r="S33" s="16"/>
      <c r="T33" s="15"/>
      <c r="U33" s="39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7"/>
      <c r="BH33" s="7"/>
      <c r="BI33" s="7"/>
      <c r="BJ33" s="7"/>
      <c r="BK33" s="7"/>
      <c r="BL33" s="7"/>
      <c r="BM33" s="7"/>
      <c r="BN33" s="7"/>
      <c r="BO33" s="7"/>
      <c r="BP33" s="7"/>
      <c r="BQ33" s="7"/>
      <c r="BR33" s="7"/>
      <c r="BS33" s="7"/>
      <c r="BT33" s="7"/>
      <c r="BU33" s="7"/>
      <c r="BV33" s="7"/>
      <c r="BW33" s="7"/>
      <c r="BX33" s="7"/>
      <c r="BY33" s="7"/>
      <c r="BZ33" s="7"/>
      <c r="CA33" s="7"/>
      <c r="CB33" s="7"/>
      <c r="CC33" s="7"/>
      <c r="CD33" s="7"/>
      <c r="CE33" s="7"/>
      <c r="CF33" s="7"/>
      <c r="CG33" s="7"/>
      <c r="CH33" s="7"/>
      <c r="CI33" s="7"/>
      <c r="CJ33" s="7"/>
      <c r="CK33" s="7"/>
      <c r="CL33" s="7"/>
      <c r="CM33" s="7"/>
      <c r="CN33" s="7"/>
      <c r="CO33" s="7"/>
      <c r="CP33" s="7"/>
      <c r="CQ33" s="7"/>
      <c r="CR33" s="7"/>
      <c r="CS33" s="7"/>
      <c r="CT33" s="7"/>
      <c r="CU33" s="7"/>
      <c r="CV33" s="7"/>
      <c r="CW33" s="7"/>
      <c r="CX33" s="7"/>
      <c r="CY33" s="7"/>
      <c r="CZ33" s="7"/>
      <c r="DA33" s="7"/>
      <c r="DB33" s="7"/>
      <c r="DC33" s="7"/>
      <c r="DD33" s="7"/>
      <c r="DE33" s="7"/>
      <c r="DF33" s="7"/>
      <c r="DG33" s="7"/>
      <c r="DH33" s="7"/>
      <c r="DI33" s="7"/>
      <c r="DJ33" s="7"/>
      <c r="DK33" s="7"/>
      <c r="DL33" s="7"/>
      <c r="DM33" s="7"/>
      <c r="DN33" s="7"/>
      <c r="DO33" s="7"/>
      <c r="DP33" s="7"/>
      <c r="DQ33" s="7"/>
      <c r="DR33" s="7"/>
      <c r="DS33" s="7"/>
      <c r="DT33" s="7"/>
      <c r="DU33" s="7"/>
      <c r="DV33" s="7"/>
      <c r="DW33" s="7"/>
      <c r="DX33" s="7"/>
      <c r="DY33" s="7"/>
      <c r="DZ33" s="7"/>
      <c r="EA33" s="7"/>
      <c r="EB33" s="7"/>
      <c r="EC33" s="7"/>
      <c r="ED33" s="7"/>
      <c r="EE33" s="7"/>
      <c r="EF33" s="7"/>
      <c r="EG33" s="7"/>
      <c r="EH33" s="7"/>
      <c r="EI33" s="7"/>
      <c r="EJ33" s="7"/>
      <c r="EK33" s="7"/>
      <c r="EL33" s="7"/>
      <c r="EM33" s="7"/>
      <c r="EN33" s="7"/>
      <c r="EO33" s="7"/>
      <c r="EP33" s="7"/>
      <c r="EQ33" s="7"/>
      <c r="ER33" s="7"/>
      <c r="ES33" s="7"/>
      <c r="ET33" s="7"/>
      <c r="EU33" s="7"/>
      <c r="EV33" s="7"/>
      <c r="EW33" s="7"/>
      <c r="EX33" s="7"/>
      <c r="EY33" s="7"/>
      <c r="EZ33" s="7"/>
      <c r="FA33" s="7"/>
      <c r="FB33" s="7"/>
      <c r="FC33" s="7"/>
      <c r="FD33" s="7"/>
      <c r="FE33" s="7"/>
      <c r="FF33" s="7"/>
      <c r="FG33" s="7"/>
      <c r="FH33" s="7"/>
      <c r="FI33" s="7"/>
      <c r="FJ33" s="7"/>
      <c r="FK33" s="7"/>
      <c r="FL33" s="7"/>
      <c r="FM33" s="7"/>
      <c r="FN33" s="7"/>
      <c r="FO33" s="7"/>
      <c r="FP33" s="7"/>
      <c r="FQ33" s="7"/>
      <c r="FR33" s="7"/>
      <c r="FS33" s="7"/>
      <c r="FT33" s="7"/>
      <c r="FU33" s="7"/>
      <c r="FV33" s="7"/>
      <c r="FW33" s="7"/>
      <c r="FX33" s="7"/>
      <c r="FY33" s="7"/>
      <c r="FZ33" s="7"/>
      <c r="GA33" s="7"/>
      <c r="GB33" s="7"/>
      <c r="GC33" s="7"/>
      <c r="GD33" s="7"/>
      <c r="GE33" s="7"/>
      <c r="GF33" s="7"/>
      <c r="GG33" s="7"/>
      <c r="GH33" s="7"/>
      <c r="GI33" s="7"/>
      <c r="GJ33" s="7"/>
      <c r="GK33" s="7"/>
      <c r="GL33" s="7"/>
      <c r="GM33" s="7"/>
      <c r="GN33" s="7"/>
      <c r="GO33" s="7"/>
      <c r="GP33" s="7"/>
      <c r="GQ33" s="7"/>
      <c r="GR33" s="7"/>
      <c r="GS33" s="7"/>
      <c r="GT33" s="7"/>
      <c r="GU33" s="7"/>
      <c r="GV33" s="7"/>
      <c r="GW33" s="7"/>
      <c r="GX33" s="7"/>
      <c r="GY33" s="7"/>
      <c r="GZ33" s="7"/>
      <c r="HA33" s="7"/>
      <c r="HB33" s="7"/>
      <c r="HC33" s="7"/>
      <c r="HD33" s="7"/>
      <c r="HE33" s="7"/>
      <c r="HF33" s="7"/>
      <c r="HG33" s="7"/>
      <c r="HH33" s="7"/>
      <c r="HI33" s="7"/>
      <c r="HJ33" s="7"/>
      <c r="HK33" s="7"/>
      <c r="HL33" s="7"/>
      <c r="HM33" s="7"/>
      <c r="HN33" s="7"/>
      <c r="HO33" s="7"/>
      <c r="HP33" s="7"/>
      <c r="HQ33" s="7"/>
      <c r="HR33" s="7"/>
      <c r="HS33" s="7"/>
      <c r="HT33" s="7"/>
      <c r="HU33" s="7"/>
      <c r="HV33" s="7"/>
      <c r="HW33" s="7"/>
      <c r="HX33" s="7"/>
      <c r="HY33" s="7"/>
      <c r="HZ33" s="7"/>
      <c r="IA33" s="7"/>
      <c r="IB33" s="7"/>
      <c r="IC33" s="7"/>
      <c r="ID33" s="7"/>
      <c r="IE33" s="7"/>
      <c r="IF33" s="7"/>
      <c r="IG33" s="7"/>
      <c r="IH33" s="7"/>
      <c r="II33" s="7"/>
      <c r="IJ33" s="7"/>
      <c r="IK33" s="7"/>
      <c r="IL33" s="7"/>
      <c r="IM33" s="7"/>
      <c r="IN33" s="7"/>
      <c r="IO33" s="7"/>
      <c r="IP33" s="7"/>
      <c r="IQ33" s="7"/>
      <c r="IR33" s="7"/>
      <c r="IS33" s="7"/>
      <c r="IT33" s="7"/>
      <c r="IU33" s="7"/>
      <c r="IV33" s="7"/>
      <c r="IW33" s="7"/>
      <c r="IX33" s="7"/>
      <c r="IY33" s="7"/>
      <c r="IZ33" s="7"/>
      <c r="JA33" s="7"/>
      <c r="JB33" s="7"/>
      <c r="JC33" s="7"/>
      <c r="JD33" s="7"/>
      <c r="JE33" s="7"/>
      <c r="JF33" s="7"/>
      <c r="JG33" s="7"/>
      <c r="JH33" s="7"/>
      <c r="JI33" s="7"/>
      <c r="JJ33" s="7"/>
      <c r="JK33" s="7"/>
      <c r="JL33" s="7"/>
      <c r="JM33" s="7"/>
      <c r="JN33" s="7"/>
      <c r="JO33" s="7"/>
      <c r="JP33" s="7"/>
      <c r="JQ33" s="7"/>
      <c r="JR33" s="7"/>
      <c r="JS33" s="7"/>
      <c r="JT33" s="7"/>
      <c r="JU33" s="7"/>
      <c r="JV33" s="7"/>
      <c r="JW33" s="7"/>
      <c r="JX33" s="7"/>
      <c r="JY33" s="7"/>
      <c r="JZ33" s="7"/>
      <c r="KA33" s="7"/>
      <c r="KB33" s="7"/>
      <c r="KC33" s="7"/>
      <c r="KD33" s="7"/>
      <c r="KE33" s="7"/>
      <c r="KF33" s="7"/>
      <c r="KG33" s="7"/>
      <c r="KH33" s="7"/>
      <c r="KI33" s="7"/>
      <c r="KJ33" s="7"/>
      <c r="KK33" s="7"/>
      <c r="KL33" s="7"/>
      <c r="KM33" s="7"/>
      <c r="KN33" s="7"/>
      <c r="KO33" s="7"/>
      <c r="KP33" s="7"/>
      <c r="KQ33" s="7"/>
      <c r="KR33" s="7"/>
      <c r="KS33" s="7"/>
      <c r="KT33" s="7"/>
      <c r="KU33" s="7"/>
      <c r="KV33" s="7"/>
      <c r="KW33" s="7"/>
      <c r="KX33" s="7"/>
      <c r="KY33" s="7"/>
      <c r="KZ33" s="7"/>
      <c r="LA33" s="7"/>
      <c r="LB33" s="7"/>
      <c r="LC33" s="7"/>
      <c r="LD33" s="7"/>
      <c r="LE33" s="7"/>
      <c r="LF33" s="7"/>
      <c r="LG33" s="7"/>
      <c r="LH33" s="7"/>
      <c r="LI33" s="7"/>
      <c r="LJ33" s="7"/>
      <c r="LK33" s="7"/>
      <c r="LL33" s="7"/>
      <c r="LM33" s="7"/>
      <c r="LN33" s="7"/>
      <c r="LO33" s="7"/>
      <c r="LP33" s="7"/>
      <c r="LQ33" s="7"/>
      <c r="LR33" s="7"/>
      <c r="LS33" s="7"/>
      <c r="LT33" s="7"/>
      <c r="LU33" s="7"/>
      <c r="LV33" s="7"/>
      <c r="LW33" s="7"/>
      <c r="LX33" s="7"/>
      <c r="LY33" s="7"/>
      <c r="LZ33" s="7"/>
      <c r="MA33" s="7"/>
      <c r="MB33" s="7"/>
      <c r="MC33" s="7"/>
      <c r="MD33" s="7"/>
      <c r="ME33" s="7"/>
      <c r="MF33" s="7"/>
      <c r="MG33" s="7"/>
      <c r="MH33" s="7"/>
      <c r="MI33" s="7"/>
      <c r="MJ33" s="7"/>
      <c r="MK33" s="7"/>
      <c r="ML33" s="7"/>
      <c r="MM33" s="7"/>
      <c r="MN33" s="7"/>
      <c r="MO33" s="7"/>
      <c r="MP33" s="7"/>
      <c r="MQ33" s="7"/>
      <c r="MR33" s="7"/>
      <c r="MS33" s="7"/>
      <c r="MT33" s="7"/>
      <c r="MU33" s="7"/>
      <c r="MV33" s="7"/>
      <c r="MW33" s="7"/>
      <c r="MX33" s="7"/>
      <c r="MY33" s="7"/>
      <c r="MZ33" s="7"/>
      <c r="NA33" s="7"/>
      <c r="NB33" s="7"/>
      <c r="NC33" s="7"/>
      <c r="ND33" s="7"/>
      <c r="NE33" s="7"/>
      <c r="NF33" s="7"/>
      <c r="NG33" s="7"/>
      <c r="NH33" s="7"/>
      <c r="NI33" s="7"/>
      <c r="NJ33" s="7"/>
      <c r="NK33" s="7"/>
      <c r="NL33" s="7"/>
      <c r="NM33" s="7"/>
      <c r="NN33" s="7"/>
      <c r="NO33" s="7"/>
      <c r="NP33" s="7"/>
      <c r="NQ33" s="7"/>
      <c r="NR33" s="7"/>
      <c r="NS33" s="7"/>
      <c r="NT33" s="7"/>
      <c r="NU33" s="7"/>
      <c r="NV33" s="7"/>
      <c r="NW33" s="7"/>
      <c r="NX33" s="7"/>
      <c r="NY33" s="7"/>
      <c r="NZ33" s="7"/>
      <c r="OA33" s="7"/>
      <c r="OB33" s="7"/>
      <c r="OC33" s="7"/>
      <c r="OD33" s="7"/>
      <c r="OE33" s="7"/>
      <c r="OF33" s="7"/>
      <c r="OG33" s="7"/>
      <c r="OH33" s="7"/>
      <c r="OI33" s="7"/>
      <c r="OJ33" s="7"/>
      <c r="OK33" s="7"/>
      <c r="OL33" s="7"/>
      <c r="OM33" s="7"/>
      <c r="ON33" s="7"/>
      <c r="OO33" s="7"/>
      <c r="OP33" s="7"/>
      <c r="OQ33" s="7"/>
      <c r="OR33" s="7"/>
    </row>
    <row r="34" spans="1:20">
      <c r="A34" s="3" t="s">
        <v>143</v>
      </c>
      <c r="B34" s="13" t="s">
        <v>143</v>
      </c>
      <c r="C34" s="5" t="s">
        <v>144</v>
      </c>
      <c r="D34" s="4" t="s">
        <v>145</v>
      </c>
      <c r="E34" s="5" t="s">
        <v>146</v>
      </c>
      <c r="F34" s="27" t="s">
        <v>147</v>
      </c>
      <c r="G34" s="5" t="s">
        <v>26</v>
      </c>
      <c r="J34" s="4" t="s">
        <v>27</v>
      </c>
      <c r="K34" s="5" t="s">
        <v>148</v>
      </c>
      <c r="L34" s="4" t="s">
        <v>149</v>
      </c>
      <c r="M34" s="5">
        <v>1</v>
      </c>
      <c r="N34" s="4">
        <f>3*M34</f>
        <v>3</v>
      </c>
      <c r="O34" s="5">
        <v>0.122</v>
      </c>
      <c r="P34" s="4">
        <v>0.117</v>
      </c>
      <c r="Q34" s="5">
        <v>0.081</v>
      </c>
      <c r="R34" s="4">
        <f t="shared" si="0"/>
        <v>0.122</v>
      </c>
      <c r="S34" s="5">
        <f>M34*Q34</f>
        <v>0.081</v>
      </c>
      <c r="T34" s="4">
        <f>N34*O34</f>
        <v>0.366</v>
      </c>
    </row>
    <row r="35" s="2" customFormat="1" spans="1:408">
      <c r="A35" s="14"/>
      <c r="B35" s="15"/>
      <c r="C35" s="16"/>
      <c r="D35" s="15"/>
      <c r="E35" s="16"/>
      <c r="F35" s="15"/>
      <c r="G35" s="16"/>
      <c r="H35" s="15"/>
      <c r="I35" s="16"/>
      <c r="J35" s="15"/>
      <c r="K35" s="16"/>
      <c r="L35" s="15"/>
      <c r="M35" s="16"/>
      <c r="N35" s="15"/>
      <c r="O35" s="16"/>
      <c r="P35" s="15"/>
      <c r="Q35" s="16"/>
      <c r="R35" s="11"/>
      <c r="S35" s="16"/>
      <c r="T35" s="15"/>
      <c r="U35" s="39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7"/>
      <c r="BH35" s="7"/>
      <c r="BI35" s="7"/>
      <c r="BJ35" s="7"/>
      <c r="BK35" s="7"/>
      <c r="BL35" s="7"/>
      <c r="BM35" s="7"/>
      <c r="BN35" s="7"/>
      <c r="BO35" s="7"/>
      <c r="BP35" s="7"/>
      <c r="BQ35" s="7"/>
      <c r="BR35" s="7"/>
      <c r="BS35" s="7"/>
      <c r="BT35" s="7"/>
      <c r="BU35" s="7"/>
      <c r="BV35" s="7"/>
      <c r="BW35" s="7"/>
      <c r="BX35" s="7"/>
      <c r="BY35" s="7"/>
      <c r="BZ35" s="7"/>
      <c r="CA35" s="7"/>
      <c r="CB35" s="7"/>
      <c r="CC35" s="7"/>
      <c r="CD35" s="7"/>
      <c r="CE35" s="7"/>
      <c r="CF35" s="7"/>
      <c r="CG35" s="7"/>
      <c r="CH35" s="7"/>
      <c r="CI35" s="7"/>
      <c r="CJ35" s="7"/>
      <c r="CK35" s="7"/>
      <c r="CL35" s="7"/>
      <c r="CM35" s="7"/>
      <c r="CN35" s="7"/>
      <c r="CO35" s="7"/>
      <c r="CP35" s="7"/>
      <c r="CQ35" s="7"/>
      <c r="CR35" s="7"/>
      <c r="CS35" s="7"/>
      <c r="CT35" s="7"/>
      <c r="CU35" s="7"/>
      <c r="CV35" s="7"/>
      <c r="CW35" s="7"/>
      <c r="CX35" s="7"/>
      <c r="CY35" s="7"/>
      <c r="CZ35" s="7"/>
      <c r="DA35" s="7"/>
      <c r="DB35" s="7"/>
      <c r="DC35" s="7"/>
      <c r="DD35" s="7"/>
      <c r="DE35" s="7"/>
      <c r="DF35" s="7"/>
      <c r="DG35" s="7"/>
      <c r="DH35" s="7"/>
      <c r="DI35" s="7"/>
      <c r="DJ35" s="7"/>
      <c r="DK35" s="7"/>
      <c r="DL35" s="7"/>
      <c r="DM35" s="7"/>
      <c r="DN35" s="7"/>
      <c r="DO35" s="7"/>
      <c r="DP35" s="7"/>
      <c r="DQ35" s="7"/>
      <c r="DR35" s="7"/>
      <c r="DS35" s="7"/>
      <c r="DT35" s="7"/>
      <c r="DU35" s="7"/>
      <c r="DV35" s="7"/>
      <c r="DW35" s="7"/>
      <c r="DX35" s="7"/>
      <c r="DY35" s="7"/>
      <c r="DZ35" s="7"/>
      <c r="EA35" s="7"/>
      <c r="EB35" s="7"/>
      <c r="EC35" s="7"/>
      <c r="ED35" s="7"/>
      <c r="EE35" s="7"/>
      <c r="EF35" s="7"/>
      <c r="EG35" s="7"/>
      <c r="EH35" s="7"/>
      <c r="EI35" s="7"/>
      <c r="EJ35" s="7"/>
      <c r="EK35" s="7"/>
      <c r="EL35" s="7"/>
      <c r="EM35" s="7"/>
      <c r="EN35" s="7"/>
      <c r="EO35" s="7"/>
      <c r="EP35" s="7"/>
      <c r="EQ35" s="7"/>
      <c r="ER35" s="7"/>
      <c r="ES35" s="7"/>
      <c r="ET35" s="7"/>
      <c r="EU35" s="7"/>
      <c r="EV35" s="7"/>
      <c r="EW35" s="7"/>
      <c r="EX35" s="7"/>
      <c r="EY35" s="7"/>
      <c r="EZ35" s="7"/>
      <c r="FA35" s="7"/>
      <c r="FB35" s="7"/>
      <c r="FC35" s="7"/>
      <c r="FD35" s="7"/>
      <c r="FE35" s="7"/>
      <c r="FF35" s="7"/>
      <c r="FG35" s="7"/>
      <c r="FH35" s="7"/>
      <c r="FI35" s="7"/>
      <c r="FJ35" s="7"/>
      <c r="FK35" s="7"/>
      <c r="FL35" s="7"/>
      <c r="FM35" s="7"/>
      <c r="FN35" s="7"/>
      <c r="FO35" s="7"/>
      <c r="FP35" s="7"/>
      <c r="FQ35" s="7"/>
      <c r="FR35" s="7"/>
      <c r="FS35" s="7"/>
      <c r="FT35" s="7"/>
      <c r="FU35" s="7"/>
      <c r="FV35" s="7"/>
      <c r="FW35" s="7"/>
      <c r="FX35" s="7"/>
      <c r="FY35" s="7"/>
      <c r="FZ35" s="7"/>
      <c r="GA35" s="7"/>
      <c r="GB35" s="7"/>
      <c r="GC35" s="7"/>
      <c r="GD35" s="7"/>
      <c r="GE35" s="7"/>
      <c r="GF35" s="7"/>
      <c r="GG35" s="7"/>
      <c r="GH35" s="7"/>
      <c r="GI35" s="7"/>
      <c r="GJ35" s="7"/>
      <c r="GK35" s="7"/>
      <c r="GL35" s="7"/>
      <c r="GM35" s="7"/>
      <c r="GN35" s="7"/>
      <c r="GO35" s="7"/>
      <c r="GP35" s="7"/>
      <c r="GQ35" s="7"/>
      <c r="GR35" s="7"/>
      <c r="GS35" s="7"/>
      <c r="GT35" s="7"/>
      <c r="GU35" s="7"/>
      <c r="GV35" s="7"/>
      <c r="GW35" s="7"/>
      <c r="GX35" s="7"/>
      <c r="GY35" s="7"/>
      <c r="GZ35" s="7"/>
      <c r="HA35" s="7"/>
      <c r="HB35" s="7"/>
      <c r="HC35" s="7"/>
      <c r="HD35" s="7"/>
      <c r="HE35" s="7"/>
      <c r="HF35" s="7"/>
      <c r="HG35" s="7"/>
      <c r="HH35" s="7"/>
      <c r="HI35" s="7"/>
      <c r="HJ35" s="7"/>
      <c r="HK35" s="7"/>
      <c r="HL35" s="7"/>
      <c r="HM35" s="7"/>
      <c r="HN35" s="7"/>
      <c r="HO35" s="7"/>
      <c r="HP35" s="7"/>
      <c r="HQ35" s="7"/>
      <c r="HR35" s="7"/>
      <c r="HS35" s="7"/>
      <c r="HT35" s="7"/>
      <c r="HU35" s="7"/>
      <c r="HV35" s="7"/>
      <c r="HW35" s="7"/>
      <c r="HX35" s="7"/>
      <c r="HY35" s="7"/>
      <c r="HZ35" s="7"/>
      <c r="IA35" s="7"/>
      <c r="IB35" s="7"/>
      <c r="IC35" s="7"/>
      <c r="ID35" s="7"/>
      <c r="IE35" s="7"/>
      <c r="IF35" s="7"/>
      <c r="IG35" s="7"/>
      <c r="IH35" s="7"/>
      <c r="II35" s="7"/>
      <c r="IJ35" s="7"/>
      <c r="IK35" s="7"/>
      <c r="IL35" s="7"/>
      <c r="IM35" s="7"/>
      <c r="IN35" s="7"/>
      <c r="IO35" s="7"/>
      <c r="IP35" s="7"/>
      <c r="IQ35" s="7"/>
      <c r="IR35" s="7"/>
      <c r="IS35" s="7"/>
      <c r="IT35" s="7"/>
      <c r="IU35" s="7"/>
      <c r="IV35" s="7"/>
      <c r="IW35" s="7"/>
      <c r="IX35" s="7"/>
      <c r="IY35" s="7"/>
      <c r="IZ35" s="7"/>
      <c r="JA35" s="7"/>
      <c r="JB35" s="7"/>
      <c r="JC35" s="7"/>
      <c r="JD35" s="7"/>
      <c r="JE35" s="7"/>
      <c r="JF35" s="7"/>
      <c r="JG35" s="7"/>
      <c r="JH35" s="7"/>
      <c r="JI35" s="7"/>
      <c r="JJ35" s="7"/>
      <c r="JK35" s="7"/>
      <c r="JL35" s="7"/>
      <c r="JM35" s="7"/>
      <c r="JN35" s="7"/>
      <c r="JO35" s="7"/>
      <c r="JP35" s="7"/>
      <c r="JQ35" s="7"/>
      <c r="JR35" s="7"/>
      <c r="JS35" s="7"/>
      <c r="JT35" s="7"/>
      <c r="JU35" s="7"/>
      <c r="JV35" s="7"/>
      <c r="JW35" s="7"/>
      <c r="JX35" s="7"/>
      <c r="JY35" s="7"/>
      <c r="JZ35" s="7"/>
      <c r="KA35" s="7"/>
      <c r="KB35" s="7"/>
      <c r="KC35" s="7"/>
      <c r="KD35" s="7"/>
      <c r="KE35" s="7"/>
      <c r="KF35" s="7"/>
      <c r="KG35" s="7"/>
      <c r="KH35" s="7"/>
      <c r="KI35" s="7"/>
      <c r="KJ35" s="7"/>
      <c r="KK35" s="7"/>
      <c r="KL35" s="7"/>
      <c r="KM35" s="7"/>
      <c r="KN35" s="7"/>
      <c r="KO35" s="7"/>
      <c r="KP35" s="7"/>
      <c r="KQ35" s="7"/>
      <c r="KR35" s="7"/>
      <c r="KS35" s="7"/>
      <c r="KT35" s="7"/>
      <c r="KU35" s="7"/>
      <c r="KV35" s="7"/>
      <c r="KW35" s="7"/>
      <c r="KX35" s="7"/>
      <c r="KY35" s="7"/>
      <c r="KZ35" s="7"/>
      <c r="LA35" s="7"/>
      <c r="LB35" s="7"/>
      <c r="LC35" s="7"/>
      <c r="LD35" s="7"/>
      <c r="LE35" s="7"/>
      <c r="LF35" s="7"/>
      <c r="LG35" s="7"/>
      <c r="LH35" s="7"/>
      <c r="LI35" s="7"/>
      <c r="LJ35" s="7"/>
      <c r="LK35" s="7"/>
      <c r="LL35" s="7"/>
      <c r="LM35" s="7"/>
      <c r="LN35" s="7"/>
      <c r="LO35" s="7"/>
      <c r="LP35" s="7"/>
      <c r="LQ35" s="7"/>
      <c r="LR35" s="7"/>
      <c r="LS35" s="7"/>
      <c r="LT35" s="7"/>
      <c r="LU35" s="7"/>
      <c r="LV35" s="7"/>
      <c r="LW35" s="7"/>
      <c r="LX35" s="7"/>
      <c r="LY35" s="7"/>
      <c r="LZ35" s="7"/>
      <c r="MA35" s="7"/>
      <c r="MB35" s="7"/>
      <c r="MC35" s="7"/>
      <c r="MD35" s="7"/>
      <c r="ME35" s="7"/>
      <c r="MF35" s="7"/>
      <c r="MG35" s="7"/>
      <c r="MH35" s="7"/>
      <c r="MI35" s="7"/>
      <c r="MJ35" s="7"/>
      <c r="MK35" s="7"/>
      <c r="ML35" s="7"/>
      <c r="MM35" s="7"/>
      <c r="MN35" s="7"/>
      <c r="MO35" s="7"/>
      <c r="MP35" s="7"/>
      <c r="MQ35" s="7"/>
      <c r="MR35" s="7"/>
      <c r="MS35" s="7"/>
      <c r="MT35" s="7"/>
      <c r="MU35" s="7"/>
      <c r="MV35" s="7"/>
      <c r="MW35" s="7"/>
      <c r="MX35" s="7"/>
      <c r="MY35" s="7"/>
      <c r="MZ35" s="7"/>
      <c r="NA35" s="7"/>
      <c r="NB35" s="7"/>
      <c r="NC35" s="7"/>
      <c r="ND35" s="7"/>
      <c r="NE35" s="7"/>
      <c r="NF35" s="7"/>
      <c r="NG35" s="7"/>
      <c r="NH35" s="7"/>
      <c r="NI35" s="7"/>
      <c r="NJ35" s="7"/>
      <c r="NK35" s="7"/>
      <c r="NL35" s="7"/>
      <c r="NM35" s="7"/>
      <c r="NN35" s="7"/>
      <c r="NO35" s="7"/>
      <c r="NP35" s="7"/>
      <c r="NQ35" s="7"/>
      <c r="NR35" s="7"/>
      <c r="NS35" s="7"/>
      <c r="NT35" s="7"/>
      <c r="NU35" s="7"/>
      <c r="NV35" s="7"/>
      <c r="NW35" s="7"/>
      <c r="NX35" s="7"/>
      <c r="NY35" s="7"/>
      <c r="NZ35" s="7"/>
      <c r="OA35" s="7"/>
      <c r="OB35" s="7"/>
      <c r="OC35" s="7"/>
      <c r="OD35" s="7"/>
      <c r="OE35" s="7"/>
      <c r="OF35" s="7"/>
      <c r="OG35" s="7"/>
      <c r="OH35" s="7"/>
      <c r="OI35" s="7"/>
      <c r="OJ35" s="7"/>
      <c r="OK35" s="7"/>
      <c r="OL35" s="7"/>
      <c r="OM35" s="7"/>
      <c r="ON35" s="7"/>
      <c r="OO35" s="7"/>
      <c r="OP35" s="7"/>
      <c r="OQ35" s="7"/>
      <c r="OR35" s="7"/>
    </row>
    <row r="36" spans="1:20">
      <c r="A36" s="3" t="s">
        <v>150</v>
      </c>
      <c r="B36" s="13">
        <v>330</v>
      </c>
      <c r="C36" s="5" t="s">
        <v>22</v>
      </c>
      <c r="D36" s="4" t="s">
        <v>151</v>
      </c>
      <c r="E36" s="28">
        <v>0.05</v>
      </c>
      <c r="F36" s="4" t="s">
        <v>152</v>
      </c>
      <c r="G36" s="5" t="s">
        <v>26</v>
      </c>
      <c r="J36" s="4" t="s">
        <v>27</v>
      </c>
      <c r="K36" s="5" t="s">
        <v>153</v>
      </c>
      <c r="L36" s="31" t="s">
        <v>154</v>
      </c>
      <c r="M36" s="5">
        <v>1</v>
      </c>
      <c r="N36" s="4">
        <v>100</v>
      </c>
      <c r="O36" s="5">
        <v>0.087</v>
      </c>
      <c r="P36" s="4">
        <v>0.009</v>
      </c>
      <c r="Q36" s="5">
        <v>0.003</v>
      </c>
      <c r="R36" s="4">
        <f t="shared" ref="R36:R65" si="7">M36*O36</f>
        <v>0.087</v>
      </c>
      <c r="S36" s="5">
        <f>M36*Q36</f>
        <v>0.003</v>
      </c>
      <c r="T36" s="4">
        <f>N36*Q36</f>
        <v>0.3</v>
      </c>
    </row>
    <row r="37" spans="1:20">
      <c r="A37" s="3" t="s">
        <v>150</v>
      </c>
      <c r="B37" s="13" t="s">
        <v>155</v>
      </c>
      <c r="C37" s="5" t="s">
        <v>22</v>
      </c>
      <c r="D37" s="4" t="s">
        <v>156</v>
      </c>
      <c r="E37" s="5" t="s">
        <v>157</v>
      </c>
      <c r="F37" s="4" t="s">
        <v>152</v>
      </c>
      <c r="G37" s="5" t="s">
        <v>26</v>
      </c>
      <c r="J37" s="4" t="s">
        <v>27</v>
      </c>
      <c r="K37" s="5" t="s">
        <v>158</v>
      </c>
      <c r="L37" s="4" t="s">
        <v>159</v>
      </c>
      <c r="M37" s="5">
        <v>13</v>
      </c>
      <c r="N37" s="4">
        <v>100</v>
      </c>
      <c r="O37" s="5">
        <v>0.087</v>
      </c>
      <c r="P37" s="4">
        <v>0.01</v>
      </c>
      <c r="Q37" s="5">
        <v>0.003</v>
      </c>
      <c r="R37" s="4">
        <f t="shared" si="7"/>
        <v>1.131</v>
      </c>
      <c r="S37" s="5">
        <f t="shared" ref="S37:S51" si="8">M37*Q37</f>
        <v>0.039</v>
      </c>
      <c r="T37" s="4">
        <f t="shared" ref="T37:T51" si="9">N37*Q37</f>
        <v>0.3</v>
      </c>
    </row>
    <row r="38" spans="1:20">
      <c r="A38" s="3" t="s">
        <v>150</v>
      </c>
      <c r="B38" s="13" t="s">
        <v>160</v>
      </c>
      <c r="C38" s="5" t="s">
        <v>22</v>
      </c>
      <c r="D38" s="4" t="s">
        <v>161</v>
      </c>
      <c r="E38" s="28">
        <v>0.05</v>
      </c>
      <c r="F38" s="4" t="s">
        <v>152</v>
      </c>
      <c r="G38" s="5" t="s">
        <v>26</v>
      </c>
      <c r="J38" s="4" t="s">
        <v>27</v>
      </c>
      <c r="K38" s="5" t="s">
        <v>162</v>
      </c>
      <c r="L38" s="4" t="s">
        <v>163</v>
      </c>
      <c r="M38" s="5">
        <v>1</v>
      </c>
      <c r="N38" s="4">
        <v>100</v>
      </c>
      <c r="O38" s="5">
        <v>0.087</v>
      </c>
      <c r="P38" s="4">
        <v>0.01</v>
      </c>
      <c r="Q38" s="5">
        <v>0.003</v>
      </c>
      <c r="R38" s="4">
        <f t="shared" si="7"/>
        <v>0.087</v>
      </c>
      <c r="S38" s="5">
        <f t="shared" si="8"/>
        <v>0.003</v>
      </c>
      <c r="T38" s="4">
        <f t="shared" si="9"/>
        <v>0.3</v>
      </c>
    </row>
    <row r="39" spans="1:20">
      <c r="A39" s="3" t="s">
        <v>150</v>
      </c>
      <c r="B39" s="13" t="s">
        <v>164</v>
      </c>
      <c r="C39" s="5" t="s">
        <v>22</v>
      </c>
      <c r="D39" s="4" t="s">
        <v>165</v>
      </c>
      <c r="E39" s="5" t="s">
        <v>166</v>
      </c>
      <c r="F39" s="4" t="s">
        <v>152</v>
      </c>
      <c r="G39" s="5" t="s">
        <v>26</v>
      </c>
      <c r="J39" s="4" t="s">
        <v>27</v>
      </c>
      <c r="K39" s="5" t="s">
        <v>167</v>
      </c>
      <c r="L39" s="4" t="s">
        <v>168</v>
      </c>
      <c r="M39" s="5">
        <v>1</v>
      </c>
      <c r="N39" s="4">
        <v>100</v>
      </c>
      <c r="O39" s="5">
        <v>0.087</v>
      </c>
      <c r="P39" s="4">
        <v>0.01</v>
      </c>
      <c r="Q39" s="5">
        <v>0.003</v>
      </c>
      <c r="R39" s="4">
        <f t="shared" si="7"/>
        <v>0.087</v>
      </c>
      <c r="S39" s="5">
        <f t="shared" si="8"/>
        <v>0.003</v>
      </c>
      <c r="T39" s="4">
        <f t="shared" si="9"/>
        <v>0.3</v>
      </c>
    </row>
    <row r="40" spans="1:20">
      <c r="A40" s="3" t="s">
        <v>150</v>
      </c>
      <c r="B40" s="13">
        <v>140</v>
      </c>
      <c r="C40" s="5" t="s">
        <v>22</v>
      </c>
      <c r="D40" s="4" t="s">
        <v>169</v>
      </c>
      <c r="E40" s="28">
        <v>0.01</v>
      </c>
      <c r="F40" s="4" t="s">
        <v>152</v>
      </c>
      <c r="G40" s="5" t="s">
        <v>26</v>
      </c>
      <c r="J40" s="4" t="s">
        <v>27</v>
      </c>
      <c r="K40" s="5" t="s">
        <v>170</v>
      </c>
      <c r="L40" s="31" t="s">
        <v>171</v>
      </c>
      <c r="M40" s="5">
        <v>1</v>
      </c>
      <c r="N40" s="4">
        <v>100</v>
      </c>
      <c r="O40" s="5">
        <v>0.087</v>
      </c>
      <c r="P40" s="4">
        <v>0.01</v>
      </c>
      <c r="Q40" s="5">
        <v>0.003</v>
      </c>
      <c r="R40" s="4">
        <f t="shared" si="7"/>
        <v>0.087</v>
      </c>
      <c r="S40" s="5">
        <f t="shared" si="8"/>
        <v>0.003</v>
      </c>
      <c r="T40" s="4">
        <f t="shared" si="9"/>
        <v>0.3</v>
      </c>
    </row>
    <row r="41" spans="1:20">
      <c r="A41" s="3" t="s">
        <v>150</v>
      </c>
      <c r="B41" s="13" t="s">
        <v>172</v>
      </c>
      <c r="C41" s="5" t="s">
        <v>22</v>
      </c>
      <c r="D41" s="4" t="s">
        <v>173</v>
      </c>
      <c r="E41" s="28">
        <v>0.01</v>
      </c>
      <c r="F41" s="4" t="s">
        <v>152</v>
      </c>
      <c r="G41" s="5" t="s">
        <v>26</v>
      </c>
      <c r="J41" s="4" t="s">
        <v>27</v>
      </c>
      <c r="K41" s="5" t="s">
        <v>174</v>
      </c>
      <c r="L41" s="31" t="s">
        <v>175</v>
      </c>
      <c r="M41" s="5">
        <v>1</v>
      </c>
      <c r="N41" s="4">
        <v>100</v>
      </c>
      <c r="O41" s="5">
        <v>0.087</v>
      </c>
      <c r="P41" s="4">
        <v>0.01</v>
      </c>
      <c r="Q41" s="5">
        <v>0.003</v>
      </c>
      <c r="R41" s="4">
        <f t="shared" si="7"/>
        <v>0.087</v>
      </c>
      <c r="S41" s="5">
        <f t="shared" si="8"/>
        <v>0.003</v>
      </c>
      <c r="T41" s="4">
        <f t="shared" si="9"/>
        <v>0.3</v>
      </c>
    </row>
    <row r="42" spans="1:20">
      <c r="A42" s="3" t="s">
        <v>150</v>
      </c>
      <c r="B42" s="13" t="s">
        <v>176</v>
      </c>
      <c r="C42" s="5" t="s">
        <v>22</v>
      </c>
      <c r="D42" s="4" t="s">
        <v>177</v>
      </c>
      <c r="E42" s="28">
        <v>0.01</v>
      </c>
      <c r="F42" s="4" t="s">
        <v>152</v>
      </c>
      <c r="G42" s="5" t="s">
        <v>26</v>
      </c>
      <c r="J42" s="4" t="s">
        <v>27</v>
      </c>
      <c r="K42" s="5" t="s">
        <v>178</v>
      </c>
      <c r="L42" s="31" t="s">
        <v>179</v>
      </c>
      <c r="M42" s="5">
        <v>1</v>
      </c>
      <c r="N42" s="4">
        <v>100</v>
      </c>
      <c r="O42" s="5">
        <v>0.087</v>
      </c>
      <c r="P42" s="4">
        <v>0.01</v>
      </c>
      <c r="Q42" s="5">
        <v>0.003</v>
      </c>
      <c r="R42" s="4">
        <f t="shared" si="7"/>
        <v>0.087</v>
      </c>
      <c r="S42" s="5">
        <f t="shared" si="8"/>
        <v>0.003</v>
      </c>
      <c r="T42" s="4">
        <f t="shared" si="9"/>
        <v>0.3</v>
      </c>
    </row>
    <row r="43" spans="1:20">
      <c r="A43" s="3" t="s">
        <v>150</v>
      </c>
      <c r="B43" s="13" t="s">
        <v>180</v>
      </c>
      <c r="C43" s="5" t="s">
        <v>22</v>
      </c>
      <c r="D43" s="4" t="s">
        <v>181</v>
      </c>
      <c r="E43" s="28">
        <v>0.01</v>
      </c>
      <c r="F43" s="4" t="s">
        <v>152</v>
      </c>
      <c r="G43" s="5" t="s">
        <v>26</v>
      </c>
      <c r="J43" s="4" t="s">
        <v>27</v>
      </c>
      <c r="K43" s="5" t="s">
        <v>182</v>
      </c>
      <c r="L43" s="31" t="s">
        <v>183</v>
      </c>
      <c r="M43" s="5">
        <v>1</v>
      </c>
      <c r="N43" s="4">
        <v>100</v>
      </c>
      <c r="O43" s="5">
        <v>0.087</v>
      </c>
      <c r="P43" s="4">
        <v>0.01</v>
      </c>
      <c r="Q43" s="5">
        <v>0.003</v>
      </c>
      <c r="R43" s="4">
        <f t="shared" si="7"/>
        <v>0.087</v>
      </c>
      <c r="S43" s="5">
        <f t="shared" si="8"/>
        <v>0.003</v>
      </c>
      <c r="T43" s="4">
        <f t="shared" si="9"/>
        <v>0.3</v>
      </c>
    </row>
    <row r="44" spans="1:20">
      <c r="A44" s="3" t="s">
        <v>150</v>
      </c>
      <c r="B44" s="13" t="s">
        <v>184</v>
      </c>
      <c r="C44" s="5" t="s">
        <v>22</v>
      </c>
      <c r="D44" s="4" t="s">
        <v>185</v>
      </c>
      <c r="E44" s="28">
        <v>0.05</v>
      </c>
      <c r="F44" s="4" t="s">
        <v>152</v>
      </c>
      <c r="G44" s="5" t="s">
        <v>26</v>
      </c>
      <c r="J44" s="4" t="s">
        <v>27</v>
      </c>
      <c r="K44" s="5" t="s">
        <v>186</v>
      </c>
      <c r="L44" s="4" t="s">
        <v>187</v>
      </c>
      <c r="M44" s="5">
        <v>1</v>
      </c>
      <c r="N44" s="4">
        <v>100</v>
      </c>
      <c r="O44" s="5">
        <v>0.087</v>
      </c>
      <c r="P44" s="4">
        <v>0.01</v>
      </c>
      <c r="Q44" s="5">
        <v>0.003</v>
      </c>
      <c r="R44" s="4">
        <f t="shared" si="7"/>
        <v>0.087</v>
      </c>
      <c r="S44" s="5">
        <f t="shared" si="8"/>
        <v>0.003</v>
      </c>
      <c r="T44" s="4">
        <f t="shared" si="9"/>
        <v>0.3</v>
      </c>
    </row>
    <row r="45" spans="1:20">
      <c r="A45" s="3" t="s">
        <v>150</v>
      </c>
      <c r="B45" s="13" t="s">
        <v>188</v>
      </c>
      <c r="C45" s="5" t="s">
        <v>22</v>
      </c>
      <c r="D45" s="4" t="s">
        <v>189</v>
      </c>
      <c r="E45" s="28">
        <v>0.01</v>
      </c>
      <c r="F45" s="4" t="s">
        <v>152</v>
      </c>
      <c r="G45" s="5" t="s">
        <v>26</v>
      </c>
      <c r="J45" s="4" t="s">
        <v>27</v>
      </c>
      <c r="K45" s="33" t="s">
        <v>190</v>
      </c>
      <c r="L45" s="4" t="s">
        <v>191</v>
      </c>
      <c r="M45" s="5">
        <v>1</v>
      </c>
      <c r="N45" s="4">
        <v>100</v>
      </c>
      <c r="O45" s="5">
        <v>0.087</v>
      </c>
      <c r="P45" s="4">
        <v>0.01</v>
      </c>
      <c r="Q45" s="5">
        <v>0.003</v>
      </c>
      <c r="R45" s="4">
        <f t="shared" si="7"/>
        <v>0.087</v>
      </c>
      <c r="S45" s="5">
        <f t="shared" si="8"/>
        <v>0.003</v>
      </c>
      <c r="T45" s="4">
        <f t="shared" si="9"/>
        <v>0.3</v>
      </c>
    </row>
    <row r="46" spans="1:20">
      <c r="A46" s="3" t="s">
        <v>150</v>
      </c>
      <c r="B46" s="13" t="s">
        <v>192</v>
      </c>
      <c r="C46" s="5" t="s">
        <v>22</v>
      </c>
      <c r="D46" s="4" t="s">
        <v>193</v>
      </c>
      <c r="E46" s="28">
        <v>0.01</v>
      </c>
      <c r="F46" s="4" t="s">
        <v>152</v>
      </c>
      <c r="G46" s="5" t="s">
        <v>26</v>
      </c>
      <c r="J46" s="4" t="s">
        <v>27</v>
      </c>
      <c r="K46" s="5" t="s">
        <v>194</v>
      </c>
      <c r="L46" s="31" t="s">
        <v>195</v>
      </c>
      <c r="M46" s="5">
        <v>4</v>
      </c>
      <c r="N46" s="4">
        <v>100</v>
      </c>
      <c r="O46" s="5">
        <v>0.087</v>
      </c>
      <c r="P46" s="4">
        <v>0.01</v>
      </c>
      <c r="Q46" s="5">
        <v>0.003</v>
      </c>
      <c r="R46" s="4">
        <f t="shared" si="7"/>
        <v>0.348</v>
      </c>
      <c r="S46" s="5">
        <f t="shared" si="8"/>
        <v>0.012</v>
      </c>
      <c r="T46" s="4">
        <f t="shared" si="9"/>
        <v>0.3</v>
      </c>
    </row>
    <row r="47" spans="1:20">
      <c r="A47" s="3" t="s">
        <v>150</v>
      </c>
      <c r="B47" s="13" t="s">
        <v>196</v>
      </c>
      <c r="C47" s="5" t="s">
        <v>22</v>
      </c>
      <c r="D47" s="4" t="s">
        <v>197</v>
      </c>
      <c r="E47" s="28">
        <v>0.01</v>
      </c>
      <c r="F47" s="4" t="s">
        <v>152</v>
      </c>
      <c r="G47" s="5" t="s">
        <v>26</v>
      </c>
      <c r="J47" s="4" t="s">
        <v>27</v>
      </c>
      <c r="K47" s="5" t="s">
        <v>198</v>
      </c>
      <c r="L47" s="31" t="s">
        <v>199</v>
      </c>
      <c r="M47" s="5">
        <v>1</v>
      </c>
      <c r="N47" s="4">
        <v>100</v>
      </c>
      <c r="O47" s="5">
        <v>0.087</v>
      </c>
      <c r="P47" s="4">
        <v>0.01</v>
      </c>
      <c r="Q47" s="5">
        <v>0.003</v>
      </c>
      <c r="R47" s="4">
        <f t="shared" si="7"/>
        <v>0.087</v>
      </c>
      <c r="S47" s="5">
        <f t="shared" si="8"/>
        <v>0.003</v>
      </c>
      <c r="T47" s="4">
        <f t="shared" si="9"/>
        <v>0.3</v>
      </c>
    </row>
    <row r="48" spans="1:20">
      <c r="A48" s="3" t="s">
        <v>150</v>
      </c>
      <c r="B48" s="13" t="s">
        <v>200</v>
      </c>
      <c r="C48" s="5" t="s">
        <v>22</v>
      </c>
      <c r="D48" s="4" t="s">
        <v>201</v>
      </c>
      <c r="E48" s="28">
        <v>0.01</v>
      </c>
      <c r="F48" s="4" t="s">
        <v>152</v>
      </c>
      <c r="G48" s="5" t="s">
        <v>26</v>
      </c>
      <c r="J48" s="4" t="s">
        <v>27</v>
      </c>
      <c r="K48" s="5" t="s">
        <v>202</v>
      </c>
      <c r="L48" s="4" t="s">
        <v>203</v>
      </c>
      <c r="M48" s="5">
        <v>1</v>
      </c>
      <c r="N48" s="4">
        <v>100</v>
      </c>
      <c r="O48" s="5">
        <v>0.087</v>
      </c>
      <c r="P48" s="4">
        <v>0.01</v>
      </c>
      <c r="Q48" s="5">
        <v>0.003</v>
      </c>
      <c r="R48" s="4">
        <f t="shared" si="7"/>
        <v>0.087</v>
      </c>
      <c r="S48" s="5">
        <f t="shared" si="8"/>
        <v>0.003</v>
      </c>
      <c r="T48" s="4">
        <f t="shared" si="9"/>
        <v>0.3</v>
      </c>
    </row>
    <row r="49" spans="1:20">
      <c r="A49" s="3" t="s">
        <v>150</v>
      </c>
      <c r="B49" s="13" t="s">
        <v>204</v>
      </c>
      <c r="C49" s="5" t="s">
        <v>22</v>
      </c>
      <c r="D49" s="4" t="s">
        <v>205</v>
      </c>
      <c r="E49" s="28">
        <v>0.01</v>
      </c>
      <c r="F49" s="4" t="s">
        <v>152</v>
      </c>
      <c r="G49" s="5" t="s">
        <v>26</v>
      </c>
      <c r="J49" s="4" t="s">
        <v>27</v>
      </c>
      <c r="K49" s="5" t="s">
        <v>206</v>
      </c>
      <c r="L49" s="4" t="s">
        <v>207</v>
      </c>
      <c r="M49" s="5">
        <v>1</v>
      </c>
      <c r="N49" s="4">
        <v>100</v>
      </c>
      <c r="O49" s="5">
        <v>0.087</v>
      </c>
      <c r="P49" s="4">
        <v>0.01</v>
      </c>
      <c r="Q49" s="5">
        <v>0.003</v>
      </c>
      <c r="R49" s="4">
        <f t="shared" si="7"/>
        <v>0.087</v>
      </c>
      <c r="S49" s="5">
        <f t="shared" si="8"/>
        <v>0.003</v>
      </c>
      <c r="T49" s="4">
        <f t="shared" si="9"/>
        <v>0.3</v>
      </c>
    </row>
    <row r="50" spans="1:20">
      <c r="A50" s="3" t="s">
        <v>150</v>
      </c>
      <c r="B50" s="13" t="s">
        <v>208</v>
      </c>
      <c r="C50" s="5" t="s">
        <v>22</v>
      </c>
      <c r="D50" s="4" t="s">
        <v>209</v>
      </c>
      <c r="E50" s="28" t="s">
        <v>210</v>
      </c>
      <c r="F50" s="4" t="s">
        <v>152</v>
      </c>
      <c r="G50" s="5" t="s">
        <v>26</v>
      </c>
      <c r="J50" s="4" t="s">
        <v>27</v>
      </c>
      <c r="K50" s="5" t="s">
        <v>211</v>
      </c>
      <c r="L50" s="31" t="s">
        <v>212</v>
      </c>
      <c r="M50" s="5">
        <v>4</v>
      </c>
      <c r="N50" s="4">
        <v>100</v>
      </c>
      <c r="O50" s="5">
        <v>0.087</v>
      </c>
      <c r="P50" s="4">
        <v>0.01</v>
      </c>
      <c r="Q50" s="5">
        <v>0.003</v>
      </c>
      <c r="R50" s="4">
        <f t="shared" si="7"/>
        <v>0.348</v>
      </c>
      <c r="S50" s="5">
        <f t="shared" si="8"/>
        <v>0.012</v>
      </c>
      <c r="T50" s="4">
        <f t="shared" si="9"/>
        <v>0.3</v>
      </c>
    </row>
    <row r="51" spans="1:20">
      <c r="A51" s="3" t="s">
        <v>150</v>
      </c>
      <c r="B51" s="13" t="s">
        <v>213</v>
      </c>
      <c r="C51" s="5" t="s">
        <v>22</v>
      </c>
      <c r="D51" s="4" t="s">
        <v>214</v>
      </c>
      <c r="E51" s="28">
        <v>0.01</v>
      </c>
      <c r="F51" s="4" t="s">
        <v>152</v>
      </c>
      <c r="G51" s="5" t="s">
        <v>26</v>
      </c>
      <c r="J51" s="4" t="s">
        <v>27</v>
      </c>
      <c r="K51" s="5" t="s">
        <v>215</v>
      </c>
      <c r="L51" s="4" t="s">
        <v>216</v>
      </c>
      <c r="M51" s="5">
        <v>1</v>
      </c>
      <c r="N51" s="4">
        <v>100</v>
      </c>
      <c r="O51" s="5">
        <v>0.087</v>
      </c>
      <c r="P51" s="4">
        <v>0.01</v>
      </c>
      <c r="Q51" s="5">
        <v>0.003</v>
      </c>
      <c r="R51" s="4">
        <f t="shared" si="7"/>
        <v>0.087</v>
      </c>
      <c r="S51" s="5">
        <f t="shared" si="8"/>
        <v>0.003</v>
      </c>
      <c r="T51" s="4">
        <f t="shared" si="9"/>
        <v>0.3</v>
      </c>
    </row>
    <row r="52" s="2" customFormat="1" spans="1:408">
      <c r="A52" s="14"/>
      <c r="B52" s="15"/>
      <c r="C52" s="16"/>
      <c r="D52" s="15"/>
      <c r="E52" s="16"/>
      <c r="F52" s="15"/>
      <c r="G52" s="16"/>
      <c r="H52" s="15"/>
      <c r="I52" s="16"/>
      <c r="J52" s="15"/>
      <c r="K52" s="16"/>
      <c r="L52" s="15"/>
      <c r="M52" s="16"/>
      <c r="N52" s="15"/>
      <c r="O52" s="16"/>
      <c r="P52" s="15"/>
      <c r="Q52" s="16"/>
      <c r="R52" s="11"/>
      <c r="S52" s="16"/>
      <c r="T52" s="15"/>
      <c r="U52" s="39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7"/>
      <c r="AZ52" s="7"/>
      <c r="BA52" s="7"/>
      <c r="BB52" s="7"/>
      <c r="BC52" s="7"/>
      <c r="BD52" s="7"/>
      <c r="BE52" s="7"/>
      <c r="BF52" s="7"/>
      <c r="BG52" s="7"/>
      <c r="BH52" s="7"/>
      <c r="BI52" s="7"/>
      <c r="BJ52" s="7"/>
      <c r="BK52" s="7"/>
      <c r="BL52" s="7"/>
      <c r="BM52" s="7"/>
      <c r="BN52" s="7"/>
      <c r="BO52" s="7"/>
      <c r="BP52" s="7"/>
      <c r="BQ52" s="7"/>
      <c r="BR52" s="7"/>
      <c r="BS52" s="7"/>
      <c r="BT52" s="7"/>
      <c r="BU52" s="7"/>
      <c r="BV52" s="7"/>
      <c r="BW52" s="7"/>
      <c r="BX52" s="7"/>
      <c r="BY52" s="7"/>
      <c r="BZ52" s="7"/>
      <c r="CA52" s="7"/>
      <c r="CB52" s="7"/>
      <c r="CC52" s="7"/>
      <c r="CD52" s="7"/>
      <c r="CE52" s="7"/>
      <c r="CF52" s="7"/>
      <c r="CG52" s="7"/>
      <c r="CH52" s="7"/>
      <c r="CI52" s="7"/>
      <c r="CJ52" s="7"/>
      <c r="CK52" s="7"/>
      <c r="CL52" s="7"/>
      <c r="CM52" s="7"/>
      <c r="CN52" s="7"/>
      <c r="CO52" s="7"/>
      <c r="CP52" s="7"/>
      <c r="CQ52" s="7"/>
      <c r="CR52" s="7"/>
      <c r="CS52" s="7"/>
      <c r="CT52" s="7"/>
      <c r="CU52" s="7"/>
      <c r="CV52" s="7"/>
      <c r="CW52" s="7"/>
      <c r="CX52" s="7"/>
      <c r="CY52" s="7"/>
      <c r="CZ52" s="7"/>
      <c r="DA52" s="7"/>
      <c r="DB52" s="7"/>
      <c r="DC52" s="7"/>
      <c r="DD52" s="7"/>
      <c r="DE52" s="7"/>
      <c r="DF52" s="7"/>
      <c r="DG52" s="7"/>
      <c r="DH52" s="7"/>
      <c r="DI52" s="7"/>
      <c r="DJ52" s="7"/>
      <c r="DK52" s="7"/>
      <c r="DL52" s="7"/>
      <c r="DM52" s="7"/>
      <c r="DN52" s="7"/>
      <c r="DO52" s="7"/>
      <c r="DP52" s="7"/>
      <c r="DQ52" s="7"/>
      <c r="DR52" s="7"/>
      <c r="DS52" s="7"/>
      <c r="DT52" s="7"/>
      <c r="DU52" s="7"/>
      <c r="DV52" s="7"/>
      <c r="DW52" s="7"/>
      <c r="DX52" s="7"/>
      <c r="DY52" s="7"/>
      <c r="DZ52" s="7"/>
      <c r="EA52" s="7"/>
      <c r="EB52" s="7"/>
      <c r="EC52" s="7"/>
      <c r="ED52" s="7"/>
      <c r="EE52" s="7"/>
      <c r="EF52" s="7"/>
      <c r="EG52" s="7"/>
      <c r="EH52" s="7"/>
      <c r="EI52" s="7"/>
      <c r="EJ52" s="7"/>
      <c r="EK52" s="7"/>
      <c r="EL52" s="7"/>
      <c r="EM52" s="7"/>
      <c r="EN52" s="7"/>
      <c r="EO52" s="7"/>
      <c r="EP52" s="7"/>
      <c r="EQ52" s="7"/>
      <c r="ER52" s="7"/>
      <c r="ES52" s="7"/>
      <c r="ET52" s="7"/>
      <c r="EU52" s="7"/>
      <c r="EV52" s="7"/>
      <c r="EW52" s="7"/>
      <c r="EX52" s="7"/>
      <c r="EY52" s="7"/>
      <c r="EZ52" s="7"/>
      <c r="FA52" s="7"/>
      <c r="FB52" s="7"/>
      <c r="FC52" s="7"/>
      <c r="FD52" s="7"/>
      <c r="FE52" s="7"/>
      <c r="FF52" s="7"/>
      <c r="FG52" s="7"/>
      <c r="FH52" s="7"/>
      <c r="FI52" s="7"/>
      <c r="FJ52" s="7"/>
      <c r="FK52" s="7"/>
      <c r="FL52" s="7"/>
      <c r="FM52" s="7"/>
      <c r="FN52" s="7"/>
      <c r="FO52" s="7"/>
      <c r="FP52" s="7"/>
      <c r="FQ52" s="7"/>
      <c r="FR52" s="7"/>
      <c r="FS52" s="7"/>
      <c r="FT52" s="7"/>
      <c r="FU52" s="7"/>
      <c r="FV52" s="7"/>
      <c r="FW52" s="7"/>
      <c r="FX52" s="7"/>
      <c r="FY52" s="7"/>
      <c r="FZ52" s="7"/>
      <c r="GA52" s="7"/>
      <c r="GB52" s="7"/>
      <c r="GC52" s="7"/>
      <c r="GD52" s="7"/>
      <c r="GE52" s="7"/>
      <c r="GF52" s="7"/>
      <c r="GG52" s="7"/>
      <c r="GH52" s="7"/>
      <c r="GI52" s="7"/>
      <c r="GJ52" s="7"/>
      <c r="GK52" s="7"/>
      <c r="GL52" s="7"/>
      <c r="GM52" s="7"/>
      <c r="GN52" s="7"/>
      <c r="GO52" s="7"/>
      <c r="GP52" s="7"/>
      <c r="GQ52" s="7"/>
      <c r="GR52" s="7"/>
      <c r="GS52" s="7"/>
      <c r="GT52" s="7"/>
      <c r="GU52" s="7"/>
      <c r="GV52" s="7"/>
      <c r="GW52" s="7"/>
      <c r="GX52" s="7"/>
      <c r="GY52" s="7"/>
      <c r="GZ52" s="7"/>
      <c r="HA52" s="7"/>
      <c r="HB52" s="7"/>
      <c r="HC52" s="7"/>
      <c r="HD52" s="7"/>
      <c r="HE52" s="7"/>
      <c r="HF52" s="7"/>
      <c r="HG52" s="7"/>
      <c r="HH52" s="7"/>
      <c r="HI52" s="7"/>
      <c r="HJ52" s="7"/>
      <c r="HK52" s="7"/>
      <c r="HL52" s="7"/>
      <c r="HM52" s="7"/>
      <c r="HN52" s="7"/>
      <c r="HO52" s="7"/>
      <c r="HP52" s="7"/>
      <c r="HQ52" s="7"/>
      <c r="HR52" s="7"/>
      <c r="HS52" s="7"/>
      <c r="HT52" s="7"/>
      <c r="HU52" s="7"/>
      <c r="HV52" s="7"/>
      <c r="HW52" s="7"/>
      <c r="HX52" s="7"/>
      <c r="HY52" s="7"/>
      <c r="HZ52" s="7"/>
      <c r="IA52" s="7"/>
      <c r="IB52" s="7"/>
      <c r="IC52" s="7"/>
      <c r="ID52" s="7"/>
      <c r="IE52" s="7"/>
      <c r="IF52" s="7"/>
      <c r="IG52" s="7"/>
      <c r="IH52" s="7"/>
      <c r="II52" s="7"/>
      <c r="IJ52" s="7"/>
      <c r="IK52" s="7"/>
      <c r="IL52" s="7"/>
      <c r="IM52" s="7"/>
      <c r="IN52" s="7"/>
      <c r="IO52" s="7"/>
      <c r="IP52" s="7"/>
      <c r="IQ52" s="7"/>
      <c r="IR52" s="7"/>
      <c r="IS52" s="7"/>
      <c r="IT52" s="7"/>
      <c r="IU52" s="7"/>
      <c r="IV52" s="7"/>
      <c r="IW52" s="7"/>
      <c r="IX52" s="7"/>
      <c r="IY52" s="7"/>
      <c r="IZ52" s="7"/>
      <c r="JA52" s="7"/>
      <c r="JB52" s="7"/>
      <c r="JC52" s="7"/>
      <c r="JD52" s="7"/>
      <c r="JE52" s="7"/>
      <c r="JF52" s="7"/>
      <c r="JG52" s="7"/>
      <c r="JH52" s="7"/>
      <c r="JI52" s="7"/>
      <c r="JJ52" s="7"/>
      <c r="JK52" s="7"/>
      <c r="JL52" s="7"/>
      <c r="JM52" s="7"/>
      <c r="JN52" s="7"/>
      <c r="JO52" s="7"/>
      <c r="JP52" s="7"/>
      <c r="JQ52" s="7"/>
      <c r="JR52" s="7"/>
      <c r="JS52" s="7"/>
      <c r="JT52" s="7"/>
      <c r="JU52" s="7"/>
      <c r="JV52" s="7"/>
      <c r="JW52" s="7"/>
      <c r="JX52" s="7"/>
      <c r="JY52" s="7"/>
      <c r="JZ52" s="7"/>
      <c r="KA52" s="7"/>
      <c r="KB52" s="7"/>
      <c r="KC52" s="7"/>
      <c r="KD52" s="7"/>
      <c r="KE52" s="7"/>
      <c r="KF52" s="7"/>
      <c r="KG52" s="7"/>
      <c r="KH52" s="7"/>
      <c r="KI52" s="7"/>
      <c r="KJ52" s="7"/>
      <c r="KK52" s="7"/>
      <c r="KL52" s="7"/>
      <c r="KM52" s="7"/>
      <c r="KN52" s="7"/>
      <c r="KO52" s="7"/>
      <c r="KP52" s="7"/>
      <c r="KQ52" s="7"/>
      <c r="KR52" s="7"/>
      <c r="KS52" s="7"/>
      <c r="KT52" s="7"/>
      <c r="KU52" s="7"/>
      <c r="KV52" s="7"/>
      <c r="KW52" s="7"/>
      <c r="KX52" s="7"/>
      <c r="KY52" s="7"/>
      <c r="KZ52" s="7"/>
      <c r="LA52" s="7"/>
      <c r="LB52" s="7"/>
      <c r="LC52" s="7"/>
      <c r="LD52" s="7"/>
      <c r="LE52" s="7"/>
      <c r="LF52" s="7"/>
      <c r="LG52" s="7"/>
      <c r="LH52" s="7"/>
      <c r="LI52" s="7"/>
      <c r="LJ52" s="7"/>
      <c r="LK52" s="7"/>
      <c r="LL52" s="7"/>
      <c r="LM52" s="7"/>
      <c r="LN52" s="7"/>
      <c r="LO52" s="7"/>
      <c r="LP52" s="7"/>
      <c r="LQ52" s="7"/>
      <c r="LR52" s="7"/>
      <c r="LS52" s="7"/>
      <c r="LT52" s="7"/>
      <c r="LU52" s="7"/>
      <c r="LV52" s="7"/>
      <c r="LW52" s="7"/>
      <c r="LX52" s="7"/>
      <c r="LY52" s="7"/>
      <c r="LZ52" s="7"/>
      <c r="MA52" s="7"/>
      <c r="MB52" s="7"/>
      <c r="MC52" s="7"/>
      <c r="MD52" s="7"/>
      <c r="ME52" s="7"/>
      <c r="MF52" s="7"/>
      <c r="MG52" s="7"/>
      <c r="MH52" s="7"/>
      <c r="MI52" s="7"/>
      <c r="MJ52" s="7"/>
      <c r="MK52" s="7"/>
      <c r="ML52" s="7"/>
      <c r="MM52" s="7"/>
      <c r="MN52" s="7"/>
      <c r="MO52" s="7"/>
      <c r="MP52" s="7"/>
      <c r="MQ52" s="7"/>
      <c r="MR52" s="7"/>
      <c r="MS52" s="7"/>
      <c r="MT52" s="7"/>
      <c r="MU52" s="7"/>
      <c r="MV52" s="7"/>
      <c r="MW52" s="7"/>
      <c r="MX52" s="7"/>
      <c r="MY52" s="7"/>
      <c r="MZ52" s="7"/>
      <c r="NA52" s="7"/>
      <c r="NB52" s="7"/>
      <c r="NC52" s="7"/>
      <c r="ND52" s="7"/>
      <c r="NE52" s="7"/>
      <c r="NF52" s="7"/>
      <c r="NG52" s="7"/>
      <c r="NH52" s="7"/>
      <c r="NI52" s="7"/>
      <c r="NJ52" s="7"/>
      <c r="NK52" s="7"/>
      <c r="NL52" s="7"/>
      <c r="NM52" s="7"/>
      <c r="NN52" s="7"/>
      <c r="NO52" s="7"/>
      <c r="NP52" s="7"/>
      <c r="NQ52" s="7"/>
      <c r="NR52" s="7"/>
      <c r="NS52" s="7"/>
      <c r="NT52" s="7"/>
      <c r="NU52" s="7"/>
      <c r="NV52" s="7"/>
      <c r="NW52" s="7"/>
      <c r="NX52" s="7"/>
      <c r="NY52" s="7"/>
      <c r="NZ52" s="7"/>
      <c r="OA52" s="7"/>
      <c r="OB52" s="7"/>
      <c r="OC52" s="7"/>
      <c r="OD52" s="7"/>
      <c r="OE52" s="7"/>
      <c r="OF52" s="7"/>
      <c r="OG52" s="7"/>
      <c r="OH52" s="7"/>
      <c r="OI52" s="7"/>
      <c r="OJ52" s="7"/>
      <c r="OK52" s="7"/>
      <c r="OL52" s="7"/>
      <c r="OM52" s="7"/>
      <c r="ON52" s="7"/>
      <c r="OO52" s="7"/>
      <c r="OP52" s="7"/>
      <c r="OQ52" s="7"/>
      <c r="OR52" s="7"/>
    </row>
    <row r="53" spans="1:20">
      <c r="A53" s="3" t="s">
        <v>217</v>
      </c>
      <c r="B53" s="13" t="s">
        <v>218</v>
      </c>
      <c r="C53" s="5" t="s">
        <v>219</v>
      </c>
      <c r="D53" s="4" t="s">
        <v>220</v>
      </c>
      <c r="E53" s="5" t="s">
        <v>221</v>
      </c>
      <c r="F53" s="4" t="s">
        <v>222</v>
      </c>
      <c r="G53" s="5" t="s">
        <v>223</v>
      </c>
      <c r="J53" s="4" t="s">
        <v>27</v>
      </c>
      <c r="K53" s="5" t="s">
        <v>224</v>
      </c>
      <c r="L53" s="4" t="s">
        <v>225</v>
      </c>
      <c r="M53" s="5">
        <v>1</v>
      </c>
      <c r="N53" s="4">
        <f t="shared" ref="N53:N62" si="10">3*M53</f>
        <v>3</v>
      </c>
      <c r="O53" s="5">
        <v>2.51</v>
      </c>
      <c r="P53" s="4">
        <v>2.47</v>
      </c>
      <c r="Q53" s="5">
        <v>2.08</v>
      </c>
      <c r="R53" s="4">
        <f t="shared" si="7"/>
        <v>2.51</v>
      </c>
      <c r="S53" s="5">
        <f>M53*Q53</f>
        <v>2.08</v>
      </c>
      <c r="T53" s="4">
        <f>N53*O53</f>
        <v>7.53</v>
      </c>
    </row>
    <row r="54" spans="1:20">
      <c r="A54" s="3" t="s">
        <v>226</v>
      </c>
      <c r="B54" s="13" t="s">
        <v>227</v>
      </c>
      <c r="C54" s="5" t="s">
        <v>228</v>
      </c>
      <c r="D54" s="4" t="s">
        <v>229</v>
      </c>
      <c r="F54" s="4" t="s">
        <v>230</v>
      </c>
      <c r="G54" s="5" t="s">
        <v>26</v>
      </c>
      <c r="J54" s="4" t="s">
        <v>27</v>
      </c>
      <c r="K54" s="5" t="s">
        <v>231</v>
      </c>
      <c r="L54" s="4" t="s">
        <v>232</v>
      </c>
      <c r="M54" s="5">
        <v>1</v>
      </c>
      <c r="N54" s="4">
        <v>0</v>
      </c>
      <c r="O54" s="5">
        <v>3.26</v>
      </c>
      <c r="P54" s="4">
        <v>2.93</v>
      </c>
      <c r="Q54" s="5">
        <v>2.39</v>
      </c>
      <c r="R54" s="4">
        <f t="shared" si="7"/>
        <v>3.26</v>
      </c>
      <c r="S54" s="5">
        <f t="shared" ref="S54:S62" si="11">M54*Q54</f>
        <v>2.39</v>
      </c>
      <c r="T54" s="4">
        <f t="shared" ref="T54:T61" si="12">N54*O54</f>
        <v>0</v>
      </c>
    </row>
    <row r="55" spans="1:20">
      <c r="A55" s="3" t="s">
        <v>233</v>
      </c>
      <c r="B55" s="13" t="s">
        <v>234</v>
      </c>
      <c r="C55" s="5" t="s">
        <v>235</v>
      </c>
      <c r="D55" s="4" t="s">
        <v>236</v>
      </c>
      <c r="F55" s="4" t="s">
        <v>237</v>
      </c>
      <c r="G55" s="5" t="s">
        <v>26</v>
      </c>
      <c r="J55" s="4" t="s">
        <v>27</v>
      </c>
      <c r="K55" s="5" t="s">
        <v>238</v>
      </c>
      <c r="L55" s="4" t="s">
        <v>239</v>
      </c>
      <c r="M55" s="5">
        <v>1</v>
      </c>
      <c r="N55" s="4">
        <f t="shared" si="10"/>
        <v>3</v>
      </c>
      <c r="O55" s="5">
        <v>6.65</v>
      </c>
      <c r="P55" s="4">
        <v>5.41</v>
      </c>
      <c r="Q55" s="5">
        <v>3.3</v>
      </c>
      <c r="R55" s="4">
        <f t="shared" si="7"/>
        <v>6.65</v>
      </c>
      <c r="S55" s="5">
        <f t="shared" si="11"/>
        <v>3.3</v>
      </c>
      <c r="T55" s="4">
        <f t="shared" si="12"/>
        <v>19.95</v>
      </c>
    </row>
    <row r="56" spans="1:20">
      <c r="A56" s="3" t="s">
        <v>240</v>
      </c>
      <c r="B56" s="13" t="s">
        <v>241</v>
      </c>
      <c r="C56" s="5" t="s">
        <v>242</v>
      </c>
      <c r="D56" s="4" t="s">
        <v>243</v>
      </c>
      <c r="F56" s="4" t="s">
        <v>230</v>
      </c>
      <c r="G56" s="5" t="s">
        <v>26</v>
      </c>
      <c r="J56" s="4" t="s">
        <v>27</v>
      </c>
      <c r="K56" s="5" t="s">
        <v>244</v>
      </c>
      <c r="L56" s="4" t="s">
        <v>245</v>
      </c>
      <c r="M56" s="5">
        <v>1</v>
      </c>
      <c r="N56" s="4">
        <v>0</v>
      </c>
      <c r="O56" s="5">
        <v>5.62</v>
      </c>
      <c r="P56" s="4">
        <v>5.08</v>
      </c>
      <c r="Q56" s="5">
        <v>4.2</v>
      </c>
      <c r="R56" s="4">
        <f t="shared" si="7"/>
        <v>5.62</v>
      </c>
      <c r="S56" s="5">
        <f t="shared" si="11"/>
        <v>4.2</v>
      </c>
      <c r="T56" s="4">
        <f t="shared" si="12"/>
        <v>0</v>
      </c>
    </row>
    <row r="57" spans="1:20">
      <c r="A57" s="3" t="s">
        <v>246</v>
      </c>
      <c r="B57" s="13" t="s">
        <v>247</v>
      </c>
      <c r="C57" s="5" t="s">
        <v>248</v>
      </c>
      <c r="D57" s="4" t="s">
        <v>249</v>
      </c>
      <c r="F57" s="4" t="s">
        <v>250</v>
      </c>
      <c r="G57" s="5" t="s">
        <v>26</v>
      </c>
      <c r="J57" s="4" t="s">
        <v>27</v>
      </c>
      <c r="K57" s="5" t="s">
        <v>251</v>
      </c>
      <c r="L57" s="4" t="s">
        <v>252</v>
      </c>
      <c r="M57" s="5">
        <v>1</v>
      </c>
      <c r="N57" s="4">
        <f t="shared" si="10"/>
        <v>3</v>
      </c>
      <c r="O57" s="5">
        <v>0.253</v>
      </c>
      <c r="P57" s="4">
        <v>0.175</v>
      </c>
      <c r="Q57" s="5">
        <v>0.073</v>
      </c>
      <c r="R57" s="4">
        <f t="shared" si="7"/>
        <v>0.253</v>
      </c>
      <c r="S57" s="5">
        <f t="shared" si="11"/>
        <v>0.073</v>
      </c>
      <c r="T57" s="4">
        <f t="shared" si="12"/>
        <v>0.759</v>
      </c>
    </row>
    <row r="58" spans="1:20">
      <c r="A58" s="3" t="s">
        <v>253</v>
      </c>
      <c r="B58" s="13" t="s">
        <v>254</v>
      </c>
      <c r="C58" s="5" t="s">
        <v>105</v>
      </c>
      <c r="D58" s="4" t="s">
        <v>255</v>
      </c>
      <c r="E58" s="5" t="s">
        <v>254</v>
      </c>
      <c r="F58" s="4" t="s">
        <v>256</v>
      </c>
      <c r="G58" s="5" t="s">
        <v>26</v>
      </c>
      <c r="J58" s="4" t="s">
        <v>27</v>
      </c>
      <c r="K58" s="5" t="s">
        <v>254</v>
      </c>
      <c r="L58" s="4" t="s">
        <v>257</v>
      </c>
      <c r="M58" s="5">
        <v>1</v>
      </c>
      <c r="N58" s="4">
        <f t="shared" si="10"/>
        <v>3</v>
      </c>
      <c r="O58" s="5">
        <v>0.996</v>
      </c>
      <c r="P58" s="4">
        <v>0.789</v>
      </c>
      <c r="Q58" s="5">
        <v>0.625</v>
      </c>
      <c r="R58" s="4">
        <f t="shared" si="7"/>
        <v>0.996</v>
      </c>
      <c r="S58" s="5">
        <f t="shared" si="11"/>
        <v>0.625</v>
      </c>
      <c r="T58" s="4">
        <f t="shared" si="12"/>
        <v>2.988</v>
      </c>
    </row>
    <row r="59" spans="1:20">
      <c r="A59" s="3" t="s">
        <v>258</v>
      </c>
      <c r="B59" s="13" t="s">
        <v>259</v>
      </c>
      <c r="C59" s="5" t="s">
        <v>260</v>
      </c>
      <c r="D59" s="4" t="s">
        <v>261</v>
      </c>
      <c r="E59" s="5" t="s">
        <v>262</v>
      </c>
      <c r="F59" s="4" t="s">
        <v>230</v>
      </c>
      <c r="G59" s="5" t="s">
        <v>26</v>
      </c>
      <c r="J59" s="4" t="s">
        <v>27</v>
      </c>
      <c r="K59" s="5" t="s">
        <v>263</v>
      </c>
      <c r="L59" s="4" t="s">
        <v>264</v>
      </c>
      <c r="M59" s="5">
        <v>1</v>
      </c>
      <c r="N59" s="4">
        <v>0</v>
      </c>
      <c r="O59" s="5">
        <v>0.576</v>
      </c>
      <c r="P59" s="4">
        <v>0.477</v>
      </c>
      <c r="Q59" s="5">
        <v>0.307</v>
      </c>
      <c r="R59" s="4">
        <f t="shared" si="7"/>
        <v>0.576</v>
      </c>
      <c r="S59" s="5">
        <f t="shared" si="11"/>
        <v>0.307</v>
      </c>
      <c r="T59" s="4">
        <f t="shared" si="12"/>
        <v>0</v>
      </c>
    </row>
    <row r="60" spans="1:20">
      <c r="A60" s="3" t="s">
        <v>265</v>
      </c>
      <c r="B60" s="13" t="s">
        <v>266</v>
      </c>
      <c r="C60" s="5" t="s">
        <v>267</v>
      </c>
      <c r="D60" s="4" t="s">
        <v>268</v>
      </c>
      <c r="F60" s="4" t="s">
        <v>230</v>
      </c>
      <c r="G60" s="5" t="s">
        <v>26</v>
      </c>
      <c r="J60" s="4" t="s">
        <v>27</v>
      </c>
      <c r="K60" s="5" t="s">
        <v>269</v>
      </c>
      <c r="L60" s="4" t="s">
        <v>270</v>
      </c>
      <c r="M60" s="5">
        <v>2</v>
      </c>
      <c r="N60" s="4">
        <f t="shared" si="10"/>
        <v>6</v>
      </c>
      <c r="O60" s="5">
        <v>2.54</v>
      </c>
      <c r="P60" s="4">
        <v>2.29</v>
      </c>
      <c r="Q60" s="5">
        <v>1.87</v>
      </c>
      <c r="R60" s="4">
        <f t="shared" si="7"/>
        <v>5.08</v>
      </c>
      <c r="S60" s="5">
        <f t="shared" si="11"/>
        <v>3.74</v>
      </c>
      <c r="T60" s="4">
        <f t="shared" si="12"/>
        <v>15.24</v>
      </c>
    </row>
    <row r="61" spans="1:21">
      <c r="A61" s="21" t="s">
        <v>271</v>
      </c>
      <c r="B61" s="22" t="s">
        <v>272</v>
      </c>
      <c r="C61" s="23" t="s">
        <v>228</v>
      </c>
      <c r="D61" s="20" t="s">
        <v>273</v>
      </c>
      <c r="E61" s="29" t="s">
        <v>274</v>
      </c>
      <c r="F61" s="30" t="s">
        <v>275</v>
      </c>
      <c r="G61" s="19" t="s">
        <v>223</v>
      </c>
      <c r="H61" s="20"/>
      <c r="I61" s="19"/>
      <c r="J61" s="32" t="s">
        <v>274</v>
      </c>
      <c r="K61" s="23" t="s">
        <v>276</v>
      </c>
      <c r="L61" s="30" t="s">
        <v>277</v>
      </c>
      <c r="M61" s="23">
        <v>1</v>
      </c>
      <c r="N61" s="30">
        <f t="shared" si="10"/>
        <v>3</v>
      </c>
      <c r="O61" s="23">
        <v>2.01</v>
      </c>
      <c r="P61" s="30">
        <v>1.98</v>
      </c>
      <c r="Q61" s="23">
        <v>1.53</v>
      </c>
      <c r="R61" s="34">
        <f t="shared" si="7"/>
        <v>2.01</v>
      </c>
      <c r="S61" s="35">
        <f t="shared" si="11"/>
        <v>1.53</v>
      </c>
      <c r="T61" s="34">
        <f t="shared" si="12"/>
        <v>6.03</v>
      </c>
      <c r="U61" s="40"/>
    </row>
    <row r="62" spans="1:21">
      <c r="A62" s="17" t="s">
        <v>278</v>
      </c>
      <c r="B62" s="18" t="s">
        <v>279</v>
      </c>
      <c r="C62" s="24" t="s">
        <v>280</v>
      </c>
      <c r="D62" s="20"/>
      <c r="E62" s="19"/>
      <c r="F62" s="20" t="s">
        <v>281</v>
      </c>
      <c r="G62" s="19"/>
      <c r="H62" s="20"/>
      <c r="I62" s="19"/>
      <c r="J62" s="20" t="s">
        <v>281</v>
      </c>
      <c r="K62" s="19" t="s">
        <v>281</v>
      </c>
      <c r="L62" s="20" t="s">
        <v>105</v>
      </c>
      <c r="M62" s="19">
        <v>1</v>
      </c>
      <c r="N62" s="20">
        <f t="shared" si="10"/>
        <v>3</v>
      </c>
      <c r="O62" s="19" t="s">
        <v>105</v>
      </c>
      <c r="P62" s="20" t="s">
        <v>105</v>
      </c>
      <c r="Q62" s="19" t="s">
        <v>105</v>
      </c>
      <c r="R62" s="4"/>
      <c r="S62" s="5"/>
      <c r="T62" s="20"/>
      <c r="U62" s="40"/>
    </row>
    <row r="63" s="2" customFormat="1" spans="1:408">
      <c r="A63" s="14"/>
      <c r="B63" s="15"/>
      <c r="C63" s="16"/>
      <c r="D63" s="15"/>
      <c r="E63" s="16"/>
      <c r="F63" s="15"/>
      <c r="G63" s="16"/>
      <c r="H63" s="15"/>
      <c r="I63" s="16"/>
      <c r="J63" s="15"/>
      <c r="K63" s="16"/>
      <c r="L63" s="15"/>
      <c r="M63" s="16"/>
      <c r="N63" s="15"/>
      <c r="O63" s="16"/>
      <c r="P63" s="15"/>
      <c r="Q63" s="16"/>
      <c r="R63" s="11"/>
      <c r="S63" s="16"/>
      <c r="T63" s="15"/>
      <c r="U63" s="39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  <c r="GS63" s="7"/>
      <c r="GT63" s="7"/>
      <c r="GU63" s="7"/>
      <c r="GV63" s="7"/>
      <c r="GW63" s="7"/>
      <c r="GX63" s="7"/>
      <c r="GY63" s="7"/>
      <c r="GZ63" s="7"/>
      <c r="HA63" s="7"/>
      <c r="HB63" s="7"/>
      <c r="HC63" s="7"/>
      <c r="HD63" s="7"/>
      <c r="HE63" s="7"/>
      <c r="HF63" s="7"/>
      <c r="HG63" s="7"/>
      <c r="HH63" s="7"/>
      <c r="HI63" s="7"/>
      <c r="HJ63" s="7"/>
      <c r="HK63" s="7"/>
      <c r="HL63" s="7"/>
      <c r="HM63" s="7"/>
      <c r="HN63" s="7"/>
      <c r="HO63" s="7"/>
      <c r="HP63" s="7"/>
      <c r="HQ63" s="7"/>
      <c r="HR63" s="7"/>
      <c r="HS63" s="7"/>
      <c r="HT63" s="7"/>
      <c r="HU63" s="7"/>
      <c r="HV63" s="7"/>
      <c r="HW63" s="7"/>
      <c r="HX63" s="7"/>
      <c r="HY63" s="7"/>
      <c r="HZ63" s="7"/>
      <c r="IA63" s="7"/>
      <c r="IB63" s="7"/>
      <c r="IC63" s="7"/>
      <c r="ID63" s="7"/>
      <c r="IE63" s="7"/>
      <c r="IF63" s="7"/>
      <c r="IG63" s="7"/>
      <c r="IH63" s="7"/>
      <c r="II63" s="7"/>
      <c r="IJ63" s="7"/>
      <c r="IK63" s="7"/>
      <c r="IL63" s="7"/>
      <c r="IM63" s="7"/>
      <c r="IN63" s="7"/>
      <c r="IO63" s="7"/>
      <c r="IP63" s="7"/>
      <c r="IQ63" s="7"/>
      <c r="IR63" s="7"/>
      <c r="IS63" s="7"/>
      <c r="IT63" s="7"/>
      <c r="IU63" s="7"/>
      <c r="IV63" s="7"/>
      <c r="IW63" s="7"/>
      <c r="IX63" s="7"/>
      <c r="IY63" s="7"/>
      <c r="IZ63" s="7"/>
      <c r="JA63" s="7"/>
      <c r="JB63" s="7"/>
      <c r="JC63" s="7"/>
      <c r="JD63" s="7"/>
      <c r="JE63" s="7"/>
      <c r="JF63" s="7"/>
      <c r="JG63" s="7"/>
      <c r="JH63" s="7"/>
      <c r="JI63" s="7"/>
      <c r="JJ63" s="7"/>
      <c r="JK63" s="7"/>
      <c r="JL63" s="7"/>
      <c r="JM63" s="7"/>
      <c r="JN63" s="7"/>
      <c r="JO63" s="7"/>
      <c r="JP63" s="7"/>
      <c r="JQ63" s="7"/>
      <c r="JR63" s="7"/>
      <c r="JS63" s="7"/>
      <c r="JT63" s="7"/>
      <c r="JU63" s="7"/>
      <c r="JV63" s="7"/>
      <c r="JW63" s="7"/>
      <c r="JX63" s="7"/>
      <c r="JY63" s="7"/>
      <c r="JZ63" s="7"/>
      <c r="KA63" s="7"/>
      <c r="KB63" s="7"/>
      <c r="KC63" s="7"/>
      <c r="KD63" s="7"/>
      <c r="KE63" s="7"/>
      <c r="KF63" s="7"/>
      <c r="KG63" s="7"/>
      <c r="KH63" s="7"/>
      <c r="KI63" s="7"/>
      <c r="KJ63" s="7"/>
      <c r="KK63" s="7"/>
      <c r="KL63" s="7"/>
      <c r="KM63" s="7"/>
      <c r="KN63" s="7"/>
      <c r="KO63" s="7"/>
      <c r="KP63" s="7"/>
      <c r="KQ63" s="7"/>
      <c r="KR63" s="7"/>
      <c r="KS63" s="7"/>
      <c r="KT63" s="7"/>
      <c r="KU63" s="7"/>
      <c r="KV63" s="7"/>
      <c r="KW63" s="7"/>
      <c r="KX63" s="7"/>
      <c r="KY63" s="7"/>
      <c r="KZ63" s="7"/>
      <c r="LA63" s="7"/>
      <c r="LB63" s="7"/>
      <c r="LC63" s="7"/>
      <c r="LD63" s="7"/>
      <c r="LE63" s="7"/>
      <c r="LF63" s="7"/>
      <c r="LG63" s="7"/>
      <c r="LH63" s="7"/>
      <c r="LI63" s="7"/>
      <c r="LJ63" s="7"/>
      <c r="LK63" s="7"/>
      <c r="LL63" s="7"/>
      <c r="LM63" s="7"/>
      <c r="LN63" s="7"/>
      <c r="LO63" s="7"/>
      <c r="LP63" s="7"/>
      <c r="LQ63" s="7"/>
      <c r="LR63" s="7"/>
      <c r="LS63" s="7"/>
      <c r="LT63" s="7"/>
      <c r="LU63" s="7"/>
      <c r="LV63" s="7"/>
      <c r="LW63" s="7"/>
      <c r="LX63" s="7"/>
      <c r="LY63" s="7"/>
      <c r="LZ63" s="7"/>
      <c r="MA63" s="7"/>
      <c r="MB63" s="7"/>
      <c r="MC63" s="7"/>
      <c r="MD63" s="7"/>
      <c r="ME63" s="7"/>
      <c r="MF63" s="7"/>
      <c r="MG63" s="7"/>
      <c r="MH63" s="7"/>
      <c r="MI63" s="7"/>
      <c r="MJ63" s="7"/>
      <c r="MK63" s="7"/>
      <c r="ML63" s="7"/>
      <c r="MM63" s="7"/>
      <c r="MN63" s="7"/>
      <c r="MO63" s="7"/>
      <c r="MP63" s="7"/>
      <c r="MQ63" s="7"/>
      <c r="MR63" s="7"/>
      <c r="MS63" s="7"/>
      <c r="MT63" s="7"/>
      <c r="MU63" s="7"/>
      <c r="MV63" s="7"/>
      <c r="MW63" s="7"/>
      <c r="MX63" s="7"/>
      <c r="MY63" s="7"/>
      <c r="MZ63" s="7"/>
      <c r="NA63" s="7"/>
      <c r="NB63" s="7"/>
      <c r="NC63" s="7"/>
      <c r="ND63" s="7"/>
      <c r="NE63" s="7"/>
      <c r="NF63" s="7"/>
      <c r="NG63" s="7"/>
      <c r="NH63" s="7"/>
      <c r="NI63" s="7"/>
      <c r="NJ63" s="7"/>
      <c r="NK63" s="7"/>
      <c r="NL63" s="7"/>
      <c r="NM63" s="7"/>
      <c r="NN63" s="7"/>
      <c r="NO63" s="7"/>
      <c r="NP63" s="7"/>
      <c r="NQ63" s="7"/>
      <c r="NR63" s="7"/>
      <c r="NS63" s="7"/>
      <c r="NT63" s="7"/>
      <c r="NU63" s="7"/>
      <c r="NV63" s="7"/>
      <c r="NW63" s="7"/>
      <c r="NX63" s="7"/>
      <c r="NY63" s="7"/>
      <c r="NZ63" s="7"/>
      <c r="OA63" s="7"/>
      <c r="OB63" s="7"/>
      <c r="OC63" s="7"/>
      <c r="OD63" s="7"/>
      <c r="OE63" s="7"/>
      <c r="OF63" s="7"/>
      <c r="OG63" s="7"/>
      <c r="OH63" s="7"/>
      <c r="OI63" s="7"/>
      <c r="OJ63" s="7"/>
      <c r="OK63" s="7"/>
      <c r="OL63" s="7"/>
      <c r="OM63" s="7"/>
      <c r="ON63" s="7"/>
      <c r="OO63" s="7"/>
      <c r="OP63" s="7"/>
      <c r="OQ63" s="7"/>
      <c r="OR63" s="7"/>
    </row>
    <row r="66" spans="18:20">
      <c r="R66" s="4" t="s">
        <v>282</v>
      </c>
      <c r="S66" s="5" t="s">
        <v>282</v>
      </c>
      <c r="T66" s="4" t="s">
        <v>282</v>
      </c>
    </row>
    <row r="67" spans="18:20">
      <c r="R67" s="4">
        <f>SUM(R3:R63)</f>
        <v>39.878</v>
      </c>
      <c r="S67" s="5">
        <f>SUM(S3:S62)</f>
        <v>22.381</v>
      </c>
      <c r="T67" s="4">
        <f>SUM(T3:T63)</f>
        <v>100.615</v>
      </c>
    </row>
    <row r="70" spans="4:7">
      <c r="D70" s="4" t="s">
        <v>283</v>
      </c>
      <c r="G70" s="5" t="s">
        <v>223</v>
      </c>
    </row>
  </sheetData>
  <hyperlinks>
    <hyperlink ref="L13" r:id="rId1" display="https://eu.mouser.com/ProductDetail/Murata-Electronics/GRM188R60J226MEA0D?qs=sGAEpiMZZMs0AnBnWHyRQE145Nb6Pjkyo3rf03lmerU%3D" tooltip="https://eu.mouser.com/ProductDetail/Murata-Electronics/GRM188R60J226MEA0D?qs=sGAEpiMZZMs0AnBnWHyRQE145Nb6Pjkyo3rf03lmerU%3D"/>
    <hyperlink ref="L60" r:id="rId2" display="https://eu.mouser.com/ProductDetail/Texas-Instruments/DRV2605LYZFR?qs=sGAEpiMZZMvfFCidbTccAwWHRaUdsMZZQnDxsgK9IAs%3D"/>
    <hyperlink ref="L29" r:id="rId3" display="https://eu.mouser.com/ProductDetail/Murata-Electronics/BLM18HE152SN1D?qs=%2Fha2pyFadui6f2SQf6FvFr4mX4GWjOceLlK9fngY5F%2FE%2FnOxhLh2HA%3D%3D"/>
    <hyperlink ref="L59" r:id="rId4" display="https://eu.mouser.com/ProductDetail/Texas-Instruments/PCA9306DCUR?qs=sGAEpiMZZMsty6Jaj0%252BBBvkEAHn4ZEi0EeLKyAodziw%3D"/>
    <hyperlink ref="L57" r:id="rId5" display="https://eu.mouser.com/ProductDetail/Nexperia/74LVC1G17GV125?qs=sGAEpiMZZMutXGli8Ay4kDE4J8KCiPsFe3SZlXnQs3A%3D"/>
    <hyperlink ref="L56" r:id="rId6" display="https://eu.mouser.com/ProductDetail/Texas-Instruments/CC2642R1FRGZT?qs=sGAEpiMZZMuuc7S3exxspiQ1bC78BSc%252B5tlOR4zGt2b2JZFleZY9HA%3D%3D"/>
    <hyperlink ref="L58" r:id="rId7" display="https://eu.mouser.com/ProductDetail/Knowles/SPH0641LM4H-1?qs=%2Fha2pyFaduhG%252Bqh3Ydtqg9QdyAsBYqF4aWu6WULwVaqBnBnSpG1HfQ%3D%3D"/>
    <hyperlink ref="L55" r:id="rId8" display="https://eu.mouser.com/ProductDetail/TDK-InvenSense/ICM-20948?qs=sGAEpiMZZMve4%2FbfQkoj%252BJwQU4m%252BZkcVSWoSqbKWYiU%3D"/>
    <hyperlink ref="L54" r:id="rId9" display="https://eu.mouser.com/ProductDetail/Texas-Instruments/BQ51050BRHLR?qs=sGAEpiMZZMvsTkZFiuFJv0FkwcSz6Ftd%2FFSKC0y29us%3D"/>
    <hyperlink ref="L21" r:id="rId10" display="https://eu.mouser.com/ProductDetail/Kyocera-Electronic-Components/CX2016DB48000C0FPLC1?qs=sGAEpiMZZMsBj6bBr9Q9abMK2mGYOCsJ8kQETTNPjEbq%252Bz4ZrnqQbA%3D%3D"/>
    <hyperlink ref="L20" r:id="rId11" display="https://eu.mouser.com/ProductDetail/Epson-Timing/FC-135-327680KA-AG0?qs=sGAEpiMZZMsBj6bBr9Q9aZLqXgWtLYAXZ8PFL9SEzM8%3D"/>
    <hyperlink ref="L34" r:id="rId12" display="https://eu.mouser.com/ProductDetail/Bel-Fuse/0ZCK0020FF2G?qs=sGAEpiMZZMsxR%252BBXi4wRUHZtKAyWcVPAPIauLypt52WGG1wS8uH%252BoA%3D%3D"/>
    <hyperlink ref="L18" r:id="rId13" display="https://eu.mouser.com/ProductDetail/TE-Connectivity/2337019-1?qs=sGAEpiMZZMuLQf%252BEuFsOrkd7M7rmHNHiTyct1cm10uWVyaBZJ%252BKFDA%3D%3D"/>
    <hyperlink ref="L7" r:id="rId14" display="https://eu.mouser.com/ProductDetail/Murata-Electronics/GCM1555C1H120JA16J?qs=sGAEpiMZZMs0AnBnWHyRQFv7x1xn%252BYFdQEAGeM9PVqkn8eO4G9sLxg%3D%3D"/>
    <hyperlink ref="L9" r:id="rId15" display="https://eu.mouser.com/ProductDetail/Murata-Electronics/GCM1555C1H1R0JA16D?qs=sGAEpiMZZMs0AnBnWHyRQAsAWwhBCY7bwnpUwpPYNVcZNClwhblHSA%3D%3D"/>
    <hyperlink ref="L10" r:id="rId16" display="https://eu.mouser.com/ProductDetail/Murata-Electronics/\GRM1555C1E1R8BA01D?qs=sGAEpiMZZMs0AnBnWHyRQO3lCa4gsPOhwIirR49BN2M%3D" tooltip="https://eu.mouser.com/ProductDetail/Murata-Electronics/\GRM1555C1E1R8BA01D?qs=sGAEpiMZZMs0AnBnWHyRQO3lCa4gsPOhwIirR49BN2M%3D"/>
    <hyperlink ref="L26" r:id="rId17" display="https://eu.mouser.com/ProductDetail/TDK/MLG1005S2N0CT000?qs=sGAEpiMZZMsg%252By3WlYCkU3b8Zei%252B1OAi63wi1DyNJFg%3D"/>
    <hyperlink ref="L27" r:id="rId18" display="https://eu.mouser.com/ProductDetail/TDK/MLG1005S2N4BT000?qs=sGAEpiMZZMsg%252By3WlYCkU3b8Zei%252B1OAi4sFUhUeC06Q%3D"/>
    <hyperlink ref="L36" r:id="rId19" display="https://eu.mouser.com/ProductDetail/Yageo/RC0402JR-13330RL?qs=sGAEpiMZZMvdGkrng054tyXF6wqYTHOH6gUR5MIH6C8%3D"/>
    <hyperlink ref="L40" r:id="rId20" display="https://eu.mouser.com/ProductDetail/Yageo/RC0402FR-07140RL?qs=sGAEpiMZZMvdGkrng054t8AJgcdMkx7xLGg9K55Kjt4%3D"/>
    <hyperlink ref="L41" r:id="rId21" display="https://eu.mouser.com/ProductDetail/Yageo/RC0402FR-07158KL?qs=sGAEpiMZZMvdGkrng054tx7%2F6%252BNA3LAJwsy20hvaGAY%3D"/>
    <hyperlink ref="L42" r:id="rId22" display="https://eu.mouser.com/ProductDetail/Yageo/RC0402FR-072K7L?qs=sGAEpiMZZMvdGkrng054t8AJgcdMkx7xEULkXzel7Wo%3D"/>
    <hyperlink ref="L43" r:id="rId23" display="https://eu.mouser.com/ProductDetail/Yageo/AC0402FR-071K2L?qs=sGAEpiMZZMvdGkrng054t1dXgLbs7QPXYJaSyzoIyoA%3D"/>
    <hyperlink ref="L46" r:id="rId24" display="https://eu.mouser.com/ProductDetail/Yageo/RC0402FR-073K4L?qs=sGAEpiMZZMvdGkrng054t8AJgcdMkx7xgpEjmeLAGq8%3D"/>
    <hyperlink ref="L47" r:id="rId25" display="https://eu.mouser.com/ProductDetail/Yageo/RC0402FR-07301KL?qs=sGAEpiMZZMvdGkrng054tzwoVKV%2F7vUjLTxmZ0rOfsI%3D"/>
    <hyperlink ref="L50" r:id="rId26" display="https://eu.mouser.com/ProductDetail/Yageo/RC0402JR-074K7L?qs=sGAEpiMZZMvdGkrng054t3pr%252BPE%2FADjskcKxWeJKz3s%3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</dc:creator>
  <cp:lastModifiedBy>rafael</cp:lastModifiedBy>
  <dcterms:created xsi:type="dcterms:W3CDTF">2019-05-15T02:22:00Z</dcterms:created>
  <dcterms:modified xsi:type="dcterms:W3CDTF">2019-05-15T02:33:28Z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1033-11.1.0.8372</vt:lpwstr>
  </property>
</Properties>
</file>