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hidePivotFieldList="1" defaultThemeVersion="166925"/>
  <xr:revisionPtr revIDLastSave="0" documentId="8_{A991E495-5CD4-4C7D-B789-EBBB35AD4AC0}" xr6:coauthVersionLast="47" xr6:coauthVersionMax="47" xr10:uidLastSave="{00000000-0000-0000-0000-000000000000}"/>
  <bookViews>
    <workbookView xWindow="240" yWindow="105" windowWidth="14805" windowHeight="8010" firstSheet="1" activeTab="6" xr2:uid="{00000000-000D-0000-FFFF-FFFF00000000}"/>
  </bookViews>
  <sheets>
    <sheet name="StreetEasy Data" sheetId="1" r:id="rId1"/>
    <sheet name="StreetEasy Analysis" sheetId="9" r:id="rId2"/>
    <sheet name="StreetEasy Analysis - Done" sheetId="5" r:id="rId3"/>
    <sheet name="Pivot - Done" sheetId="7" r:id="rId4"/>
    <sheet name="Modeling" sheetId="8" r:id="rId5"/>
    <sheet name="Modeling - Done" sheetId="2" r:id="rId6"/>
    <sheet name="Sankey" sheetId="3" r:id="rId7"/>
  </sheets>
  <definedNames>
    <definedName name="_xlnm._FilterDatabase" localSheetId="2" hidden="1">'StreetEasy Analysis - Done'!$A$1:$K$1</definedName>
    <definedName name="_xlnm._FilterDatabase" localSheetId="6" hidden="1">Sankey!$A$1:$C$1</definedName>
  </definedNames>
  <calcPr calcId="191028"/>
  <pivotCaches>
    <pivotCache cacheId="90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5" i="5" l="1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3" i="5"/>
  <c r="K2" i="5"/>
  <c r="L4" i="2"/>
  <c r="L3" i="2"/>
  <c r="L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5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3" i="2"/>
  <c r="C4" i="2"/>
  <c r="C7" i="2" s="1"/>
</calcChain>
</file>

<file path=xl/sharedStrings.xml><?xml version="1.0" encoding="utf-8"?>
<sst xmlns="http://schemas.openxmlformats.org/spreadsheetml/2006/main" count="1714" uniqueCount="44">
  <si>
    <t>neighborhood</t>
  </si>
  <si>
    <t>borough</t>
  </si>
  <si>
    <t>date</t>
  </si>
  <si>
    <t>medianDaysOnMarket</t>
  </si>
  <si>
    <t>medianAskingPrice</t>
  </si>
  <si>
    <t>medianRecordedSalesPrice</t>
  </si>
  <si>
    <t>priceCutShare</t>
  </si>
  <si>
    <t>recordedSalesVolume</t>
  </si>
  <si>
    <t>saleListRatio</t>
  </si>
  <si>
    <t>totalInventory</t>
  </si>
  <si>
    <t>Brooklyn Heights</t>
  </si>
  <si>
    <t>Brooklyn</t>
  </si>
  <si>
    <t>Lower East Side</t>
  </si>
  <si>
    <t>Manhattan</t>
  </si>
  <si>
    <t>Park Slope</t>
  </si>
  <si>
    <t>Upper East Side</t>
  </si>
  <si>
    <t>Upper West Side</t>
  </si>
  <si>
    <t>Williamsburg</t>
  </si>
  <si>
    <t>Type</t>
  </si>
  <si>
    <t>(All)</t>
  </si>
  <si>
    <t>Sum of medianAskingPrice</t>
  </si>
  <si>
    <t>(blank)</t>
  </si>
  <si>
    <t>Grand Total</t>
  </si>
  <si>
    <t>Purchase Price</t>
  </si>
  <si>
    <t>Payment</t>
  </si>
  <si>
    <t>Interest Payment</t>
  </si>
  <si>
    <t>Principal Payment</t>
  </si>
  <si>
    <t>Total Payment</t>
  </si>
  <si>
    <t>Down Payment</t>
  </si>
  <si>
    <t>Total Interest Payment</t>
  </si>
  <si>
    <t>Mortgage</t>
  </si>
  <si>
    <t>Total Principal Payment</t>
  </si>
  <si>
    <t># of Years</t>
  </si>
  <si>
    <t>Mortgage Interest Rate</t>
  </si>
  <si>
    <t>Mortgage Monthly Payment</t>
  </si>
  <si>
    <t>source</t>
  </si>
  <si>
    <t>target</t>
  </si>
  <si>
    <t>value</t>
  </si>
  <si>
    <t>Buys Product A</t>
  </si>
  <si>
    <t>Buys Product B</t>
  </si>
  <si>
    <t>Cancels Product A</t>
  </si>
  <si>
    <t>Buys Product C</t>
  </si>
  <si>
    <t>Cancels Product B</t>
  </si>
  <si>
    <t>Cancels 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</si>
</sst>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Excel Meetup.xlsx]Pivot - Done!PivotTable3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Asking Prices by Neighborhood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Done'!$B$3:$B$4</c:f>
              <c:strCache>
                <c:ptCount val="1"/>
                <c:pt idx="0">
                  <c:v>Brooklyn Heights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Done'!$B$5:$B$45</c:f>
              <c:numCache>
                <c:formatCode>General</c:formatCode>
                <c:ptCount val="40"/>
                <c:pt idx="0">
                  <c:v>2225000</c:v>
                </c:pt>
                <c:pt idx="1">
                  <c:v>1799000</c:v>
                </c:pt>
                <c:pt idx="2">
                  <c:v>1895000</c:v>
                </c:pt>
                <c:pt idx="3">
                  <c:v>1995000</c:v>
                </c:pt>
                <c:pt idx="4">
                  <c:v>2150000</c:v>
                </c:pt>
                <c:pt idx="5">
                  <c:v>2150000</c:v>
                </c:pt>
                <c:pt idx="6">
                  <c:v>2095000</c:v>
                </c:pt>
                <c:pt idx="7">
                  <c:v>1990000</c:v>
                </c:pt>
                <c:pt idx="8">
                  <c:v>1995000</c:v>
                </c:pt>
                <c:pt idx="9">
                  <c:v>1999500</c:v>
                </c:pt>
                <c:pt idx="10">
                  <c:v>1895000</c:v>
                </c:pt>
                <c:pt idx="11">
                  <c:v>1895000</c:v>
                </c:pt>
                <c:pt idx="12">
                  <c:v>1995000</c:v>
                </c:pt>
                <c:pt idx="13">
                  <c:v>2075000</c:v>
                </c:pt>
                <c:pt idx="14">
                  <c:v>2097500</c:v>
                </c:pt>
                <c:pt idx="15">
                  <c:v>2225000</c:v>
                </c:pt>
                <c:pt idx="16">
                  <c:v>2250000</c:v>
                </c:pt>
                <c:pt idx="17">
                  <c:v>2082500</c:v>
                </c:pt>
                <c:pt idx="18">
                  <c:v>1595000</c:v>
                </c:pt>
                <c:pt idx="19">
                  <c:v>1590000</c:v>
                </c:pt>
                <c:pt idx="20">
                  <c:v>1582500</c:v>
                </c:pt>
                <c:pt idx="21">
                  <c:v>1590000</c:v>
                </c:pt>
                <c:pt idx="22">
                  <c:v>1589000</c:v>
                </c:pt>
                <c:pt idx="23">
                  <c:v>1575000</c:v>
                </c:pt>
                <c:pt idx="24">
                  <c:v>1544000</c:v>
                </c:pt>
                <c:pt idx="25">
                  <c:v>1500000</c:v>
                </c:pt>
                <c:pt idx="26">
                  <c:v>1495000</c:v>
                </c:pt>
                <c:pt idx="27">
                  <c:v>1500000</c:v>
                </c:pt>
                <c:pt idx="28">
                  <c:v>1545000</c:v>
                </c:pt>
                <c:pt idx="29">
                  <c:v>1805000</c:v>
                </c:pt>
                <c:pt idx="30">
                  <c:v>1685000</c:v>
                </c:pt>
                <c:pt idx="31">
                  <c:v>1457500</c:v>
                </c:pt>
                <c:pt idx="32">
                  <c:v>1397000</c:v>
                </c:pt>
                <c:pt idx="33">
                  <c:v>1395000</c:v>
                </c:pt>
                <c:pt idx="34">
                  <c:v>1556500</c:v>
                </c:pt>
                <c:pt idx="35">
                  <c:v>1850000</c:v>
                </c:pt>
                <c:pt idx="36">
                  <c:v>1850000</c:v>
                </c:pt>
                <c:pt idx="37">
                  <c:v>1350000</c:v>
                </c:pt>
                <c:pt idx="38">
                  <c:v>1795000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6-46AE-B7E7-767655C848B6}"/>
            </c:ext>
          </c:extLst>
        </c:ser>
        <c:ser>
          <c:idx val="1"/>
          <c:order val="1"/>
          <c:tx>
            <c:strRef>
              <c:f>'Pivot - Done'!$C$3:$C$4</c:f>
              <c:strCache>
                <c:ptCount val="1"/>
                <c:pt idx="0">
                  <c:v>Lower East Side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Done'!$C$5:$C$45</c:f>
              <c:numCache>
                <c:formatCode>General</c:formatCode>
                <c:ptCount val="40"/>
                <c:pt idx="0">
                  <c:v>1512500</c:v>
                </c:pt>
                <c:pt idx="1">
                  <c:v>1535000</c:v>
                </c:pt>
                <c:pt idx="2">
                  <c:v>1450000</c:v>
                </c:pt>
                <c:pt idx="3">
                  <c:v>1450000</c:v>
                </c:pt>
                <c:pt idx="4">
                  <c:v>1535000</c:v>
                </c:pt>
                <c:pt idx="5">
                  <c:v>1400000</c:v>
                </c:pt>
                <c:pt idx="6">
                  <c:v>1650000</c:v>
                </c:pt>
                <c:pt idx="7">
                  <c:v>1522800</c:v>
                </c:pt>
                <c:pt idx="8">
                  <c:v>1445000</c:v>
                </c:pt>
                <c:pt idx="9">
                  <c:v>1445000</c:v>
                </c:pt>
                <c:pt idx="10">
                  <c:v>1427500</c:v>
                </c:pt>
                <c:pt idx="11">
                  <c:v>1430000</c:v>
                </c:pt>
                <c:pt idx="12">
                  <c:v>1362500</c:v>
                </c:pt>
                <c:pt idx="13">
                  <c:v>1415000</c:v>
                </c:pt>
                <c:pt idx="14">
                  <c:v>1380000</c:v>
                </c:pt>
                <c:pt idx="15">
                  <c:v>1400000</c:v>
                </c:pt>
                <c:pt idx="16">
                  <c:v>1425000</c:v>
                </c:pt>
                <c:pt idx="17">
                  <c:v>1327000</c:v>
                </c:pt>
                <c:pt idx="18">
                  <c:v>1188000</c:v>
                </c:pt>
                <c:pt idx="19">
                  <c:v>1175000</c:v>
                </c:pt>
                <c:pt idx="20">
                  <c:v>1144000</c:v>
                </c:pt>
                <c:pt idx="21">
                  <c:v>1095000</c:v>
                </c:pt>
                <c:pt idx="22">
                  <c:v>1075000</c:v>
                </c:pt>
                <c:pt idx="23">
                  <c:v>1144000</c:v>
                </c:pt>
                <c:pt idx="24">
                  <c:v>1197500</c:v>
                </c:pt>
                <c:pt idx="25">
                  <c:v>1150000</c:v>
                </c:pt>
                <c:pt idx="26">
                  <c:v>1095000</c:v>
                </c:pt>
                <c:pt idx="27">
                  <c:v>1150000</c:v>
                </c:pt>
                <c:pt idx="28">
                  <c:v>1175000</c:v>
                </c:pt>
                <c:pt idx="29">
                  <c:v>1195000</c:v>
                </c:pt>
                <c:pt idx="30">
                  <c:v>1286250</c:v>
                </c:pt>
                <c:pt idx="31">
                  <c:v>1307500</c:v>
                </c:pt>
                <c:pt idx="32">
                  <c:v>1220000</c:v>
                </c:pt>
                <c:pt idx="33">
                  <c:v>1099500</c:v>
                </c:pt>
                <c:pt idx="34">
                  <c:v>1042500</c:v>
                </c:pt>
                <c:pt idx="35">
                  <c:v>1200000</c:v>
                </c:pt>
                <c:pt idx="36">
                  <c:v>1405000</c:v>
                </c:pt>
                <c:pt idx="37">
                  <c:v>1270000</c:v>
                </c:pt>
                <c:pt idx="38">
                  <c:v>1410000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6-46AE-B7E7-767655C848B6}"/>
            </c:ext>
          </c:extLst>
        </c:ser>
        <c:ser>
          <c:idx val="2"/>
          <c:order val="2"/>
          <c:tx>
            <c:strRef>
              <c:f>'Pivot - Done'!$D$3:$D$4</c:f>
              <c:strCache>
                <c:ptCount val="1"/>
                <c:pt idx="0">
                  <c:v>Park 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Done'!$D$5:$D$45</c:f>
              <c:numCache>
                <c:formatCode>General</c:formatCode>
                <c:ptCount val="40"/>
                <c:pt idx="0">
                  <c:v>1495000</c:v>
                </c:pt>
                <c:pt idx="1">
                  <c:v>1585000</c:v>
                </c:pt>
                <c:pt idx="2">
                  <c:v>1635000</c:v>
                </c:pt>
                <c:pt idx="3">
                  <c:v>1650000</c:v>
                </c:pt>
                <c:pt idx="4">
                  <c:v>1595000</c:v>
                </c:pt>
                <c:pt idx="5">
                  <c:v>1550000</c:v>
                </c:pt>
                <c:pt idx="6">
                  <c:v>1500000</c:v>
                </c:pt>
                <c:pt idx="7">
                  <c:v>1587000</c:v>
                </c:pt>
                <c:pt idx="8">
                  <c:v>1425000</c:v>
                </c:pt>
                <c:pt idx="9">
                  <c:v>1375000</c:v>
                </c:pt>
                <c:pt idx="10">
                  <c:v>1397500</c:v>
                </c:pt>
                <c:pt idx="11">
                  <c:v>1450000</c:v>
                </c:pt>
                <c:pt idx="12">
                  <c:v>1395000</c:v>
                </c:pt>
                <c:pt idx="13">
                  <c:v>1400000</c:v>
                </c:pt>
                <c:pt idx="14">
                  <c:v>1625000</c:v>
                </c:pt>
                <c:pt idx="15">
                  <c:v>1600000</c:v>
                </c:pt>
                <c:pt idx="16">
                  <c:v>1600000</c:v>
                </c:pt>
                <c:pt idx="17">
                  <c:v>1495000</c:v>
                </c:pt>
                <c:pt idx="18">
                  <c:v>1400000</c:v>
                </c:pt>
                <c:pt idx="19">
                  <c:v>1350000</c:v>
                </c:pt>
                <c:pt idx="20">
                  <c:v>1349000</c:v>
                </c:pt>
                <c:pt idx="21">
                  <c:v>1325000</c:v>
                </c:pt>
                <c:pt idx="22">
                  <c:v>1450000</c:v>
                </c:pt>
                <c:pt idx="23">
                  <c:v>1499500</c:v>
                </c:pt>
                <c:pt idx="24">
                  <c:v>1525000</c:v>
                </c:pt>
                <c:pt idx="25">
                  <c:v>1500000</c:v>
                </c:pt>
                <c:pt idx="26">
                  <c:v>1599000</c:v>
                </c:pt>
                <c:pt idx="27">
                  <c:v>1550000</c:v>
                </c:pt>
                <c:pt idx="28">
                  <c:v>1699000</c:v>
                </c:pt>
                <c:pt idx="29">
                  <c:v>1650000</c:v>
                </c:pt>
                <c:pt idx="30">
                  <c:v>1672500</c:v>
                </c:pt>
                <c:pt idx="31">
                  <c:v>1695000</c:v>
                </c:pt>
                <c:pt idx="32">
                  <c:v>1499500</c:v>
                </c:pt>
                <c:pt idx="33">
                  <c:v>1372500</c:v>
                </c:pt>
                <c:pt idx="34">
                  <c:v>1495000</c:v>
                </c:pt>
                <c:pt idx="35">
                  <c:v>1600000</c:v>
                </c:pt>
                <c:pt idx="36">
                  <c:v>1699000</c:v>
                </c:pt>
                <c:pt idx="37">
                  <c:v>1595000</c:v>
                </c:pt>
                <c:pt idx="38">
                  <c:v>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6-46AE-B7E7-767655C848B6}"/>
            </c:ext>
          </c:extLst>
        </c:ser>
        <c:ser>
          <c:idx val="3"/>
          <c:order val="3"/>
          <c:tx>
            <c:strRef>
              <c:f>'Pivot - Done'!$E$3:$E$4</c:f>
              <c:strCache>
                <c:ptCount val="1"/>
                <c:pt idx="0">
                  <c:v>Upper East 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Done'!$E$5:$E$45</c:f>
              <c:numCache>
                <c:formatCode>General</c:formatCode>
                <c:ptCount val="40"/>
                <c:pt idx="0">
                  <c:v>1675000</c:v>
                </c:pt>
                <c:pt idx="1">
                  <c:v>1695000</c:v>
                </c:pt>
                <c:pt idx="2">
                  <c:v>1650000</c:v>
                </c:pt>
                <c:pt idx="3">
                  <c:v>1695000</c:v>
                </c:pt>
                <c:pt idx="4">
                  <c:v>1745000</c:v>
                </c:pt>
                <c:pt idx="5">
                  <c:v>1700000</c:v>
                </c:pt>
                <c:pt idx="6">
                  <c:v>1699000</c:v>
                </c:pt>
                <c:pt idx="7">
                  <c:v>1649000</c:v>
                </c:pt>
                <c:pt idx="8">
                  <c:v>1599000</c:v>
                </c:pt>
                <c:pt idx="9">
                  <c:v>1695000</c:v>
                </c:pt>
                <c:pt idx="10">
                  <c:v>1695000</c:v>
                </c:pt>
                <c:pt idx="11">
                  <c:v>1700000</c:v>
                </c:pt>
                <c:pt idx="12">
                  <c:v>1697000</c:v>
                </c:pt>
                <c:pt idx="13">
                  <c:v>1712500</c:v>
                </c:pt>
                <c:pt idx="14">
                  <c:v>1699500</c:v>
                </c:pt>
                <c:pt idx="15">
                  <c:v>1767500</c:v>
                </c:pt>
                <c:pt idx="16">
                  <c:v>1750000</c:v>
                </c:pt>
                <c:pt idx="17">
                  <c:v>1695000</c:v>
                </c:pt>
                <c:pt idx="18">
                  <c:v>1525000</c:v>
                </c:pt>
                <c:pt idx="19">
                  <c:v>1495000</c:v>
                </c:pt>
                <c:pt idx="20">
                  <c:v>1495000</c:v>
                </c:pt>
                <c:pt idx="21">
                  <c:v>1495000</c:v>
                </c:pt>
                <c:pt idx="22">
                  <c:v>1500000</c:v>
                </c:pt>
                <c:pt idx="23">
                  <c:v>1499000</c:v>
                </c:pt>
                <c:pt idx="24">
                  <c:v>1500000</c:v>
                </c:pt>
                <c:pt idx="25">
                  <c:v>1550000</c:v>
                </c:pt>
                <c:pt idx="26">
                  <c:v>1500000</c:v>
                </c:pt>
                <c:pt idx="27">
                  <c:v>1500000</c:v>
                </c:pt>
                <c:pt idx="28">
                  <c:v>1500000</c:v>
                </c:pt>
                <c:pt idx="29">
                  <c:v>1525000</c:v>
                </c:pt>
                <c:pt idx="30">
                  <c:v>1592500</c:v>
                </c:pt>
                <c:pt idx="31">
                  <c:v>1577500</c:v>
                </c:pt>
                <c:pt idx="32">
                  <c:v>1595000</c:v>
                </c:pt>
                <c:pt idx="33">
                  <c:v>1650000</c:v>
                </c:pt>
                <c:pt idx="34">
                  <c:v>1649000</c:v>
                </c:pt>
                <c:pt idx="35">
                  <c:v>1650000</c:v>
                </c:pt>
                <c:pt idx="36">
                  <c:v>1650000</c:v>
                </c:pt>
                <c:pt idx="37">
                  <c:v>1600000</c:v>
                </c:pt>
                <c:pt idx="38">
                  <c:v>1595000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66-46AE-B7E7-767655C848B6}"/>
            </c:ext>
          </c:extLst>
        </c:ser>
        <c:ser>
          <c:idx val="4"/>
          <c:order val="4"/>
          <c:tx>
            <c:strRef>
              <c:f>'Pivot - Done'!$F$3:$F$4</c:f>
              <c:strCache>
                <c:ptCount val="1"/>
                <c:pt idx="0">
                  <c:v>Upper West Side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Done'!$F$5:$F$45</c:f>
              <c:numCache>
                <c:formatCode>General</c:formatCode>
                <c:ptCount val="40"/>
                <c:pt idx="0">
                  <c:v>1895000</c:v>
                </c:pt>
                <c:pt idx="1">
                  <c:v>1820000</c:v>
                </c:pt>
                <c:pt idx="2">
                  <c:v>1795000</c:v>
                </c:pt>
                <c:pt idx="3">
                  <c:v>1750000</c:v>
                </c:pt>
                <c:pt idx="4">
                  <c:v>1795000</c:v>
                </c:pt>
                <c:pt idx="5">
                  <c:v>1800000</c:v>
                </c:pt>
                <c:pt idx="6">
                  <c:v>1800000</c:v>
                </c:pt>
                <c:pt idx="7">
                  <c:v>1795000</c:v>
                </c:pt>
                <c:pt idx="8">
                  <c:v>1800000</c:v>
                </c:pt>
                <c:pt idx="9">
                  <c:v>1747500</c:v>
                </c:pt>
                <c:pt idx="10">
                  <c:v>1795000</c:v>
                </c:pt>
                <c:pt idx="11">
                  <c:v>1885000</c:v>
                </c:pt>
                <c:pt idx="12">
                  <c:v>1712500</c:v>
                </c:pt>
                <c:pt idx="13">
                  <c:v>1660000</c:v>
                </c:pt>
                <c:pt idx="14">
                  <c:v>1567500</c:v>
                </c:pt>
                <c:pt idx="15">
                  <c:v>1595000</c:v>
                </c:pt>
                <c:pt idx="16">
                  <c:v>1550000</c:v>
                </c:pt>
                <c:pt idx="17">
                  <c:v>1525000</c:v>
                </c:pt>
                <c:pt idx="18">
                  <c:v>1475000</c:v>
                </c:pt>
                <c:pt idx="19">
                  <c:v>1450000</c:v>
                </c:pt>
                <c:pt idx="20">
                  <c:v>1449500</c:v>
                </c:pt>
                <c:pt idx="21">
                  <c:v>1395000</c:v>
                </c:pt>
                <c:pt idx="22">
                  <c:v>1395000</c:v>
                </c:pt>
                <c:pt idx="23">
                  <c:v>1375000</c:v>
                </c:pt>
                <c:pt idx="24">
                  <c:v>1395000</c:v>
                </c:pt>
                <c:pt idx="25">
                  <c:v>1450000</c:v>
                </c:pt>
                <c:pt idx="26">
                  <c:v>1499999</c:v>
                </c:pt>
                <c:pt idx="27">
                  <c:v>1599000</c:v>
                </c:pt>
                <c:pt idx="28">
                  <c:v>1595000</c:v>
                </c:pt>
                <c:pt idx="29">
                  <c:v>1595000</c:v>
                </c:pt>
                <c:pt idx="30">
                  <c:v>1595000</c:v>
                </c:pt>
                <c:pt idx="31">
                  <c:v>1600000</c:v>
                </c:pt>
                <c:pt idx="32">
                  <c:v>1625000</c:v>
                </c:pt>
                <c:pt idx="33">
                  <c:v>1599000</c:v>
                </c:pt>
                <c:pt idx="34">
                  <c:v>1599000</c:v>
                </c:pt>
                <c:pt idx="35">
                  <c:v>1695000</c:v>
                </c:pt>
                <c:pt idx="36">
                  <c:v>1795000</c:v>
                </c:pt>
                <c:pt idx="37">
                  <c:v>1700000</c:v>
                </c:pt>
                <c:pt idx="38">
                  <c:v>1695000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66-46AE-B7E7-767655C848B6}"/>
            </c:ext>
          </c:extLst>
        </c:ser>
        <c:ser>
          <c:idx val="5"/>
          <c:order val="5"/>
          <c:tx>
            <c:strRef>
              <c:f>'Pivot - Done'!$G$3:$G$4</c:f>
              <c:strCache>
                <c:ptCount val="1"/>
                <c:pt idx="0">
                  <c:v>Williamsburg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Done'!$G$5:$G$45</c:f>
              <c:numCache>
                <c:formatCode>General</c:formatCode>
                <c:ptCount val="40"/>
                <c:pt idx="0">
                  <c:v>1398500</c:v>
                </c:pt>
                <c:pt idx="1">
                  <c:v>1347000</c:v>
                </c:pt>
                <c:pt idx="2">
                  <c:v>1299000</c:v>
                </c:pt>
                <c:pt idx="3">
                  <c:v>1309560</c:v>
                </c:pt>
                <c:pt idx="4">
                  <c:v>1299000</c:v>
                </c:pt>
                <c:pt idx="5">
                  <c:v>1299000</c:v>
                </c:pt>
                <c:pt idx="6">
                  <c:v>1299000</c:v>
                </c:pt>
                <c:pt idx="7">
                  <c:v>1299000</c:v>
                </c:pt>
                <c:pt idx="8">
                  <c:v>1299000</c:v>
                </c:pt>
                <c:pt idx="9">
                  <c:v>1350000</c:v>
                </c:pt>
                <c:pt idx="10">
                  <c:v>1395000</c:v>
                </c:pt>
                <c:pt idx="11">
                  <c:v>1385000</c:v>
                </c:pt>
                <c:pt idx="12">
                  <c:v>1390000</c:v>
                </c:pt>
                <c:pt idx="13">
                  <c:v>1375000</c:v>
                </c:pt>
                <c:pt idx="14">
                  <c:v>1350000</c:v>
                </c:pt>
                <c:pt idx="15">
                  <c:v>1370000</c:v>
                </c:pt>
                <c:pt idx="16">
                  <c:v>1299500</c:v>
                </c:pt>
                <c:pt idx="17">
                  <c:v>1299500</c:v>
                </c:pt>
                <c:pt idx="18">
                  <c:v>1295000</c:v>
                </c:pt>
                <c:pt idx="19">
                  <c:v>1299500</c:v>
                </c:pt>
                <c:pt idx="20">
                  <c:v>1300000</c:v>
                </c:pt>
                <c:pt idx="21">
                  <c:v>1299500</c:v>
                </c:pt>
                <c:pt idx="22">
                  <c:v>1325000</c:v>
                </c:pt>
                <c:pt idx="23">
                  <c:v>1319500</c:v>
                </c:pt>
                <c:pt idx="24">
                  <c:v>1350000</c:v>
                </c:pt>
                <c:pt idx="25">
                  <c:v>1350000</c:v>
                </c:pt>
                <c:pt idx="26">
                  <c:v>1299000</c:v>
                </c:pt>
                <c:pt idx="27">
                  <c:v>1299000</c:v>
                </c:pt>
                <c:pt idx="28">
                  <c:v>1350000</c:v>
                </c:pt>
                <c:pt idx="29">
                  <c:v>1312500</c:v>
                </c:pt>
                <c:pt idx="30">
                  <c:v>1350000</c:v>
                </c:pt>
                <c:pt idx="31">
                  <c:v>1425000</c:v>
                </c:pt>
                <c:pt idx="32">
                  <c:v>1350000</c:v>
                </c:pt>
                <c:pt idx="33">
                  <c:v>1339000</c:v>
                </c:pt>
                <c:pt idx="34">
                  <c:v>1375000</c:v>
                </c:pt>
                <c:pt idx="35">
                  <c:v>1395000</c:v>
                </c:pt>
                <c:pt idx="36">
                  <c:v>1343250</c:v>
                </c:pt>
                <c:pt idx="37">
                  <c:v>1310000</c:v>
                </c:pt>
                <c:pt idx="38">
                  <c:v>1342750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66-46AE-B7E7-767655C848B6}"/>
            </c:ext>
          </c:extLst>
        </c:ser>
        <c:ser>
          <c:idx val="6"/>
          <c:order val="6"/>
          <c:tx>
            <c:strRef>
              <c:f>'Pivot - Done'!$H$3:$H$4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Done'!$H$5:$H$45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4-C866-46AE-B7E7-767655C8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040935"/>
        <c:axId val="1961826167"/>
      </c:lineChart>
      <c:catAx>
        <c:axId val="1271040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26167"/>
        <c:crosses val="autoZero"/>
        <c:auto val="1"/>
        <c:lblAlgn val="ctr"/>
        <c:lblOffset val="100"/>
        <c:noMultiLvlLbl val="0"/>
      </c:catAx>
      <c:valAx>
        <c:axId val="1961826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4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Excel Meetup.xlsx]Pivot - Done!PivotTable3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Asking Prices by Neighborhood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Done'!$B$3:$B$4</c:f>
              <c:strCache>
                <c:ptCount val="1"/>
                <c:pt idx="0">
                  <c:v>Brooklyn Heights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Done'!$B$5:$B$45</c:f>
              <c:numCache>
                <c:formatCode>General</c:formatCode>
                <c:ptCount val="40"/>
                <c:pt idx="0">
                  <c:v>2225000</c:v>
                </c:pt>
                <c:pt idx="1">
                  <c:v>1799000</c:v>
                </c:pt>
                <c:pt idx="2">
                  <c:v>1895000</c:v>
                </c:pt>
                <c:pt idx="3">
                  <c:v>1995000</c:v>
                </c:pt>
                <c:pt idx="4">
                  <c:v>2150000</c:v>
                </c:pt>
                <c:pt idx="5">
                  <c:v>2150000</c:v>
                </c:pt>
                <c:pt idx="6">
                  <c:v>2095000</c:v>
                </c:pt>
                <c:pt idx="7">
                  <c:v>1990000</c:v>
                </c:pt>
                <c:pt idx="8">
                  <c:v>1995000</c:v>
                </c:pt>
                <c:pt idx="9">
                  <c:v>1999500</c:v>
                </c:pt>
                <c:pt idx="10">
                  <c:v>1895000</c:v>
                </c:pt>
                <c:pt idx="11">
                  <c:v>1895000</c:v>
                </c:pt>
                <c:pt idx="12">
                  <c:v>1995000</c:v>
                </c:pt>
                <c:pt idx="13">
                  <c:v>2075000</c:v>
                </c:pt>
                <c:pt idx="14">
                  <c:v>2097500</c:v>
                </c:pt>
                <c:pt idx="15">
                  <c:v>2225000</c:v>
                </c:pt>
                <c:pt idx="16">
                  <c:v>2250000</c:v>
                </c:pt>
                <c:pt idx="17">
                  <c:v>2082500</c:v>
                </c:pt>
                <c:pt idx="18">
                  <c:v>1595000</c:v>
                </c:pt>
                <c:pt idx="19">
                  <c:v>1590000</c:v>
                </c:pt>
                <c:pt idx="20">
                  <c:v>1582500</c:v>
                </c:pt>
                <c:pt idx="21">
                  <c:v>1590000</c:v>
                </c:pt>
                <c:pt idx="22">
                  <c:v>1589000</c:v>
                </c:pt>
                <c:pt idx="23">
                  <c:v>1575000</c:v>
                </c:pt>
                <c:pt idx="24">
                  <c:v>1544000</c:v>
                </c:pt>
                <c:pt idx="25">
                  <c:v>1500000</c:v>
                </c:pt>
                <c:pt idx="26">
                  <c:v>1495000</c:v>
                </c:pt>
                <c:pt idx="27">
                  <c:v>1500000</c:v>
                </c:pt>
                <c:pt idx="28">
                  <c:v>1545000</c:v>
                </c:pt>
                <c:pt idx="29">
                  <c:v>1805000</c:v>
                </c:pt>
                <c:pt idx="30">
                  <c:v>1685000</c:v>
                </c:pt>
                <c:pt idx="31">
                  <c:v>1457500</c:v>
                </c:pt>
                <c:pt idx="32">
                  <c:v>1397000</c:v>
                </c:pt>
                <c:pt idx="33">
                  <c:v>1395000</c:v>
                </c:pt>
                <c:pt idx="34">
                  <c:v>1556500</c:v>
                </c:pt>
                <c:pt idx="35">
                  <c:v>1850000</c:v>
                </c:pt>
                <c:pt idx="36">
                  <c:v>1850000</c:v>
                </c:pt>
                <c:pt idx="37">
                  <c:v>1350000</c:v>
                </c:pt>
                <c:pt idx="38">
                  <c:v>1795000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4-4C94-B8BE-BD1FB7430F64}"/>
            </c:ext>
          </c:extLst>
        </c:ser>
        <c:ser>
          <c:idx val="1"/>
          <c:order val="1"/>
          <c:tx>
            <c:strRef>
              <c:f>'Pivot - Done'!$C$3:$C$4</c:f>
              <c:strCache>
                <c:ptCount val="1"/>
                <c:pt idx="0">
                  <c:v>Lower East Side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Done'!$C$5:$C$45</c:f>
              <c:numCache>
                <c:formatCode>General</c:formatCode>
                <c:ptCount val="40"/>
                <c:pt idx="0">
                  <c:v>1512500</c:v>
                </c:pt>
                <c:pt idx="1">
                  <c:v>1535000</c:v>
                </c:pt>
                <c:pt idx="2">
                  <c:v>1450000</c:v>
                </c:pt>
                <c:pt idx="3">
                  <c:v>1450000</c:v>
                </c:pt>
                <c:pt idx="4">
                  <c:v>1535000</c:v>
                </c:pt>
                <c:pt idx="5">
                  <c:v>1400000</c:v>
                </c:pt>
                <c:pt idx="6">
                  <c:v>1650000</c:v>
                </c:pt>
                <c:pt idx="7">
                  <c:v>1522800</c:v>
                </c:pt>
                <c:pt idx="8">
                  <c:v>1445000</c:v>
                </c:pt>
                <c:pt idx="9">
                  <c:v>1445000</c:v>
                </c:pt>
                <c:pt idx="10">
                  <c:v>1427500</c:v>
                </c:pt>
                <c:pt idx="11">
                  <c:v>1430000</c:v>
                </c:pt>
                <c:pt idx="12">
                  <c:v>1362500</c:v>
                </c:pt>
                <c:pt idx="13">
                  <c:v>1415000</c:v>
                </c:pt>
                <c:pt idx="14">
                  <c:v>1380000</c:v>
                </c:pt>
                <c:pt idx="15">
                  <c:v>1400000</c:v>
                </c:pt>
                <c:pt idx="16">
                  <c:v>1425000</c:v>
                </c:pt>
                <c:pt idx="17">
                  <c:v>1327000</c:v>
                </c:pt>
                <c:pt idx="18">
                  <c:v>1188000</c:v>
                </c:pt>
                <c:pt idx="19">
                  <c:v>1175000</c:v>
                </c:pt>
                <c:pt idx="20">
                  <c:v>1144000</c:v>
                </c:pt>
                <c:pt idx="21">
                  <c:v>1095000</c:v>
                </c:pt>
                <c:pt idx="22">
                  <c:v>1075000</c:v>
                </c:pt>
                <c:pt idx="23">
                  <c:v>1144000</c:v>
                </c:pt>
                <c:pt idx="24">
                  <c:v>1197500</c:v>
                </c:pt>
                <c:pt idx="25">
                  <c:v>1150000</c:v>
                </c:pt>
                <c:pt idx="26">
                  <c:v>1095000</c:v>
                </c:pt>
                <c:pt idx="27">
                  <c:v>1150000</c:v>
                </c:pt>
                <c:pt idx="28">
                  <c:v>1175000</c:v>
                </c:pt>
                <c:pt idx="29">
                  <c:v>1195000</c:v>
                </c:pt>
                <c:pt idx="30">
                  <c:v>1286250</c:v>
                </c:pt>
                <c:pt idx="31">
                  <c:v>1307500</c:v>
                </c:pt>
                <c:pt idx="32">
                  <c:v>1220000</c:v>
                </c:pt>
                <c:pt idx="33">
                  <c:v>1099500</c:v>
                </c:pt>
                <c:pt idx="34">
                  <c:v>1042500</c:v>
                </c:pt>
                <c:pt idx="35">
                  <c:v>1200000</c:v>
                </c:pt>
                <c:pt idx="36">
                  <c:v>1405000</c:v>
                </c:pt>
                <c:pt idx="37">
                  <c:v>1270000</c:v>
                </c:pt>
                <c:pt idx="38">
                  <c:v>1410000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4-4C94-B8BE-BD1FB7430F64}"/>
            </c:ext>
          </c:extLst>
        </c:ser>
        <c:ser>
          <c:idx val="2"/>
          <c:order val="2"/>
          <c:tx>
            <c:strRef>
              <c:f>'Pivot - Done'!$D$3:$D$4</c:f>
              <c:strCache>
                <c:ptCount val="1"/>
                <c:pt idx="0">
                  <c:v>Park 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Done'!$D$5:$D$45</c:f>
              <c:numCache>
                <c:formatCode>General</c:formatCode>
                <c:ptCount val="40"/>
                <c:pt idx="0">
                  <c:v>1495000</c:v>
                </c:pt>
                <c:pt idx="1">
                  <c:v>1585000</c:v>
                </c:pt>
                <c:pt idx="2">
                  <c:v>1635000</c:v>
                </c:pt>
                <c:pt idx="3">
                  <c:v>1650000</c:v>
                </c:pt>
                <c:pt idx="4">
                  <c:v>1595000</c:v>
                </c:pt>
                <c:pt idx="5">
                  <c:v>1550000</c:v>
                </c:pt>
                <c:pt idx="6">
                  <c:v>1500000</c:v>
                </c:pt>
                <c:pt idx="7">
                  <c:v>1587000</c:v>
                </c:pt>
                <c:pt idx="8">
                  <c:v>1425000</c:v>
                </c:pt>
                <c:pt idx="9">
                  <c:v>1375000</c:v>
                </c:pt>
                <c:pt idx="10">
                  <c:v>1397500</c:v>
                </c:pt>
                <c:pt idx="11">
                  <c:v>1450000</c:v>
                </c:pt>
                <c:pt idx="12">
                  <c:v>1395000</c:v>
                </c:pt>
                <c:pt idx="13">
                  <c:v>1400000</c:v>
                </c:pt>
                <c:pt idx="14">
                  <c:v>1625000</c:v>
                </c:pt>
                <c:pt idx="15">
                  <c:v>1600000</c:v>
                </c:pt>
                <c:pt idx="16">
                  <c:v>1600000</c:v>
                </c:pt>
                <c:pt idx="17">
                  <c:v>1495000</c:v>
                </c:pt>
                <c:pt idx="18">
                  <c:v>1400000</c:v>
                </c:pt>
                <c:pt idx="19">
                  <c:v>1350000</c:v>
                </c:pt>
                <c:pt idx="20">
                  <c:v>1349000</c:v>
                </c:pt>
                <c:pt idx="21">
                  <c:v>1325000</c:v>
                </c:pt>
                <c:pt idx="22">
                  <c:v>1450000</c:v>
                </c:pt>
                <c:pt idx="23">
                  <c:v>1499500</c:v>
                </c:pt>
                <c:pt idx="24">
                  <c:v>1525000</c:v>
                </c:pt>
                <c:pt idx="25">
                  <c:v>1500000</c:v>
                </c:pt>
                <c:pt idx="26">
                  <c:v>1599000</c:v>
                </c:pt>
                <c:pt idx="27">
                  <c:v>1550000</c:v>
                </c:pt>
                <c:pt idx="28">
                  <c:v>1699000</c:v>
                </c:pt>
                <c:pt idx="29">
                  <c:v>1650000</c:v>
                </c:pt>
                <c:pt idx="30">
                  <c:v>1672500</c:v>
                </c:pt>
                <c:pt idx="31">
                  <c:v>1695000</c:v>
                </c:pt>
                <c:pt idx="32">
                  <c:v>1499500</c:v>
                </c:pt>
                <c:pt idx="33">
                  <c:v>1372500</c:v>
                </c:pt>
                <c:pt idx="34">
                  <c:v>1495000</c:v>
                </c:pt>
                <c:pt idx="35">
                  <c:v>1600000</c:v>
                </c:pt>
                <c:pt idx="36">
                  <c:v>1699000</c:v>
                </c:pt>
                <c:pt idx="37">
                  <c:v>1595000</c:v>
                </c:pt>
                <c:pt idx="38">
                  <c:v>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4-4C94-B8BE-BD1FB7430F64}"/>
            </c:ext>
          </c:extLst>
        </c:ser>
        <c:ser>
          <c:idx val="3"/>
          <c:order val="3"/>
          <c:tx>
            <c:strRef>
              <c:f>'Pivot - Done'!$E$3:$E$4</c:f>
              <c:strCache>
                <c:ptCount val="1"/>
                <c:pt idx="0">
                  <c:v>Upper East 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Done'!$E$5:$E$45</c:f>
              <c:numCache>
                <c:formatCode>General</c:formatCode>
                <c:ptCount val="40"/>
                <c:pt idx="0">
                  <c:v>1675000</c:v>
                </c:pt>
                <c:pt idx="1">
                  <c:v>1695000</c:v>
                </c:pt>
                <c:pt idx="2">
                  <c:v>1650000</c:v>
                </c:pt>
                <c:pt idx="3">
                  <c:v>1695000</c:v>
                </c:pt>
                <c:pt idx="4">
                  <c:v>1745000</c:v>
                </c:pt>
                <c:pt idx="5">
                  <c:v>1700000</c:v>
                </c:pt>
                <c:pt idx="6">
                  <c:v>1699000</c:v>
                </c:pt>
                <c:pt idx="7">
                  <c:v>1649000</c:v>
                </c:pt>
                <c:pt idx="8">
                  <c:v>1599000</c:v>
                </c:pt>
                <c:pt idx="9">
                  <c:v>1695000</c:v>
                </c:pt>
                <c:pt idx="10">
                  <c:v>1695000</c:v>
                </c:pt>
                <c:pt idx="11">
                  <c:v>1700000</c:v>
                </c:pt>
                <c:pt idx="12">
                  <c:v>1697000</c:v>
                </c:pt>
                <c:pt idx="13">
                  <c:v>1712500</c:v>
                </c:pt>
                <c:pt idx="14">
                  <c:v>1699500</c:v>
                </c:pt>
                <c:pt idx="15">
                  <c:v>1767500</c:v>
                </c:pt>
                <c:pt idx="16">
                  <c:v>1750000</c:v>
                </c:pt>
                <c:pt idx="17">
                  <c:v>1695000</c:v>
                </c:pt>
                <c:pt idx="18">
                  <c:v>1525000</c:v>
                </c:pt>
                <c:pt idx="19">
                  <c:v>1495000</c:v>
                </c:pt>
                <c:pt idx="20">
                  <c:v>1495000</c:v>
                </c:pt>
                <c:pt idx="21">
                  <c:v>1495000</c:v>
                </c:pt>
                <c:pt idx="22">
                  <c:v>1500000</c:v>
                </c:pt>
                <c:pt idx="23">
                  <c:v>1499000</c:v>
                </c:pt>
                <c:pt idx="24">
                  <c:v>1500000</c:v>
                </c:pt>
                <c:pt idx="25">
                  <c:v>1550000</c:v>
                </c:pt>
                <c:pt idx="26">
                  <c:v>1500000</c:v>
                </c:pt>
                <c:pt idx="27">
                  <c:v>1500000</c:v>
                </c:pt>
                <c:pt idx="28">
                  <c:v>1500000</c:v>
                </c:pt>
                <c:pt idx="29">
                  <c:v>1525000</c:v>
                </c:pt>
                <c:pt idx="30">
                  <c:v>1592500</c:v>
                </c:pt>
                <c:pt idx="31">
                  <c:v>1577500</c:v>
                </c:pt>
                <c:pt idx="32">
                  <c:v>1595000</c:v>
                </c:pt>
                <c:pt idx="33">
                  <c:v>1650000</c:v>
                </c:pt>
                <c:pt idx="34">
                  <c:v>1649000</c:v>
                </c:pt>
                <c:pt idx="35">
                  <c:v>1650000</c:v>
                </c:pt>
                <c:pt idx="36">
                  <c:v>1650000</c:v>
                </c:pt>
                <c:pt idx="37">
                  <c:v>1600000</c:v>
                </c:pt>
                <c:pt idx="38">
                  <c:v>1595000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4-4C94-B8BE-BD1FB7430F64}"/>
            </c:ext>
          </c:extLst>
        </c:ser>
        <c:ser>
          <c:idx val="4"/>
          <c:order val="4"/>
          <c:tx>
            <c:strRef>
              <c:f>'Pivot - Done'!$F$3:$F$4</c:f>
              <c:strCache>
                <c:ptCount val="1"/>
                <c:pt idx="0">
                  <c:v>Upper West Side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Done'!$F$5:$F$45</c:f>
              <c:numCache>
                <c:formatCode>General</c:formatCode>
                <c:ptCount val="40"/>
                <c:pt idx="0">
                  <c:v>1895000</c:v>
                </c:pt>
                <c:pt idx="1">
                  <c:v>1820000</c:v>
                </c:pt>
                <c:pt idx="2">
                  <c:v>1795000</c:v>
                </c:pt>
                <c:pt idx="3">
                  <c:v>1750000</c:v>
                </c:pt>
                <c:pt idx="4">
                  <c:v>1795000</c:v>
                </c:pt>
                <c:pt idx="5">
                  <c:v>1800000</c:v>
                </c:pt>
                <c:pt idx="6">
                  <c:v>1800000</c:v>
                </c:pt>
                <c:pt idx="7">
                  <c:v>1795000</c:v>
                </c:pt>
                <c:pt idx="8">
                  <c:v>1800000</c:v>
                </c:pt>
                <c:pt idx="9">
                  <c:v>1747500</c:v>
                </c:pt>
                <c:pt idx="10">
                  <c:v>1795000</c:v>
                </c:pt>
                <c:pt idx="11">
                  <c:v>1885000</c:v>
                </c:pt>
                <c:pt idx="12">
                  <c:v>1712500</c:v>
                </c:pt>
                <c:pt idx="13">
                  <c:v>1660000</c:v>
                </c:pt>
                <c:pt idx="14">
                  <c:v>1567500</c:v>
                </c:pt>
                <c:pt idx="15">
                  <c:v>1595000</c:v>
                </c:pt>
                <c:pt idx="16">
                  <c:v>1550000</c:v>
                </c:pt>
                <c:pt idx="17">
                  <c:v>1525000</c:v>
                </c:pt>
                <c:pt idx="18">
                  <c:v>1475000</c:v>
                </c:pt>
                <c:pt idx="19">
                  <c:v>1450000</c:v>
                </c:pt>
                <c:pt idx="20">
                  <c:v>1449500</c:v>
                </c:pt>
                <c:pt idx="21">
                  <c:v>1395000</c:v>
                </c:pt>
                <c:pt idx="22">
                  <c:v>1395000</c:v>
                </c:pt>
                <c:pt idx="23">
                  <c:v>1375000</c:v>
                </c:pt>
                <c:pt idx="24">
                  <c:v>1395000</c:v>
                </c:pt>
                <c:pt idx="25">
                  <c:v>1450000</c:v>
                </c:pt>
                <c:pt idx="26">
                  <c:v>1499999</c:v>
                </c:pt>
                <c:pt idx="27">
                  <c:v>1599000</c:v>
                </c:pt>
                <c:pt idx="28">
                  <c:v>1595000</c:v>
                </c:pt>
                <c:pt idx="29">
                  <c:v>1595000</c:v>
                </c:pt>
                <c:pt idx="30">
                  <c:v>1595000</c:v>
                </c:pt>
                <c:pt idx="31">
                  <c:v>1600000</c:v>
                </c:pt>
                <c:pt idx="32">
                  <c:v>1625000</c:v>
                </c:pt>
                <c:pt idx="33">
                  <c:v>1599000</c:v>
                </c:pt>
                <c:pt idx="34">
                  <c:v>1599000</c:v>
                </c:pt>
                <c:pt idx="35">
                  <c:v>1695000</c:v>
                </c:pt>
                <c:pt idx="36">
                  <c:v>1795000</c:v>
                </c:pt>
                <c:pt idx="37">
                  <c:v>1700000</c:v>
                </c:pt>
                <c:pt idx="38">
                  <c:v>1695000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4-4C94-B8BE-BD1FB7430F64}"/>
            </c:ext>
          </c:extLst>
        </c:ser>
        <c:ser>
          <c:idx val="5"/>
          <c:order val="5"/>
          <c:tx>
            <c:strRef>
              <c:f>'Pivot - Done'!$G$3:$G$4</c:f>
              <c:strCache>
                <c:ptCount val="1"/>
                <c:pt idx="0">
                  <c:v>Williamsburg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Done'!$G$5:$G$45</c:f>
              <c:numCache>
                <c:formatCode>General</c:formatCode>
                <c:ptCount val="40"/>
                <c:pt idx="0">
                  <c:v>1398500</c:v>
                </c:pt>
                <c:pt idx="1">
                  <c:v>1347000</c:v>
                </c:pt>
                <c:pt idx="2">
                  <c:v>1299000</c:v>
                </c:pt>
                <c:pt idx="3">
                  <c:v>1309560</c:v>
                </c:pt>
                <c:pt idx="4">
                  <c:v>1299000</c:v>
                </c:pt>
                <c:pt idx="5">
                  <c:v>1299000</c:v>
                </c:pt>
                <c:pt idx="6">
                  <c:v>1299000</c:v>
                </c:pt>
                <c:pt idx="7">
                  <c:v>1299000</c:v>
                </c:pt>
                <c:pt idx="8">
                  <c:v>1299000</c:v>
                </c:pt>
                <c:pt idx="9">
                  <c:v>1350000</c:v>
                </c:pt>
                <c:pt idx="10">
                  <c:v>1395000</c:v>
                </c:pt>
                <c:pt idx="11">
                  <c:v>1385000</c:v>
                </c:pt>
                <c:pt idx="12">
                  <c:v>1390000</c:v>
                </c:pt>
                <c:pt idx="13">
                  <c:v>1375000</c:v>
                </c:pt>
                <c:pt idx="14">
                  <c:v>1350000</c:v>
                </c:pt>
                <c:pt idx="15">
                  <c:v>1370000</c:v>
                </c:pt>
                <c:pt idx="16">
                  <c:v>1299500</c:v>
                </c:pt>
                <c:pt idx="17">
                  <c:v>1299500</c:v>
                </c:pt>
                <c:pt idx="18">
                  <c:v>1295000</c:v>
                </c:pt>
                <c:pt idx="19">
                  <c:v>1299500</c:v>
                </c:pt>
                <c:pt idx="20">
                  <c:v>1300000</c:v>
                </c:pt>
                <c:pt idx="21">
                  <c:v>1299500</c:v>
                </c:pt>
                <c:pt idx="22">
                  <c:v>1325000</c:v>
                </c:pt>
                <c:pt idx="23">
                  <c:v>1319500</c:v>
                </c:pt>
                <c:pt idx="24">
                  <c:v>1350000</c:v>
                </c:pt>
                <c:pt idx="25">
                  <c:v>1350000</c:v>
                </c:pt>
                <c:pt idx="26">
                  <c:v>1299000</c:v>
                </c:pt>
                <c:pt idx="27">
                  <c:v>1299000</c:v>
                </c:pt>
                <c:pt idx="28">
                  <c:v>1350000</c:v>
                </c:pt>
                <c:pt idx="29">
                  <c:v>1312500</c:v>
                </c:pt>
                <c:pt idx="30">
                  <c:v>1350000</c:v>
                </c:pt>
                <c:pt idx="31">
                  <c:v>1425000</c:v>
                </c:pt>
                <c:pt idx="32">
                  <c:v>1350000</c:v>
                </c:pt>
                <c:pt idx="33">
                  <c:v>1339000</c:v>
                </c:pt>
                <c:pt idx="34">
                  <c:v>1375000</c:v>
                </c:pt>
                <c:pt idx="35">
                  <c:v>1395000</c:v>
                </c:pt>
                <c:pt idx="36">
                  <c:v>1343250</c:v>
                </c:pt>
                <c:pt idx="37">
                  <c:v>1310000</c:v>
                </c:pt>
                <c:pt idx="38">
                  <c:v>1342750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4-4C94-B8BE-BD1FB7430F64}"/>
            </c:ext>
          </c:extLst>
        </c:ser>
        <c:ser>
          <c:idx val="6"/>
          <c:order val="6"/>
          <c:tx>
            <c:strRef>
              <c:f>'Pivot - Done'!$H$3:$H$4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'Pivot - Done'!$A$5:$A$45</c:f>
              <c:strCache>
                <c:ptCount val="40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1/1/2020</c:v>
                </c:pt>
                <c:pt idx="13">
                  <c:v>2/1/2020</c:v>
                </c:pt>
                <c:pt idx="14">
                  <c:v>3/1/2020</c:v>
                </c:pt>
                <c:pt idx="15">
                  <c:v>4/1/2020</c:v>
                </c:pt>
                <c:pt idx="16">
                  <c:v>5/1/2020</c:v>
                </c:pt>
                <c:pt idx="17">
                  <c:v>6/1/2020</c:v>
                </c:pt>
                <c:pt idx="18">
                  <c:v>7/1/2020</c:v>
                </c:pt>
                <c:pt idx="19">
                  <c:v>8/1/2020</c:v>
                </c:pt>
                <c:pt idx="20">
                  <c:v>9/1/2020</c:v>
                </c:pt>
                <c:pt idx="21">
                  <c:v>10/1/2020</c:v>
                </c:pt>
                <c:pt idx="22">
                  <c:v>11/1/2020</c:v>
                </c:pt>
                <c:pt idx="23">
                  <c:v>12/1/2020</c:v>
                </c:pt>
                <c:pt idx="24">
                  <c:v>1/1/2021</c:v>
                </c:pt>
                <c:pt idx="25">
                  <c:v>2/1/2021</c:v>
                </c:pt>
                <c:pt idx="26">
                  <c:v>3/1/2021</c:v>
                </c:pt>
                <c:pt idx="27">
                  <c:v>4/1/2021</c:v>
                </c:pt>
                <c:pt idx="28">
                  <c:v>5/1/2021</c:v>
                </c:pt>
                <c:pt idx="29">
                  <c:v>6/1/2021</c:v>
                </c:pt>
                <c:pt idx="30">
                  <c:v>7/1/2021</c:v>
                </c:pt>
                <c:pt idx="31">
                  <c:v>8/1/2021</c:v>
                </c:pt>
                <c:pt idx="32">
                  <c:v>9/1/2021</c:v>
                </c:pt>
                <c:pt idx="33">
                  <c:v>10/1/2021</c:v>
                </c:pt>
                <c:pt idx="34">
                  <c:v>11/1/2021</c:v>
                </c:pt>
                <c:pt idx="35">
                  <c:v>12/1/2021</c:v>
                </c:pt>
                <c:pt idx="36">
                  <c:v>1/1/2022</c:v>
                </c:pt>
                <c:pt idx="37">
                  <c:v>2/1/2022</c:v>
                </c:pt>
                <c:pt idx="38">
                  <c:v>3/1/2022</c:v>
                </c:pt>
                <c:pt idx="39">
                  <c:v>(blank)</c:v>
                </c:pt>
              </c:strCache>
            </c:strRef>
          </c:cat>
          <c:val>
            <c:numRef>
              <c:f>'Pivot - Done'!$H$5:$H$45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8-409F-A3FD-02137F767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040935"/>
        <c:axId val="1961826167"/>
      </c:lineChart>
      <c:catAx>
        <c:axId val="1271040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26167"/>
        <c:crosses val="autoZero"/>
        <c:auto val="1"/>
        <c:lblAlgn val="ctr"/>
        <c:lblOffset val="100"/>
        <c:noMultiLvlLbl val="0"/>
      </c:catAx>
      <c:valAx>
        <c:axId val="1961826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4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47625</xdr:rowOff>
    </xdr:from>
    <xdr:to>
      <xdr:col>17</xdr:col>
      <xdr:colOff>219075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B3622-7434-7C38-FB4F-E079E72AC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27</xdr:col>
      <xdr:colOff>323850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09F0D7-0823-4995-97CC-403937992954}"/>
            </a:ext>
            <a:ext uri="{147F2762-F138-4A5C-976F-8EAC2B608ADB}">
              <a16:predDERef xmlns:a16="http://schemas.microsoft.com/office/drawing/2014/main" pred="{008B3622-7434-7C38-FB4F-E079E72AC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33.668657986113" createdVersion="8" refreshedVersion="8" minRefreshableVersion="3" recordCount="235" xr:uid="{3A95BAD0-E385-410B-A230-A25FC3D0E59A}">
  <cacheSource type="worksheet">
    <worksheetSource ref="N1:Q1048576" sheet="StreetEasy Analysis - Done"/>
  </cacheSource>
  <cacheFields count="4">
    <cacheField name="neighborhood" numFmtId="0">
      <sharedItems containsBlank="1" count="7">
        <s v="Brooklyn Heights"/>
        <s v="Lower East Side"/>
        <s v="Park Slope"/>
        <s v="Upper East Side"/>
        <s v="Upper West Side"/>
        <s v="Williamsburg"/>
        <m/>
      </sharedItems>
    </cacheField>
    <cacheField name="date" numFmtId="0">
      <sharedItems containsNonDate="0" containsDate="1" containsString="0" containsBlank="1" minDate="2019-01-01T00:00:00" maxDate="2022-03-02T00:00:00" count="40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m/>
      </sharedItems>
    </cacheField>
    <cacheField name="medianAskingPrice" numFmtId="0">
      <sharedItems containsString="0" containsBlank="1" containsNumber="1" containsInteger="1" minValue="1042500" maxValue="2250000"/>
    </cacheField>
    <cacheField name="Type" numFmtId="0">
      <sharedItems containsBlank="1" count="2">
        <s v="More Afford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n v="2225000"/>
    <x v="0"/>
  </r>
  <r>
    <x v="0"/>
    <x v="1"/>
    <n v="1799000"/>
    <x v="0"/>
  </r>
  <r>
    <x v="0"/>
    <x v="2"/>
    <n v="1895000"/>
    <x v="0"/>
  </r>
  <r>
    <x v="0"/>
    <x v="3"/>
    <n v="1995000"/>
    <x v="0"/>
  </r>
  <r>
    <x v="0"/>
    <x v="4"/>
    <n v="2150000"/>
    <x v="0"/>
  </r>
  <r>
    <x v="0"/>
    <x v="5"/>
    <n v="2150000"/>
    <x v="0"/>
  </r>
  <r>
    <x v="0"/>
    <x v="6"/>
    <n v="2095000"/>
    <x v="0"/>
  </r>
  <r>
    <x v="0"/>
    <x v="7"/>
    <n v="1990000"/>
    <x v="0"/>
  </r>
  <r>
    <x v="0"/>
    <x v="8"/>
    <n v="1995000"/>
    <x v="0"/>
  </r>
  <r>
    <x v="0"/>
    <x v="9"/>
    <n v="1999500"/>
    <x v="0"/>
  </r>
  <r>
    <x v="0"/>
    <x v="10"/>
    <n v="1895000"/>
    <x v="0"/>
  </r>
  <r>
    <x v="0"/>
    <x v="11"/>
    <n v="1895000"/>
    <x v="0"/>
  </r>
  <r>
    <x v="0"/>
    <x v="12"/>
    <n v="1995000"/>
    <x v="0"/>
  </r>
  <r>
    <x v="0"/>
    <x v="13"/>
    <n v="2075000"/>
    <x v="0"/>
  </r>
  <r>
    <x v="0"/>
    <x v="14"/>
    <n v="2097500"/>
    <x v="0"/>
  </r>
  <r>
    <x v="0"/>
    <x v="15"/>
    <n v="2225000"/>
    <x v="0"/>
  </r>
  <r>
    <x v="0"/>
    <x v="16"/>
    <n v="2250000"/>
    <x v="0"/>
  </r>
  <r>
    <x v="0"/>
    <x v="17"/>
    <n v="2082500"/>
    <x v="0"/>
  </r>
  <r>
    <x v="0"/>
    <x v="18"/>
    <n v="1595000"/>
    <x v="0"/>
  </r>
  <r>
    <x v="0"/>
    <x v="19"/>
    <n v="1590000"/>
    <x v="0"/>
  </r>
  <r>
    <x v="0"/>
    <x v="20"/>
    <n v="1582500"/>
    <x v="0"/>
  </r>
  <r>
    <x v="0"/>
    <x v="21"/>
    <n v="1590000"/>
    <x v="0"/>
  </r>
  <r>
    <x v="0"/>
    <x v="22"/>
    <n v="1589000"/>
    <x v="0"/>
  </r>
  <r>
    <x v="0"/>
    <x v="23"/>
    <n v="1575000"/>
    <x v="0"/>
  </r>
  <r>
    <x v="0"/>
    <x v="24"/>
    <n v="1544000"/>
    <x v="0"/>
  </r>
  <r>
    <x v="0"/>
    <x v="25"/>
    <n v="1500000"/>
    <x v="0"/>
  </r>
  <r>
    <x v="0"/>
    <x v="26"/>
    <n v="1495000"/>
    <x v="0"/>
  </r>
  <r>
    <x v="0"/>
    <x v="27"/>
    <n v="1500000"/>
    <x v="0"/>
  </r>
  <r>
    <x v="0"/>
    <x v="28"/>
    <n v="1545000"/>
    <x v="0"/>
  </r>
  <r>
    <x v="0"/>
    <x v="29"/>
    <n v="1805000"/>
    <x v="0"/>
  </r>
  <r>
    <x v="0"/>
    <x v="30"/>
    <n v="1685000"/>
    <x v="0"/>
  </r>
  <r>
    <x v="0"/>
    <x v="31"/>
    <n v="1457500"/>
    <x v="0"/>
  </r>
  <r>
    <x v="0"/>
    <x v="32"/>
    <n v="1397000"/>
    <x v="0"/>
  </r>
  <r>
    <x v="0"/>
    <x v="33"/>
    <n v="1395000"/>
    <x v="0"/>
  </r>
  <r>
    <x v="0"/>
    <x v="34"/>
    <n v="1556500"/>
    <x v="0"/>
  </r>
  <r>
    <x v="0"/>
    <x v="35"/>
    <n v="1850000"/>
    <x v="0"/>
  </r>
  <r>
    <x v="0"/>
    <x v="36"/>
    <n v="1850000"/>
    <x v="0"/>
  </r>
  <r>
    <x v="0"/>
    <x v="37"/>
    <n v="1350000"/>
    <x v="0"/>
  </r>
  <r>
    <x v="0"/>
    <x v="38"/>
    <n v="1795000"/>
    <x v="0"/>
  </r>
  <r>
    <x v="1"/>
    <x v="0"/>
    <n v="1512500"/>
    <x v="0"/>
  </r>
  <r>
    <x v="1"/>
    <x v="1"/>
    <n v="1535000"/>
    <x v="0"/>
  </r>
  <r>
    <x v="1"/>
    <x v="2"/>
    <n v="1450000"/>
    <x v="0"/>
  </r>
  <r>
    <x v="1"/>
    <x v="3"/>
    <n v="1450000"/>
    <x v="0"/>
  </r>
  <r>
    <x v="1"/>
    <x v="4"/>
    <n v="1535000"/>
    <x v="0"/>
  </r>
  <r>
    <x v="1"/>
    <x v="5"/>
    <n v="1400000"/>
    <x v="0"/>
  </r>
  <r>
    <x v="1"/>
    <x v="6"/>
    <n v="1650000"/>
    <x v="0"/>
  </r>
  <r>
    <x v="1"/>
    <x v="7"/>
    <n v="1522800"/>
    <x v="0"/>
  </r>
  <r>
    <x v="1"/>
    <x v="8"/>
    <n v="1445000"/>
    <x v="0"/>
  </r>
  <r>
    <x v="1"/>
    <x v="9"/>
    <n v="1445000"/>
    <x v="0"/>
  </r>
  <r>
    <x v="1"/>
    <x v="10"/>
    <n v="1427500"/>
    <x v="0"/>
  </r>
  <r>
    <x v="1"/>
    <x v="11"/>
    <n v="1430000"/>
    <x v="0"/>
  </r>
  <r>
    <x v="1"/>
    <x v="12"/>
    <n v="1362500"/>
    <x v="0"/>
  </r>
  <r>
    <x v="1"/>
    <x v="13"/>
    <n v="1415000"/>
    <x v="0"/>
  </r>
  <r>
    <x v="1"/>
    <x v="14"/>
    <n v="1380000"/>
    <x v="0"/>
  </r>
  <r>
    <x v="1"/>
    <x v="15"/>
    <n v="1400000"/>
    <x v="0"/>
  </r>
  <r>
    <x v="1"/>
    <x v="16"/>
    <n v="1425000"/>
    <x v="0"/>
  </r>
  <r>
    <x v="1"/>
    <x v="17"/>
    <n v="1327000"/>
    <x v="0"/>
  </r>
  <r>
    <x v="1"/>
    <x v="18"/>
    <n v="1188000"/>
    <x v="0"/>
  </r>
  <r>
    <x v="1"/>
    <x v="19"/>
    <n v="1175000"/>
    <x v="0"/>
  </r>
  <r>
    <x v="1"/>
    <x v="20"/>
    <n v="1144000"/>
    <x v="0"/>
  </r>
  <r>
    <x v="1"/>
    <x v="21"/>
    <n v="1095000"/>
    <x v="0"/>
  </r>
  <r>
    <x v="1"/>
    <x v="22"/>
    <n v="1075000"/>
    <x v="0"/>
  </r>
  <r>
    <x v="1"/>
    <x v="23"/>
    <n v="1144000"/>
    <x v="0"/>
  </r>
  <r>
    <x v="1"/>
    <x v="24"/>
    <n v="1197500"/>
    <x v="0"/>
  </r>
  <r>
    <x v="1"/>
    <x v="25"/>
    <n v="1150000"/>
    <x v="0"/>
  </r>
  <r>
    <x v="1"/>
    <x v="26"/>
    <n v="1095000"/>
    <x v="0"/>
  </r>
  <r>
    <x v="1"/>
    <x v="27"/>
    <n v="1150000"/>
    <x v="0"/>
  </r>
  <r>
    <x v="1"/>
    <x v="28"/>
    <n v="1175000"/>
    <x v="0"/>
  </r>
  <r>
    <x v="1"/>
    <x v="29"/>
    <n v="1195000"/>
    <x v="0"/>
  </r>
  <r>
    <x v="1"/>
    <x v="30"/>
    <n v="1286250"/>
    <x v="0"/>
  </r>
  <r>
    <x v="1"/>
    <x v="31"/>
    <n v="1307500"/>
    <x v="0"/>
  </r>
  <r>
    <x v="1"/>
    <x v="32"/>
    <n v="1220000"/>
    <x v="0"/>
  </r>
  <r>
    <x v="1"/>
    <x v="33"/>
    <n v="1099500"/>
    <x v="0"/>
  </r>
  <r>
    <x v="1"/>
    <x v="34"/>
    <n v="1042500"/>
    <x v="0"/>
  </r>
  <r>
    <x v="1"/>
    <x v="35"/>
    <n v="1200000"/>
    <x v="0"/>
  </r>
  <r>
    <x v="1"/>
    <x v="36"/>
    <n v="1405000"/>
    <x v="0"/>
  </r>
  <r>
    <x v="1"/>
    <x v="37"/>
    <n v="1270000"/>
    <x v="0"/>
  </r>
  <r>
    <x v="1"/>
    <x v="38"/>
    <n v="1410000"/>
    <x v="0"/>
  </r>
  <r>
    <x v="2"/>
    <x v="0"/>
    <n v="1495000"/>
    <x v="0"/>
  </r>
  <r>
    <x v="2"/>
    <x v="1"/>
    <n v="1585000"/>
    <x v="0"/>
  </r>
  <r>
    <x v="2"/>
    <x v="2"/>
    <n v="1635000"/>
    <x v="0"/>
  </r>
  <r>
    <x v="2"/>
    <x v="3"/>
    <n v="1650000"/>
    <x v="0"/>
  </r>
  <r>
    <x v="2"/>
    <x v="4"/>
    <n v="1595000"/>
    <x v="0"/>
  </r>
  <r>
    <x v="2"/>
    <x v="5"/>
    <n v="1550000"/>
    <x v="0"/>
  </r>
  <r>
    <x v="2"/>
    <x v="6"/>
    <n v="1500000"/>
    <x v="0"/>
  </r>
  <r>
    <x v="2"/>
    <x v="7"/>
    <n v="1587000"/>
    <x v="0"/>
  </r>
  <r>
    <x v="2"/>
    <x v="8"/>
    <n v="1425000"/>
    <x v="0"/>
  </r>
  <r>
    <x v="2"/>
    <x v="9"/>
    <n v="1375000"/>
    <x v="0"/>
  </r>
  <r>
    <x v="2"/>
    <x v="10"/>
    <n v="1397500"/>
    <x v="0"/>
  </r>
  <r>
    <x v="2"/>
    <x v="11"/>
    <n v="1450000"/>
    <x v="0"/>
  </r>
  <r>
    <x v="2"/>
    <x v="12"/>
    <n v="1395000"/>
    <x v="0"/>
  </r>
  <r>
    <x v="2"/>
    <x v="13"/>
    <n v="1400000"/>
    <x v="0"/>
  </r>
  <r>
    <x v="2"/>
    <x v="14"/>
    <n v="1625000"/>
    <x v="0"/>
  </r>
  <r>
    <x v="2"/>
    <x v="15"/>
    <n v="1600000"/>
    <x v="0"/>
  </r>
  <r>
    <x v="2"/>
    <x v="16"/>
    <n v="1600000"/>
    <x v="0"/>
  </r>
  <r>
    <x v="2"/>
    <x v="17"/>
    <n v="1495000"/>
    <x v="0"/>
  </r>
  <r>
    <x v="2"/>
    <x v="18"/>
    <n v="1400000"/>
    <x v="0"/>
  </r>
  <r>
    <x v="2"/>
    <x v="19"/>
    <n v="1350000"/>
    <x v="0"/>
  </r>
  <r>
    <x v="2"/>
    <x v="20"/>
    <n v="1349000"/>
    <x v="0"/>
  </r>
  <r>
    <x v="2"/>
    <x v="21"/>
    <n v="1325000"/>
    <x v="0"/>
  </r>
  <r>
    <x v="2"/>
    <x v="22"/>
    <n v="1450000"/>
    <x v="0"/>
  </r>
  <r>
    <x v="2"/>
    <x v="23"/>
    <n v="1499500"/>
    <x v="0"/>
  </r>
  <r>
    <x v="2"/>
    <x v="24"/>
    <n v="1525000"/>
    <x v="0"/>
  </r>
  <r>
    <x v="2"/>
    <x v="25"/>
    <n v="1500000"/>
    <x v="0"/>
  </r>
  <r>
    <x v="2"/>
    <x v="26"/>
    <n v="1599000"/>
    <x v="0"/>
  </r>
  <r>
    <x v="2"/>
    <x v="27"/>
    <n v="1550000"/>
    <x v="0"/>
  </r>
  <r>
    <x v="2"/>
    <x v="28"/>
    <n v="1699000"/>
    <x v="0"/>
  </r>
  <r>
    <x v="2"/>
    <x v="29"/>
    <n v="1650000"/>
    <x v="0"/>
  </r>
  <r>
    <x v="2"/>
    <x v="30"/>
    <n v="1672500"/>
    <x v="0"/>
  </r>
  <r>
    <x v="2"/>
    <x v="31"/>
    <n v="1695000"/>
    <x v="0"/>
  </r>
  <r>
    <x v="2"/>
    <x v="32"/>
    <n v="1499500"/>
    <x v="0"/>
  </r>
  <r>
    <x v="2"/>
    <x v="33"/>
    <n v="1372500"/>
    <x v="0"/>
  </r>
  <r>
    <x v="2"/>
    <x v="34"/>
    <n v="1495000"/>
    <x v="0"/>
  </r>
  <r>
    <x v="2"/>
    <x v="35"/>
    <n v="1600000"/>
    <x v="0"/>
  </r>
  <r>
    <x v="2"/>
    <x v="36"/>
    <n v="1699000"/>
    <x v="0"/>
  </r>
  <r>
    <x v="2"/>
    <x v="37"/>
    <n v="1595000"/>
    <x v="0"/>
  </r>
  <r>
    <x v="2"/>
    <x v="38"/>
    <n v="1600000"/>
    <x v="0"/>
  </r>
  <r>
    <x v="3"/>
    <x v="0"/>
    <n v="1675000"/>
    <x v="0"/>
  </r>
  <r>
    <x v="3"/>
    <x v="1"/>
    <n v="1695000"/>
    <x v="0"/>
  </r>
  <r>
    <x v="3"/>
    <x v="2"/>
    <n v="1650000"/>
    <x v="0"/>
  </r>
  <r>
    <x v="3"/>
    <x v="3"/>
    <n v="1695000"/>
    <x v="0"/>
  </r>
  <r>
    <x v="3"/>
    <x v="4"/>
    <n v="1745000"/>
    <x v="0"/>
  </r>
  <r>
    <x v="3"/>
    <x v="5"/>
    <n v="1700000"/>
    <x v="0"/>
  </r>
  <r>
    <x v="3"/>
    <x v="6"/>
    <n v="1699000"/>
    <x v="0"/>
  </r>
  <r>
    <x v="3"/>
    <x v="7"/>
    <n v="1649000"/>
    <x v="0"/>
  </r>
  <r>
    <x v="3"/>
    <x v="8"/>
    <n v="1599000"/>
    <x v="0"/>
  </r>
  <r>
    <x v="3"/>
    <x v="9"/>
    <n v="1695000"/>
    <x v="0"/>
  </r>
  <r>
    <x v="3"/>
    <x v="10"/>
    <n v="1695000"/>
    <x v="0"/>
  </r>
  <r>
    <x v="3"/>
    <x v="11"/>
    <n v="1700000"/>
    <x v="0"/>
  </r>
  <r>
    <x v="3"/>
    <x v="12"/>
    <n v="1697000"/>
    <x v="0"/>
  </r>
  <r>
    <x v="3"/>
    <x v="13"/>
    <n v="1712500"/>
    <x v="0"/>
  </r>
  <r>
    <x v="3"/>
    <x v="14"/>
    <n v="1699500"/>
    <x v="0"/>
  </r>
  <r>
    <x v="3"/>
    <x v="15"/>
    <n v="1767500"/>
    <x v="0"/>
  </r>
  <r>
    <x v="3"/>
    <x v="16"/>
    <n v="1750000"/>
    <x v="0"/>
  </r>
  <r>
    <x v="3"/>
    <x v="17"/>
    <n v="1695000"/>
    <x v="0"/>
  </r>
  <r>
    <x v="3"/>
    <x v="18"/>
    <n v="1525000"/>
    <x v="0"/>
  </r>
  <r>
    <x v="3"/>
    <x v="19"/>
    <n v="1495000"/>
    <x v="0"/>
  </r>
  <r>
    <x v="3"/>
    <x v="20"/>
    <n v="1495000"/>
    <x v="0"/>
  </r>
  <r>
    <x v="3"/>
    <x v="21"/>
    <n v="1495000"/>
    <x v="0"/>
  </r>
  <r>
    <x v="3"/>
    <x v="22"/>
    <n v="1500000"/>
    <x v="0"/>
  </r>
  <r>
    <x v="3"/>
    <x v="23"/>
    <n v="1499000"/>
    <x v="0"/>
  </r>
  <r>
    <x v="3"/>
    <x v="24"/>
    <n v="1500000"/>
    <x v="0"/>
  </r>
  <r>
    <x v="3"/>
    <x v="25"/>
    <n v="1550000"/>
    <x v="0"/>
  </r>
  <r>
    <x v="3"/>
    <x v="26"/>
    <n v="1500000"/>
    <x v="0"/>
  </r>
  <r>
    <x v="3"/>
    <x v="27"/>
    <n v="1500000"/>
    <x v="0"/>
  </r>
  <r>
    <x v="3"/>
    <x v="28"/>
    <n v="1500000"/>
    <x v="0"/>
  </r>
  <r>
    <x v="3"/>
    <x v="29"/>
    <n v="1525000"/>
    <x v="0"/>
  </r>
  <r>
    <x v="3"/>
    <x v="30"/>
    <n v="1592500"/>
    <x v="0"/>
  </r>
  <r>
    <x v="3"/>
    <x v="31"/>
    <n v="1577500"/>
    <x v="0"/>
  </r>
  <r>
    <x v="3"/>
    <x v="32"/>
    <n v="1595000"/>
    <x v="0"/>
  </r>
  <r>
    <x v="3"/>
    <x v="33"/>
    <n v="1650000"/>
    <x v="0"/>
  </r>
  <r>
    <x v="3"/>
    <x v="34"/>
    <n v="1649000"/>
    <x v="0"/>
  </r>
  <r>
    <x v="3"/>
    <x v="35"/>
    <n v="1650000"/>
    <x v="0"/>
  </r>
  <r>
    <x v="3"/>
    <x v="36"/>
    <n v="1650000"/>
    <x v="0"/>
  </r>
  <r>
    <x v="3"/>
    <x v="37"/>
    <n v="1600000"/>
    <x v="0"/>
  </r>
  <r>
    <x v="3"/>
    <x v="38"/>
    <n v="1595000"/>
    <x v="0"/>
  </r>
  <r>
    <x v="4"/>
    <x v="0"/>
    <n v="1895000"/>
    <x v="0"/>
  </r>
  <r>
    <x v="4"/>
    <x v="1"/>
    <n v="1820000"/>
    <x v="0"/>
  </r>
  <r>
    <x v="4"/>
    <x v="2"/>
    <n v="1795000"/>
    <x v="0"/>
  </r>
  <r>
    <x v="4"/>
    <x v="3"/>
    <n v="1750000"/>
    <x v="0"/>
  </r>
  <r>
    <x v="4"/>
    <x v="4"/>
    <n v="1795000"/>
    <x v="0"/>
  </r>
  <r>
    <x v="4"/>
    <x v="5"/>
    <n v="1800000"/>
    <x v="0"/>
  </r>
  <r>
    <x v="4"/>
    <x v="6"/>
    <n v="1800000"/>
    <x v="0"/>
  </r>
  <r>
    <x v="4"/>
    <x v="7"/>
    <n v="1795000"/>
    <x v="0"/>
  </r>
  <r>
    <x v="4"/>
    <x v="8"/>
    <n v="1800000"/>
    <x v="0"/>
  </r>
  <r>
    <x v="4"/>
    <x v="9"/>
    <n v="1747500"/>
    <x v="0"/>
  </r>
  <r>
    <x v="4"/>
    <x v="10"/>
    <n v="1795000"/>
    <x v="0"/>
  </r>
  <r>
    <x v="4"/>
    <x v="11"/>
    <n v="1885000"/>
    <x v="0"/>
  </r>
  <r>
    <x v="4"/>
    <x v="12"/>
    <n v="1712500"/>
    <x v="0"/>
  </r>
  <r>
    <x v="4"/>
    <x v="13"/>
    <n v="1660000"/>
    <x v="0"/>
  </r>
  <r>
    <x v="4"/>
    <x v="14"/>
    <n v="1567500"/>
    <x v="0"/>
  </r>
  <r>
    <x v="4"/>
    <x v="15"/>
    <n v="1595000"/>
    <x v="0"/>
  </r>
  <r>
    <x v="4"/>
    <x v="16"/>
    <n v="1550000"/>
    <x v="0"/>
  </r>
  <r>
    <x v="4"/>
    <x v="17"/>
    <n v="1525000"/>
    <x v="0"/>
  </r>
  <r>
    <x v="4"/>
    <x v="18"/>
    <n v="1475000"/>
    <x v="0"/>
  </r>
  <r>
    <x v="4"/>
    <x v="19"/>
    <n v="1450000"/>
    <x v="0"/>
  </r>
  <r>
    <x v="4"/>
    <x v="20"/>
    <n v="1449500"/>
    <x v="0"/>
  </r>
  <r>
    <x v="4"/>
    <x v="21"/>
    <n v="1395000"/>
    <x v="0"/>
  </r>
  <r>
    <x v="4"/>
    <x v="22"/>
    <n v="1395000"/>
    <x v="0"/>
  </r>
  <r>
    <x v="4"/>
    <x v="23"/>
    <n v="1375000"/>
    <x v="0"/>
  </r>
  <r>
    <x v="4"/>
    <x v="24"/>
    <n v="1395000"/>
    <x v="0"/>
  </r>
  <r>
    <x v="4"/>
    <x v="25"/>
    <n v="1450000"/>
    <x v="0"/>
  </r>
  <r>
    <x v="4"/>
    <x v="26"/>
    <n v="1499999"/>
    <x v="0"/>
  </r>
  <r>
    <x v="4"/>
    <x v="27"/>
    <n v="1599000"/>
    <x v="0"/>
  </r>
  <r>
    <x v="4"/>
    <x v="28"/>
    <n v="1595000"/>
    <x v="0"/>
  </r>
  <r>
    <x v="4"/>
    <x v="29"/>
    <n v="1595000"/>
    <x v="0"/>
  </r>
  <r>
    <x v="4"/>
    <x v="30"/>
    <n v="1595000"/>
    <x v="0"/>
  </r>
  <r>
    <x v="4"/>
    <x v="31"/>
    <n v="1600000"/>
    <x v="0"/>
  </r>
  <r>
    <x v="4"/>
    <x v="32"/>
    <n v="1625000"/>
    <x v="0"/>
  </r>
  <r>
    <x v="4"/>
    <x v="33"/>
    <n v="1599000"/>
    <x v="0"/>
  </r>
  <r>
    <x v="4"/>
    <x v="34"/>
    <n v="1599000"/>
    <x v="0"/>
  </r>
  <r>
    <x v="4"/>
    <x v="35"/>
    <n v="1695000"/>
    <x v="0"/>
  </r>
  <r>
    <x v="4"/>
    <x v="36"/>
    <n v="1795000"/>
    <x v="0"/>
  </r>
  <r>
    <x v="4"/>
    <x v="37"/>
    <n v="1700000"/>
    <x v="0"/>
  </r>
  <r>
    <x v="4"/>
    <x v="38"/>
    <n v="1695000"/>
    <x v="0"/>
  </r>
  <r>
    <x v="5"/>
    <x v="0"/>
    <n v="1398500"/>
    <x v="0"/>
  </r>
  <r>
    <x v="5"/>
    <x v="1"/>
    <n v="1347000"/>
    <x v="0"/>
  </r>
  <r>
    <x v="5"/>
    <x v="2"/>
    <n v="1299000"/>
    <x v="0"/>
  </r>
  <r>
    <x v="5"/>
    <x v="3"/>
    <n v="1309560"/>
    <x v="0"/>
  </r>
  <r>
    <x v="5"/>
    <x v="4"/>
    <n v="1299000"/>
    <x v="0"/>
  </r>
  <r>
    <x v="5"/>
    <x v="5"/>
    <n v="1299000"/>
    <x v="0"/>
  </r>
  <r>
    <x v="5"/>
    <x v="6"/>
    <n v="1299000"/>
    <x v="0"/>
  </r>
  <r>
    <x v="5"/>
    <x v="7"/>
    <n v="1299000"/>
    <x v="0"/>
  </r>
  <r>
    <x v="5"/>
    <x v="8"/>
    <n v="1299000"/>
    <x v="0"/>
  </r>
  <r>
    <x v="5"/>
    <x v="9"/>
    <n v="1350000"/>
    <x v="0"/>
  </r>
  <r>
    <x v="5"/>
    <x v="10"/>
    <n v="1395000"/>
    <x v="0"/>
  </r>
  <r>
    <x v="5"/>
    <x v="11"/>
    <n v="1385000"/>
    <x v="0"/>
  </r>
  <r>
    <x v="5"/>
    <x v="12"/>
    <n v="1390000"/>
    <x v="0"/>
  </r>
  <r>
    <x v="5"/>
    <x v="13"/>
    <n v="1375000"/>
    <x v="0"/>
  </r>
  <r>
    <x v="5"/>
    <x v="14"/>
    <n v="1350000"/>
    <x v="0"/>
  </r>
  <r>
    <x v="5"/>
    <x v="15"/>
    <n v="1370000"/>
    <x v="0"/>
  </r>
  <r>
    <x v="5"/>
    <x v="16"/>
    <n v="1299500"/>
    <x v="0"/>
  </r>
  <r>
    <x v="5"/>
    <x v="17"/>
    <n v="1299500"/>
    <x v="0"/>
  </r>
  <r>
    <x v="5"/>
    <x v="18"/>
    <n v="1295000"/>
    <x v="0"/>
  </r>
  <r>
    <x v="5"/>
    <x v="19"/>
    <n v="1299500"/>
    <x v="0"/>
  </r>
  <r>
    <x v="5"/>
    <x v="20"/>
    <n v="1300000"/>
    <x v="0"/>
  </r>
  <r>
    <x v="5"/>
    <x v="21"/>
    <n v="1299500"/>
    <x v="0"/>
  </r>
  <r>
    <x v="5"/>
    <x v="22"/>
    <n v="1325000"/>
    <x v="0"/>
  </r>
  <r>
    <x v="5"/>
    <x v="23"/>
    <n v="1319500"/>
    <x v="0"/>
  </r>
  <r>
    <x v="5"/>
    <x v="24"/>
    <n v="1350000"/>
    <x v="0"/>
  </r>
  <r>
    <x v="5"/>
    <x v="25"/>
    <n v="1350000"/>
    <x v="0"/>
  </r>
  <r>
    <x v="5"/>
    <x v="26"/>
    <n v="1299000"/>
    <x v="0"/>
  </r>
  <r>
    <x v="5"/>
    <x v="27"/>
    <n v="1299000"/>
    <x v="0"/>
  </r>
  <r>
    <x v="5"/>
    <x v="28"/>
    <n v="1350000"/>
    <x v="0"/>
  </r>
  <r>
    <x v="5"/>
    <x v="29"/>
    <n v="1312500"/>
    <x v="0"/>
  </r>
  <r>
    <x v="5"/>
    <x v="30"/>
    <n v="1350000"/>
    <x v="0"/>
  </r>
  <r>
    <x v="5"/>
    <x v="31"/>
    <n v="1425000"/>
    <x v="0"/>
  </r>
  <r>
    <x v="5"/>
    <x v="32"/>
    <n v="1350000"/>
    <x v="0"/>
  </r>
  <r>
    <x v="5"/>
    <x v="33"/>
    <n v="1339000"/>
    <x v="0"/>
  </r>
  <r>
    <x v="5"/>
    <x v="34"/>
    <n v="1375000"/>
    <x v="0"/>
  </r>
  <r>
    <x v="5"/>
    <x v="35"/>
    <n v="1395000"/>
    <x v="0"/>
  </r>
  <r>
    <x v="5"/>
    <x v="36"/>
    <n v="1343250"/>
    <x v="0"/>
  </r>
  <r>
    <x v="5"/>
    <x v="37"/>
    <n v="1310000"/>
    <x v="0"/>
  </r>
  <r>
    <x v="5"/>
    <x v="38"/>
    <n v="1342750"/>
    <x v="0"/>
  </r>
  <r>
    <x v="6"/>
    <x v="39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93182-4E66-409B-9D0E-BDA71784432A}" name="PivotTable3" cacheId="9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I45" firstHeaderRow="1" firstDataRow="2" firstDataCol="1" rowPageCount="1" colPageCount="1"/>
  <pivotFields count="4"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compact="0" outline="0" showAll="0"/>
    <pivotField axis="axisPage" compact="0" outline="0" showAll="0">
      <items count="3">
        <item x="0"/>
        <item x="1"/>
        <item t="default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-1"/>
  </pageFields>
  <dataFields count="1">
    <dataField name="Sum of medianAskingPrice" fld="2" baseField="0" baseItem="0"/>
  </dataFields>
  <chartFormats count="29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0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1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2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3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3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3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4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4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4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5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5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6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6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7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7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7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8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8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9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9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9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0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0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0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0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0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1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1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1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1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1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2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2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2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2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2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3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3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3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3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4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4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4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4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5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5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5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5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6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6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6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6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6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7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7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7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7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7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8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8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9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9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0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0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1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1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1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2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2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3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3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3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4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4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4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5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5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5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5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6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6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6"/>
          </reference>
        </references>
      </pivotArea>
    </chartFormat>
    <chartFormat chart="0" format="2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6"/>
          </reference>
        </references>
      </pivotArea>
    </chartFormat>
    <chartFormat chart="0" format="2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6"/>
          </reference>
        </references>
      </pivotArea>
    </chartFormat>
    <chartFormat chart="0" format="2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7"/>
          </reference>
        </references>
      </pivotArea>
    </chartFormat>
    <chartFormat chart="0" format="2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7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7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7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7"/>
          </reference>
        </references>
      </pivotArea>
    </chartFormat>
    <chartFormat chart="0" format="2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8"/>
          </reference>
        </references>
      </pivotArea>
    </chartFormat>
    <chartFormat chart="0" format="2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"/>
          </reference>
        </references>
      </pivotArea>
    </chartFormat>
    <chartFormat chart="0" format="2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8"/>
          </reference>
        </references>
      </pivotArea>
    </chartFormat>
    <chartFormat chart="0" format="2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8"/>
          </reference>
        </references>
      </pivotArea>
    </chartFormat>
    <chartFormat chart="0" format="2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8"/>
          </reference>
        </references>
      </pivotArea>
    </chartFormat>
    <chartFormat chart="0" format="2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8"/>
          </reference>
        </references>
      </pivotArea>
    </chartFormat>
    <chartFormat chart="0" format="2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9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5"/>
  <sheetViews>
    <sheetView workbookViewId="0">
      <selection activeCell="J5" sqref="J5"/>
    </sheetView>
  </sheetViews>
  <sheetFormatPr defaultRowHeight="15"/>
  <cols>
    <col min="1" max="1" width="16.140625" bestFit="1" customWidth="1"/>
    <col min="2" max="2" width="10.85546875" bestFit="1" customWidth="1"/>
    <col min="3" max="3" width="10.42578125" bestFit="1" customWidth="1"/>
    <col min="4" max="4" width="21" bestFit="1" customWidth="1"/>
    <col min="5" max="5" width="18" bestFit="1" customWidth="1"/>
    <col min="6" max="6" width="25.140625" bestFit="1" customWidth="1"/>
    <col min="7" max="7" width="13.5703125" bestFit="1" customWidth="1"/>
    <col min="8" max="8" width="20.42578125" bestFit="1" customWidth="1"/>
    <col min="9" max="9" width="12" bestFit="1" customWidth="1"/>
    <col min="10" max="10" width="13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s="1">
        <v>43466</v>
      </c>
      <c r="D2">
        <v>57</v>
      </c>
      <c r="E2">
        <v>2225000</v>
      </c>
      <c r="F2">
        <v>609444</v>
      </c>
      <c r="G2">
        <v>0.16</v>
      </c>
      <c r="H2">
        <v>13</v>
      </c>
      <c r="I2">
        <v>0.97899999999999998</v>
      </c>
      <c r="J2">
        <v>156</v>
      </c>
    </row>
    <row r="3" spans="1:10">
      <c r="A3" t="s">
        <v>10</v>
      </c>
      <c r="B3" t="s">
        <v>11</v>
      </c>
      <c r="C3" s="1">
        <v>43497</v>
      </c>
      <c r="D3">
        <v>41</v>
      </c>
      <c r="E3">
        <v>1799000</v>
      </c>
      <c r="F3">
        <v>844000</v>
      </c>
      <c r="G3">
        <v>4.1000000000000002E-2</v>
      </c>
      <c r="H3">
        <v>15</v>
      </c>
      <c r="I3">
        <v>0.996</v>
      </c>
      <c r="J3">
        <v>145</v>
      </c>
    </row>
    <row r="4" spans="1:10">
      <c r="A4" t="s">
        <v>10</v>
      </c>
      <c r="B4" t="s">
        <v>11</v>
      </c>
      <c r="C4" s="1">
        <v>43525</v>
      </c>
      <c r="D4">
        <v>44</v>
      </c>
      <c r="E4">
        <v>1895000</v>
      </c>
      <c r="F4">
        <v>1215000</v>
      </c>
      <c r="G4">
        <v>0.123</v>
      </c>
      <c r="H4">
        <v>19</v>
      </c>
      <c r="I4">
        <v>0.97199999999999998</v>
      </c>
      <c r="J4">
        <v>155</v>
      </c>
    </row>
    <row r="5" spans="1:10">
      <c r="A5" t="s">
        <v>10</v>
      </c>
      <c r="B5" t="s">
        <v>11</v>
      </c>
      <c r="C5" s="1">
        <v>43556</v>
      </c>
      <c r="D5">
        <v>31</v>
      </c>
      <c r="E5">
        <v>1995000</v>
      </c>
      <c r="F5">
        <v>1045000</v>
      </c>
      <c r="G5">
        <v>0.112</v>
      </c>
      <c r="H5">
        <v>17</v>
      </c>
      <c r="I5">
        <v>0.97899999999999998</v>
      </c>
      <c r="J5">
        <v>169</v>
      </c>
    </row>
    <row r="6" spans="1:10">
      <c r="A6" t="s">
        <v>10</v>
      </c>
      <c r="B6" t="s">
        <v>11</v>
      </c>
      <c r="C6" s="1">
        <v>43586</v>
      </c>
      <c r="D6">
        <v>43</v>
      </c>
      <c r="E6">
        <v>2150000</v>
      </c>
      <c r="F6">
        <v>900000</v>
      </c>
      <c r="G6">
        <v>0.13700000000000001</v>
      </c>
      <c r="H6">
        <v>35</v>
      </c>
      <c r="I6">
        <v>0.96499999999999997</v>
      </c>
      <c r="J6">
        <v>190</v>
      </c>
    </row>
    <row r="7" spans="1:10">
      <c r="A7" t="s">
        <v>10</v>
      </c>
      <c r="B7" t="s">
        <v>11</v>
      </c>
      <c r="C7" s="1">
        <v>43617</v>
      </c>
      <c r="D7">
        <v>42</v>
      </c>
      <c r="E7">
        <v>2150000</v>
      </c>
      <c r="F7">
        <v>2397500</v>
      </c>
      <c r="G7">
        <v>0.13700000000000001</v>
      </c>
      <c r="H7">
        <v>30</v>
      </c>
      <c r="I7">
        <v>0.95799999999999996</v>
      </c>
      <c r="J7">
        <v>182</v>
      </c>
    </row>
    <row r="8" spans="1:10">
      <c r="A8" t="s">
        <v>10</v>
      </c>
      <c r="B8" t="s">
        <v>11</v>
      </c>
      <c r="C8" s="1">
        <v>43647</v>
      </c>
      <c r="D8">
        <v>63.5</v>
      </c>
      <c r="E8">
        <v>2095000</v>
      </c>
      <c r="F8">
        <v>950000</v>
      </c>
      <c r="G8">
        <v>9.9000000000000005E-2</v>
      </c>
      <c r="H8">
        <v>21</v>
      </c>
      <c r="I8">
        <v>0.97699999999999998</v>
      </c>
      <c r="J8">
        <v>152</v>
      </c>
    </row>
    <row r="9" spans="1:10">
      <c r="A9" t="s">
        <v>10</v>
      </c>
      <c r="B9" t="s">
        <v>11</v>
      </c>
      <c r="C9" s="1">
        <v>43678</v>
      </c>
      <c r="D9">
        <v>57</v>
      </c>
      <c r="E9">
        <v>1990000</v>
      </c>
      <c r="F9">
        <v>1275000</v>
      </c>
      <c r="G9">
        <v>6.8000000000000005E-2</v>
      </c>
      <c r="H9">
        <v>22</v>
      </c>
      <c r="I9">
        <v>0.96099999999999997</v>
      </c>
      <c r="J9">
        <v>132</v>
      </c>
    </row>
    <row r="10" spans="1:10">
      <c r="A10" t="s">
        <v>10</v>
      </c>
      <c r="B10" t="s">
        <v>11</v>
      </c>
      <c r="C10" s="1">
        <v>43709</v>
      </c>
      <c r="D10">
        <v>116.5</v>
      </c>
      <c r="E10">
        <v>1995000</v>
      </c>
      <c r="F10">
        <v>726428</v>
      </c>
      <c r="G10">
        <v>0.109</v>
      </c>
      <c r="H10">
        <v>20</v>
      </c>
      <c r="I10">
        <v>0.98699999999999999</v>
      </c>
      <c r="J10">
        <v>156</v>
      </c>
    </row>
    <row r="11" spans="1:10">
      <c r="A11" t="s">
        <v>10</v>
      </c>
      <c r="B11" t="s">
        <v>11</v>
      </c>
      <c r="C11" s="1">
        <v>43739</v>
      </c>
      <c r="D11">
        <v>32</v>
      </c>
      <c r="E11">
        <v>1999500</v>
      </c>
      <c r="F11">
        <v>925000</v>
      </c>
      <c r="G11">
        <v>0.16700000000000001</v>
      </c>
      <c r="H11">
        <v>23</v>
      </c>
      <c r="I11">
        <v>0.995</v>
      </c>
      <c r="J11">
        <v>180</v>
      </c>
    </row>
    <row r="12" spans="1:10">
      <c r="A12" t="s">
        <v>10</v>
      </c>
      <c r="B12" t="s">
        <v>11</v>
      </c>
      <c r="C12" s="1">
        <v>43770</v>
      </c>
      <c r="D12">
        <v>62.5</v>
      </c>
      <c r="E12">
        <v>1895000</v>
      </c>
      <c r="F12">
        <v>0</v>
      </c>
      <c r="G12">
        <v>6.2E-2</v>
      </c>
      <c r="H12">
        <v>8</v>
      </c>
      <c r="I12">
        <v>0</v>
      </c>
      <c r="J12">
        <v>161</v>
      </c>
    </row>
    <row r="13" spans="1:10">
      <c r="A13" t="s">
        <v>10</v>
      </c>
      <c r="B13" t="s">
        <v>11</v>
      </c>
      <c r="C13" s="1">
        <v>43800</v>
      </c>
      <c r="D13">
        <v>92</v>
      </c>
      <c r="E13">
        <v>1895000</v>
      </c>
      <c r="F13">
        <v>879000</v>
      </c>
      <c r="G13">
        <v>9.4E-2</v>
      </c>
      <c r="H13">
        <v>21</v>
      </c>
      <c r="I13">
        <v>0.94099999999999995</v>
      </c>
      <c r="J13">
        <v>139</v>
      </c>
    </row>
    <row r="14" spans="1:10">
      <c r="A14" t="s">
        <v>10</v>
      </c>
      <c r="B14" t="s">
        <v>11</v>
      </c>
      <c r="C14" s="1">
        <v>43831</v>
      </c>
      <c r="D14">
        <v>90</v>
      </c>
      <c r="E14">
        <v>1995000</v>
      </c>
      <c r="F14">
        <v>1075000</v>
      </c>
      <c r="G14">
        <v>9.1999999999999998E-2</v>
      </c>
      <c r="H14">
        <v>17</v>
      </c>
      <c r="I14">
        <v>0.93799999999999994</v>
      </c>
      <c r="J14">
        <v>141</v>
      </c>
    </row>
    <row r="15" spans="1:10">
      <c r="A15" t="s">
        <v>10</v>
      </c>
      <c r="B15" t="s">
        <v>11</v>
      </c>
      <c r="C15" s="1">
        <v>43862</v>
      </c>
      <c r="D15">
        <v>150</v>
      </c>
      <c r="E15">
        <v>2075000</v>
      </c>
      <c r="F15">
        <v>1247500</v>
      </c>
      <c r="G15">
        <v>8.1000000000000003E-2</v>
      </c>
      <c r="H15">
        <v>13</v>
      </c>
      <c r="I15">
        <v>0</v>
      </c>
      <c r="J15">
        <v>135</v>
      </c>
    </row>
    <row r="16" spans="1:10">
      <c r="A16" t="s">
        <v>10</v>
      </c>
      <c r="B16" t="s">
        <v>11</v>
      </c>
      <c r="C16" s="1">
        <v>43891</v>
      </c>
      <c r="D16">
        <v>137</v>
      </c>
      <c r="E16">
        <v>2097500</v>
      </c>
      <c r="F16">
        <v>1375000</v>
      </c>
      <c r="G16">
        <v>5.8000000000000003E-2</v>
      </c>
      <c r="H16">
        <v>18</v>
      </c>
      <c r="I16">
        <v>0</v>
      </c>
      <c r="J16">
        <v>138</v>
      </c>
    </row>
    <row r="17" spans="1:10">
      <c r="A17" t="s">
        <v>10</v>
      </c>
      <c r="B17" t="s">
        <v>11</v>
      </c>
      <c r="C17" s="1">
        <v>43922</v>
      </c>
      <c r="D17">
        <v>0</v>
      </c>
      <c r="E17">
        <v>2225000</v>
      </c>
      <c r="F17">
        <v>744500</v>
      </c>
      <c r="G17">
        <v>3.4000000000000002E-2</v>
      </c>
      <c r="H17">
        <v>10</v>
      </c>
      <c r="I17">
        <v>0</v>
      </c>
      <c r="J17">
        <v>118</v>
      </c>
    </row>
    <row r="18" spans="1:10">
      <c r="A18" t="s">
        <v>10</v>
      </c>
      <c r="B18" t="s">
        <v>11</v>
      </c>
      <c r="C18" s="1">
        <v>43952</v>
      </c>
      <c r="D18">
        <v>0</v>
      </c>
      <c r="E18">
        <v>2250000</v>
      </c>
      <c r="F18">
        <v>1825000</v>
      </c>
      <c r="G18">
        <v>3.4000000000000002E-2</v>
      </c>
      <c r="H18">
        <v>22</v>
      </c>
      <c r="I18">
        <v>0</v>
      </c>
      <c r="J18">
        <v>119</v>
      </c>
    </row>
    <row r="19" spans="1:10">
      <c r="A19" t="s">
        <v>10</v>
      </c>
      <c r="B19" t="s">
        <v>11</v>
      </c>
      <c r="C19" s="1">
        <v>43983</v>
      </c>
      <c r="D19">
        <v>128</v>
      </c>
      <c r="E19">
        <v>2082500</v>
      </c>
      <c r="F19">
        <v>663250</v>
      </c>
      <c r="G19">
        <v>5.6000000000000001E-2</v>
      </c>
      <c r="H19">
        <v>18</v>
      </c>
      <c r="I19">
        <v>0</v>
      </c>
      <c r="J19">
        <v>142</v>
      </c>
    </row>
    <row r="20" spans="1:10">
      <c r="A20" t="s">
        <v>10</v>
      </c>
      <c r="B20" t="s">
        <v>11</v>
      </c>
      <c r="C20" s="1">
        <v>44013</v>
      </c>
      <c r="D20">
        <v>42</v>
      </c>
      <c r="E20">
        <v>1595000</v>
      </c>
      <c r="F20">
        <v>1685000</v>
      </c>
      <c r="G20">
        <v>0.14099999999999999</v>
      </c>
      <c r="H20">
        <v>14</v>
      </c>
      <c r="I20">
        <v>0</v>
      </c>
      <c r="J20">
        <v>191</v>
      </c>
    </row>
    <row r="21" spans="1:10">
      <c r="A21" t="s">
        <v>10</v>
      </c>
      <c r="B21" t="s">
        <v>11</v>
      </c>
      <c r="C21" s="1">
        <v>44044</v>
      </c>
      <c r="D21">
        <v>37</v>
      </c>
      <c r="E21">
        <v>1590000</v>
      </c>
      <c r="F21">
        <v>1200000</v>
      </c>
      <c r="G21">
        <v>0.129</v>
      </c>
      <c r="H21">
        <v>12</v>
      </c>
      <c r="I21">
        <v>0</v>
      </c>
      <c r="J21">
        <v>194</v>
      </c>
    </row>
    <row r="22" spans="1:10">
      <c r="A22" t="s">
        <v>10</v>
      </c>
      <c r="B22" t="s">
        <v>11</v>
      </c>
      <c r="C22" s="1">
        <v>44075</v>
      </c>
      <c r="D22">
        <v>46</v>
      </c>
      <c r="E22">
        <v>1582500</v>
      </c>
      <c r="F22">
        <v>0</v>
      </c>
      <c r="G22">
        <v>0.21199999999999999</v>
      </c>
      <c r="H22">
        <v>7</v>
      </c>
      <c r="I22">
        <v>0</v>
      </c>
      <c r="J22">
        <v>226</v>
      </c>
    </row>
    <row r="23" spans="1:10">
      <c r="A23" t="s">
        <v>10</v>
      </c>
      <c r="B23" t="s">
        <v>11</v>
      </c>
      <c r="C23" s="1">
        <v>44105</v>
      </c>
      <c r="D23">
        <v>65</v>
      </c>
      <c r="E23">
        <v>1590000</v>
      </c>
      <c r="F23">
        <v>1350000</v>
      </c>
      <c r="G23">
        <v>0.158</v>
      </c>
      <c r="H23">
        <v>17</v>
      </c>
      <c r="I23">
        <v>0</v>
      </c>
      <c r="J23">
        <v>234</v>
      </c>
    </row>
    <row r="24" spans="1:10">
      <c r="A24" t="s">
        <v>10</v>
      </c>
      <c r="B24" t="s">
        <v>11</v>
      </c>
      <c r="C24" s="1">
        <v>44136</v>
      </c>
      <c r="D24">
        <v>53</v>
      </c>
      <c r="E24">
        <v>1589000</v>
      </c>
      <c r="F24">
        <v>999000</v>
      </c>
      <c r="G24">
        <v>0.106</v>
      </c>
      <c r="H24">
        <v>21</v>
      </c>
      <c r="I24">
        <v>0</v>
      </c>
      <c r="J24">
        <v>216</v>
      </c>
    </row>
    <row r="25" spans="1:10">
      <c r="A25" t="s">
        <v>10</v>
      </c>
      <c r="B25" t="s">
        <v>11</v>
      </c>
      <c r="C25" s="1">
        <v>44166</v>
      </c>
      <c r="D25">
        <v>88</v>
      </c>
      <c r="E25">
        <v>1575000</v>
      </c>
      <c r="F25">
        <v>1310897</v>
      </c>
      <c r="G25">
        <v>5.6000000000000001E-2</v>
      </c>
      <c r="H25">
        <v>42</v>
      </c>
      <c r="I25">
        <v>0</v>
      </c>
      <c r="J25">
        <v>197</v>
      </c>
    </row>
    <row r="26" spans="1:10">
      <c r="A26" t="s">
        <v>10</v>
      </c>
      <c r="B26" t="s">
        <v>11</v>
      </c>
      <c r="C26" s="1">
        <v>44197</v>
      </c>
      <c r="D26">
        <v>114.5</v>
      </c>
      <c r="E26">
        <v>1544000</v>
      </c>
      <c r="F26">
        <v>1341035</v>
      </c>
      <c r="G26">
        <v>0.109</v>
      </c>
      <c r="H26">
        <v>37</v>
      </c>
      <c r="I26">
        <v>0.995</v>
      </c>
      <c r="J26">
        <v>184</v>
      </c>
    </row>
    <row r="27" spans="1:10">
      <c r="A27" t="s">
        <v>10</v>
      </c>
      <c r="B27" t="s">
        <v>11</v>
      </c>
      <c r="C27" s="1">
        <v>44228</v>
      </c>
      <c r="D27">
        <v>98</v>
      </c>
      <c r="E27">
        <v>1500000</v>
      </c>
      <c r="F27">
        <v>1295214</v>
      </c>
      <c r="G27">
        <v>0.05</v>
      </c>
      <c r="H27">
        <v>23</v>
      </c>
      <c r="I27">
        <v>0</v>
      </c>
      <c r="J27">
        <v>179</v>
      </c>
    </row>
    <row r="28" spans="1:10">
      <c r="A28" t="s">
        <v>10</v>
      </c>
      <c r="B28" t="s">
        <v>11</v>
      </c>
      <c r="C28" s="1">
        <v>44256</v>
      </c>
      <c r="D28">
        <v>52</v>
      </c>
      <c r="E28">
        <v>1495000</v>
      </c>
      <c r="F28">
        <v>1520000</v>
      </c>
      <c r="G28">
        <v>0.06</v>
      </c>
      <c r="H28">
        <v>39</v>
      </c>
      <c r="I28">
        <v>0</v>
      </c>
      <c r="J28">
        <v>201</v>
      </c>
    </row>
    <row r="29" spans="1:10">
      <c r="A29" t="s">
        <v>10</v>
      </c>
      <c r="B29" t="s">
        <v>11</v>
      </c>
      <c r="C29" s="1">
        <v>44287</v>
      </c>
      <c r="D29">
        <v>51.5</v>
      </c>
      <c r="E29">
        <v>1500000</v>
      </c>
      <c r="F29">
        <v>1800000</v>
      </c>
      <c r="G29">
        <v>0.16</v>
      </c>
      <c r="H29">
        <v>39</v>
      </c>
      <c r="I29">
        <v>0</v>
      </c>
      <c r="J29">
        <v>225</v>
      </c>
    </row>
    <row r="30" spans="1:10">
      <c r="A30" t="s">
        <v>10</v>
      </c>
      <c r="B30" t="s">
        <v>11</v>
      </c>
      <c r="C30" s="1">
        <v>44317</v>
      </c>
      <c r="D30">
        <v>46</v>
      </c>
      <c r="E30">
        <v>1545000</v>
      </c>
      <c r="F30">
        <v>1248000</v>
      </c>
      <c r="G30">
        <v>0.1</v>
      </c>
      <c r="H30">
        <v>41</v>
      </c>
      <c r="I30">
        <v>0</v>
      </c>
      <c r="J30">
        <v>229</v>
      </c>
    </row>
    <row r="31" spans="1:10">
      <c r="A31" t="s">
        <v>10</v>
      </c>
      <c r="B31" t="s">
        <v>11</v>
      </c>
      <c r="C31" s="1">
        <v>44348</v>
      </c>
      <c r="D31">
        <v>39</v>
      </c>
      <c r="E31">
        <v>1805000</v>
      </c>
      <c r="F31">
        <v>1224500</v>
      </c>
      <c r="G31">
        <v>8.1000000000000003E-2</v>
      </c>
      <c r="H31">
        <v>40</v>
      </c>
      <c r="I31">
        <v>0</v>
      </c>
      <c r="J31">
        <v>222</v>
      </c>
    </row>
    <row r="32" spans="1:10">
      <c r="A32" t="s">
        <v>10</v>
      </c>
      <c r="B32" t="s">
        <v>11</v>
      </c>
      <c r="C32" s="1">
        <v>44378</v>
      </c>
      <c r="D32">
        <v>80</v>
      </c>
      <c r="E32">
        <v>1685000</v>
      </c>
      <c r="F32">
        <v>1560059.5</v>
      </c>
      <c r="G32">
        <v>0.10100000000000001</v>
      </c>
      <c r="H32">
        <v>44</v>
      </c>
      <c r="I32">
        <v>0</v>
      </c>
      <c r="J32">
        <v>198</v>
      </c>
    </row>
    <row r="33" spans="1:10">
      <c r="A33" t="s">
        <v>10</v>
      </c>
      <c r="B33" t="s">
        <v>11</v>
      </c>
      <c r="C33" s="1">
        <v>44409</v>
      </c>
      <c r="D33">
        <v>108</v>
      </c>
      <c r="E33">
        <v>1457500</v>
      </c>
      <c r="F33">
        <v>1225000</v>
      </c>
      <c r="G33">
        <v>0.113</v>
      </c>
      <c r="H33">
        <v>59</v>
      </c>
      <c r="I33">
        <v>0</v>
      </c>
      <c r="J33">
        <v>168</v>
      </c>
    </row>
    <row r="34" spans="1:10">
      <c r="A34" t="s">
        <v>10</v>
      </c>
      <c r="B34" t="s">
        <v>11</v>
      </c>
      <c r="C34" s="1">
        <v>44440</v>
      </c>
      <c r="D34">
        <v>104</v>
      </c>
      <c r="E34">
        <v>1397000</v>
      </c>
      <c r="F34">
        <v>1524000</v>
      </c>
      <c r="G34">
        <v>0.122</v>
      </c>
      <c r="H34">
        <v>41</v>
      </c>
      <c r="I34">
        <v>0</v>
      </c>
      <c r="J34">
        <v>180</v>
      </c>
    </row>
    <row r="35" spans="1:10">
      <c r="A35" t="s">
        <v>10</v>
      </c>
      <c r="B35" t="s">
        <v>11</v>
      </c>
      <c r="C35" s="1">
        <v>44470</v>
      </c>
      <c r="D35">
        <v>69.5</v>
      </c>
      <c r="E35">
        <v>1395000</v>
      </c>
      <c r="F35">
        <v>891800</v>
      </c>
      <c r="G35">
        <v>0.19</v>
      </c>
      <c r="H35">
        <v>28</v>
      </c>
      <c r="I35">
        <v>0</v>
      </c>
      <c r="J35">
        <v>184</v>
      </c>
    </row>
    <row r="36" spans="1:10">
      <c r="A36" t="s">
        <v>10</v>
      </c>
      <c r="B36" t="s">
        <v>11</v>
      </c>
      <c r="C36" s="1">
        <v>44501</v>
      </c>
      <c r="D36">
        <v>57</v>
      </c>
      <c r="E36">
        <v>1556500</v>
      </c>
      <c r="F36">
        <v>1360000</v>
      </c>
      <c r="G36">
        <v>0.11600000000000001</v>
      </c>
      <c r="H36">
        <v>33</v>
      </c>
      <c r="I36">
        <v>0</v>
      </c>
      <c r="J36">
        <v>164</v>
      </c>
    </row>
    <row r="37" spans="1:10">
      <c r="A37" t="s">
        <v>10</v>
      </c>
      <c r="B37" t="s">
        <v>11</v>
      </c>
      <c r="C37" s="1">
        <v>44531</v>
      </c>
      <c r="D37">
        <v>89</v>
      </c>
      <c r="E37">
        <v>1850000</v>
      </c>
      <c r="F37">
        <v>1825000</v>
      </c>
      <c r="G37">
        <v>4.4999999999999998E-2</v>
      </c>
      <c r="H37">
        <v>39</v>
      </c>
      <c r="I37">
        <v>0</v>
      </c>
      <c r="J37">
        <v>133</v>
      </c>
    </row>
    <row r="38" spans="1:10">
      <c r="A38" t="s">
        <v>10</v>
      </c>
      <c r="B38" t="s">
        <v>11</v>
      </c>
      <c r="C38" s="1">
        <v>44562</v>
      </c>
      <c r="D38">
        <v>102</v>
      </c>
      <c r="E38">
        <v>1850000</v>
      </c>
      <c r="F38">
        <v>1230000</v>
      </c>
      <c r="G38">
        <v>4.2999999999999997E-2</v>
      </c>
      <c r="H38">
        <v>31</v>
      </c>
      <c r="I38">
        <v>0</v>
      </c>
      <c r="J38">
        <v>140</v>
      </c>
    </row>
    <row r="39" spans="1:10">
      <c r="A39" t="s">
        <v>10</v>
      </c>
      <c r="B39" t="s">
        <v>11</v>
      </c>
      <c r="C39" s="1">
        <v>44593</v>
      </c>
      <c r="D39">
        <v>50</v>
      </c>
      <c r="E39">
        <v>1350000</v>
      </c>
      <c r="F39">
        <v>1437500</v>
      </c>
      <c r="G39">
        <v>8.5999999999999993E-2</v>
      </c>
      <c r="H39">
        <v>24</v>
      </c>
      <c r="I39">
        <v>0</v>
      </c>
      <c r="J39">
        <v>152</v>
      </c>
    </row>
    <row r="40" spans="1:10">
      <c r="A40" t="s">
        <v>10</v>
      </c>
      <c r="B40" t="s">
        <v>11</v>
      </c>
      <c r="C40" s="1">
        <v>44621</v>
      </c>
      <c r="D40">
        <v>54.5</v>
      </c>
      <c r="E40">
        <v>1795000</v>
      </c>
      <c r="F40">
        <v>927475</v>
      </c>
      <c r="G40">
        <v>6.9000000000000006E-2</v>
      </c>
      <c r="H40">
        <v>16</v>
      </c>
      <c r="I40">
        <v>0</v>
      </c>
      <c r="J40">
        <v>159</v>
      </c>
    </row>
    <row r="41" spans="1:10">
      <c r="A41" t="s">
        <v>12</v>
      </c>
      <c r="B41" t="s">
        <v>13</v>
      </c>
      <c r="C41" s="1">
        <v>43466</v>
      </c>
      <c r="D41">
        <v>99.5</v>
      </c>
      <c r="E41">
        <v>1512500</v>
      </c>
      <c r="F41">
        <v>870000</v>
      </c>
      <c r="G41">
        <v>6.8000000000000005E-2</v>
      </c>
      <c r="H41">
        <v>15</v>
      </c>
      <c r="I41">
        <v>0.97399999999999998</v>
      </c>
      <c r="J41">
        <v>176</v>
      </c>
    </row>
    <row r="42" spans="1:10">
      <c r="A42" t="s">
        <v>12</v>
      </c>
      <c r="B42" t="s">
        <v>13</v>
      </c>
      <c r="C42" s="1">
        <v>43497</v>
      </c>
      <c r="D42">
        <v>106</v>
      </c>
      <c r="E42">
        <v>1535000</v>
      </c>
      <c r="F42">
        <v>865000</v>
      </c>
      <c r="G42">
        <v>7.0000000000000007E-2</v>
      </c>
      <c r="H42">
        <v>21</v>
      </c>
      <c r="I42">
        <v>0.96</v>
      </c>
      <c r="J42">
        <v>186</v>
      </c>
    </row>
    <row r="43" spans="1:10">
      <c r="A43" t="s">
        <v>12</v>
      </c>
      <c r="B43" t="s">
        <v>13</v>
      </c>
      <c r="C43" s="1">
        <v>43525</v>
      </c>
      <c r="D43">
        <v>106</v>
      </c>
      <c r="E43">
        <v>1450000</v>
      </c>
      <c r="F43">
        <v>1239585</v>
      </c>
      <c r="G43">
        <v>0.1</v>
      </c>
      <c r="H43">
        <v>45</v>
      </c>
      <c r="I43">
        <v>0.97099999999999997</v>
      </c>
      <c r="J43">
        <v>200</v>
      </c>
    </row>
    <row r="44" spans="1:10">
      <c r="A44" t="s">
        <v>12</v>
      </c>
      <c r="B44" t="s">
        <v>13</v>
      </c>
      <c r="C44" s="1">
        <v>43556</v>
      </c>
      <c r="D44">
        <v>110</v>
      </c>
      <c r="E44">
        <v>1450000</v>
      </c>
      <c r="F44">
        <v>1271721</v>
      </c>
      <c r="G44">
        <v>6.2E-2</v>
      </c>
      <c r="H44">
        <v>43</v>
      </c>
      <c r="I44">
        <v>0.97</v>
      </c>
      <c r="J44">
        <v>209</v>
      </c>
    </row>
    <row r="45" spans="1:10">
      <c r="A45" t="s">
        <v>12</v>
      </c>
      <c r="B45" t="s">
        <v>13</v>
      </c>
      <c r="C45" s="1">
        <v>43586</v>
      </c>
      <c r="D45">
        <v>54.5</v>
      </c>
      <c r="E45">
        <v>1535000</v>
      </c>
      <c r="F45">
        <v>1383728</v>
      </c>
      <c r="G45">
        <v>0.113</v>
      </c>
      <c r="H45">
        <v>55</v>
      </c>
      <c r="I45">
        <v>0.98099999999999998</v>
      </c>
      <c r="J45">
        <v>222</v>
      </c>
    </row>
    <row r="46" spans="1:10">
      <c r="A46" t="s">
        <v>12</v>
      </c>
      <c r="B46" t="s">
        <v>13</v>
      </c>
      <c r="C46" s="1">
        <v>43617</v>
      </c>
      <c r="D46">
        <v>76</v>
      </c>
      <c r="E46">
        <v>1400000</v>
      </c>
      <c r="F46">
        <v>1433541</v>
      </c>
      <c r="G46">
        <v>8.1000000000000003E-2</v>
      </c>
      <c r="H46">
        <v>91</v>
      </c>
      <c r="I46">
        <v>0.97299999999999998</v>
      </c>
      <c r="J46">
        <v>185</v>
      </c>
    </row>
    <row r="47" spans="1:10">
      <c r="A47" t="s">
        <v>12</v>
      </c>
      <c r="B47" t="s">
        <v>13</v>
      </c>
      <c r="C47" s="1">
        <v>43647</v>
      </c>
      <c r="D47">
        <v>56</v>
      </c>
      <c r="E47">
        <v>1650000</v>
      </c>
      <c r="F47">
        <v>1394929</v>
      </c>
      <c r="G47">
        <v>7.2999999999999995E-2</v>
      </c>
      <c r="H47">
        <v>43</v>
      </c>
      <c r="I47">
        <v>0.97599999999999998</v>
      </c>
      <c r="J47">
        <v>206</v>
      </c>
    </row>
    <row r="48" spans="1:10">
      <c r="A48" t="s">
        <v>12</v>
      </c>
      <c r="B48" t="s">
        <v>13</v>
      </c>
      <c r="C48" s="1">
        <v>43678</v>
      </c>
      <c r="D48">
        <v>81</v>
      </c>
      <c r="E48">
        <v>1522800</v>
      </c>
      <c r="F48">
        <v>1617485.5</v>
      </c>
      <c r="G48">
        <v>3.1E-2</v>
      </c>
      <c r="H48">
        <v>52</v>
      </c>
      <c r="I48">
        <v>0.98</v>
      </c>
      <c r="J48">
        <v>163</v>
      </c>
    </row>
    <row r="49" spans="1:10">
      <c r="A49" t="s">
        <v>12</v>
      </c>
      <c r="B49" t="s">
        <v>13</v>
      </c>
      <c r="C49" s="1">
        <v>43709</v>
      </c>
      <c r="D49">
        <v>105</v>
      </c>
      <c r="E49">
        <v>1445000</v>
      </c>
      <c r="F49">
        <v>1211256</v>
      </c>
      <c r="G49">
        <v>0.14199999999999999</v>
      </c>
      <c r="H49">
        <v>34</v>
      </c>
      <c r="I49">
        <v>0.97899999999999998</v>
      </c>
      <c r="J49">
        <v>155</v>
      </c>
    </row>
    <row r="50" spans="1:10">
      <c r="A50" t="s">
        <v>12</v>
      </c>
      <c r="B50" t="s">
        <v>13</v>
      </c>
      <c r="C50" s="1">
        <v>43739</v>
      </c>
      <c r="D50">
        <v>75</v>
      </c>
      <c r="E50">
        <v>1445000</v>
      </c>
      <c r="F50">
        <v>1381565</v>
      </c>
      <c r="G50">
        <v>0.107</v>
      </c>
      <c r="H50">
        <v>36</v>
      </c>
      <c r="I50">
        <v>0.96199999999999997</v>
      </c>
      <c r="J50">
        <v>169</v>
      </c>
    </row>
    <row r="51" spans="1:10">
      <c r="A51" t="s">
        <v>12</v>
      </c>
      <c r="B51" t="s">
        <v>13</v>
      </c>
      <c r="C51" s="1">
        <v>43770</v>
      </c>
      <c r="D51">
        <v>0</v>
      </c>
      <c r="E51">
        <v>1427500</v>
      </c>
      <c r="F51">
        <v>1426495</v>
      </c>
      <c r="G51">
        <v>0.11</v>
      </c>
      <c r="H51">
        <v>28</v>
      </c>
      <c r="I51">
        <v>0.96499999999999997</v>
      </c>
      <c r="J51">
        <v>172</v>
      </c>
    </row>
    <row r="52" spans="1:10">
      <c r="A52" t="s">
        <v>12</v>
      </c>
      <c r="B52" t="s">
        <v>13</v>
      </c>
      <c r="C52" s="1">
        <v>43800</v>
      </c>
      <c r="D52">
        <v>48</v>
      </c>
      <c r="E52">
        <v>1430000</v>
      </c>
      <c r="F52">
        <v>1220342.5</v>
      </c>
      <c r="G52">
        <v>1.7000000000000001E-2</v>
      </c>
      <c r="H52">
        <v>26</v>
      </c>
      <c r="I52">
        <v>0.96899999999999997</v>
      </c>
      <c r="J52">
        <v>181</v>
      </c>
    </row>
    <row r="53" spans="1:10">
      <c r="A53" t="s">
        <v>12</v>
      </c>
      <c r="B53" t="s">
        <v>13</v>
      </c>
      <c r="C53" s="1">
        <v>43831</v>
      </c>
      <c r="D53">
        <v>125</v>
      </c>
      <c r="E53">
        <v>1362500</v>
      </c>
      <c r="F53">
        <v>1241728.5</v>
      </c>
      <c r="G53">
        <v>0.10100000000000001</v>
      </c>
      <c r="H53">
        <v>20</v>
      </c>
      <c r="I53">
        <v>0</v>
      </c>
      <c r="J53">
        <v>158</v>
      </c>
    </row>
    <row r="54" spans="1:10">
      <c r="A54" t="s">
        <v>12</v>
      </c>
      <c r="B54" t="s">
        <v>13</v>
      </c>
      <c r="C54" s="1">
        <v>43862</v>
      </c>
      <c r="D54">
        <v>88</v>
      </c>
      <c r="E54">
        <v>1415000</v>
      </c>
      <c r="F54">
        <v>1317051</v>
      </c>
      <c r="G54">
        <v>8.6999999999999994E-2</v>
      </c>
      <c r="H54">
        <v>18</v>
      </c>
      <c r="I54">
        <v>0.96499999999999997</v>
      </c>
      <c r="J54">
        <v>172</v>
      </c>
    </row>
    <row r="55" spans="1:10">
      <c r="A55" t="s">
        <v>12</v>
      </c>
      <c r="B55" t="s">
        <v>13</v>
      </c>
      <c r="C55" s="1">
        <v>43891</v>
      </c>
      <c r="D55">
        <v>0</v>
      </c>
      <c r="E55">
        <v>1380000</v>
      </c>
      <c r="F55">
        <v>1039500</v>
      </c>
      <c r="G55">
        <v>7.0000000000000007E-2</v>
      </c>
      <c r="H55">
        <v>16</v>
      </c>
      <c r="I55">
        <v>0</v>
      </c>
      <c r="J55">
        <v>171</v>
      </c>
    </row>
    <row r="56" spans="1:10">
      <c r="A56" t="s">
        <v>12</v>
      </c>
      <c r="B56" t="s">
        <v>13</v>
      </c>
      <c r="C56" s="1">
        <v>43922</v>
      </c>
      <c r="D56">
        <v>0</v>
      </c>
      <c r="E56">
        <v>1400000</v>
      </c>
      <c r="F56">
        <v>1100000</v>
      </c>
      <c r="G56">
        <v>3.5000000000000003E-2</v>
      </c>
      <c r="H56">
        <v>17</v>
      </c>
      <c r="I56">
        <v>0</v>
      </c>
      <c r="J56">
        <v>143</v>
      </c>
    </row>
    <row r="57" spans="1:10">
      <c r="A57" t="s">
        <v>12</v>
      </c>
      <c r="B57" t="s">
        <v>13</v>
      </c>
      <c r="C57" s="1">
        <v>43952</v>
      </c>
      <c r="D57">
        <v>131</v>
      </c>
      <c r="E57">
        <v>1425000</v>
      </c>
      <c r="F57">
        <v>862500</v>
      </c>
      <c r="G57">
        <v>2.5999999999999999E-2</v>
      </c>
      <c r="H57">
        <v>10</v>
      </c>
      <c r="I57">
        <v>0</v>
      </c>
      <c r="J57">
        <v>155</v>
      </c>
    </row>
    <row r="58" spans="1:10">
      <c r="A58" t="s">
        <v>12</v>
      </c>
      <c r="B58" t="s">
        <v>13</v>
      </c>
      <c r="C58" s="1">
        <v>43983</v>
      </c>
      <c r="D58">
        <v>0</v>
      </c>
      <c r="E58">
        <v>1327000</v>
      </c>
      <c r="F58">
        <v>0</v>
      </c>
      <c r="G58">
        <v>9.9000000000000005E-2</v>
      </c>
      <c r="H58">
        <v>9</v>
      </c>
      <c r="I58">
        <v>0</v>
      </c>
      <c r="J58">
        <v>172</v>
      </c>
    </row>
    <row r="59" spans="1:10">
      <c r="A59" t="s">
        <v>12</v>
      </c>
      <c r="B59" t="s">
        <v>13</v>
      </c>
      <c r="C59" s="1">
        <v>44013</v>
      </c>
      <c r="D59">
        <v>178.5</v>
      </c>
      <c r="E59">
        <v>1188000</v>
      </c>
      <c r="F59">
        <v>807500</v>
      </c>
      <c r="G59">
        <v>0.104</v>
      </c>
      <c r="H59">
        <v>12</v>
      </c>
      <c r="I59">
        <v>0</v>
      </c>
      <c r="J59">
        <v>193</v>
      </c>
    </row>
    <row r="60" spans="1:10">
      <c r="A60" t="s">
        <v>12</v>
      </c>
      <c r="B60" t="s">
        <v>13</v>
      </c>
      <c r="C60" s="1">
        <v>44044</v>
      </c>
      <c r="D60">
        <v>56.5</v>
      </c>
      <c r="E60">
        <v>1175000</v>
      </c>
      <c r="F60">
        <v>805000</v>
      </c>
      <c r="G60">
        <v>0.104</v>
      </c>
      <c r="H60">
        <v>13</v>
      </c>
      <c r="I60">
        <v>0</v>
      </c>
      <c r="J60">
        <v>231</v>
      </c>
    </row>
    <row r="61" spans="1:10">
      <c r="A61" t="s">
        <v>12</v>
      </c>
      <c r="B61" t="s">
        <v>13</v>
      </c>
      <c r="C61" s="1">
        <v>44075</v>
      </c>
      <c r="D61">
        <v>84</v>
      </c>
      <c r="E61">
        <v>1144000</v>
      </c>
      <c r="F61">
        <v>0</v>
      </c>
      <c r="G61">
        <v>0.14299999999999999</v>
      </c>
      <c r="H61">
        <v>9</v>
      </c>
      <c r="I61">
        <v>0</v>
      </c>
      <c r="J61">
        <v>224</v>
      </c>
    </row>
    <row r="62" spans="1:10">
      <c r="A62" t="s">
        <v>12</v>
      </c>
      <c r="B62" t="s">
        <v>13</v>
      </c>
      <c r="C62" s="1">
        <v>44105</v>
      </c>
      <c r="D62">
        <v>99</v>
      </c>
      <c r="E62">
        <v>1095000</v>
      </c>
      <c r="F62">
        <v>787500</v>
      </c>
      <c r="G62">
        <v>0.126</v>
      </c>
      <c r="H62">
        <v>20</v>
      </c>
      <c r="I62">
        <v>0</v>
      </c>
      <c r="J62">
        <v>238</v>
      </c>
    </row>
    <row r="63" spans="1:10">
      <c r="A63" t="s">
        <v>12</v>
      </c>
      <c r="B63" t="s">
        <v>13</v>
      </c>
      <c r="C63" s="1">
        <v>44136</v>
      </c>
      <c r="D63">
        <v>113.5</v>
      </c>
      <c r="E63">
        <v>1075000</v>
      </c>
      <c r="F63">
        <v>1040000</v>
      </c>
      <c r="G63">
        <v>0.10299999999999999</v>
      </c>
      <c r="H63">
        <v>19</v>
      </c>
      <c r="I63">
        <v>0</v>
      </c>
      <c r="J63">
        <v>214</v>
      </c>
    </row>
    <row r="64" spans="1:10">
      <c r="A64" t="s">
        <v>12</v>
      </c>
      <c r="B64" t="s">
        <v>13</v>
      </c>
      <c r="C64" s="1">
        <v>44166</v>
      </c>
      <c r="D64">
        <v>103</v>
      </c>
      <c r="E64">
        <v>1144000</v>
      </c>
      <c r="F64">
        <v>700000</v>
      </c>
      <c r="G64">
        <v>7.0999999999999994E-2</v>
      </c>
      <c r="H64">
        <v>19</v>
      </c>
      <c r="I64">
        <v>0</v>
      </c>
      <c r="J64">
        <v>210</v>
      </c>
    </row>
    <row r="65" spans="1:10">
      <c r="A65" t="s">
        <v>12</v>
      </c>
      <c r="B65" t="s">
        <v>13</v>
      </c>
      <c r="C65" s="1">
        <v>44197</v>
      </c>
      <c r="D65">
        <v>102</v>
      </c>
      <c r="E65">
        <v>1197500</v>
      </c>
      <c r="F65">
        <v>860000</v>
      </c>
      <c r="G65">
        <v>8.6999999999999994E-2</v>
      </c>
      <c r="H65">
        <v>23</v>
      </c>
      <c r="I65">
        <v>0</v>
      </c>
      <c r="J65">
        <v>218</v>
      </c>
    </row>
    <row r="66" spans="1:10">
      <c r="A66" t="s">
        <v>12</v>
      </c>
      <c r="B66" t="s">
        <v>13</v>
      </c>
      <c r="C66" s="1">
        <v>44228</v>
      </c>
      <c r="D66">
        <v>132</v>
      </c>
      <c r="E66">
        <v>1150000</v>
      </c>
      <c r="F66">
        <v>807500</v>
      </c>
      <c r="G66">
        <v>3.6999999999999998E-2</v>
      </c>
      <c r="H66">
        <v>23</v>
      </c>
      <c r="I66">
        <v>0</v>
      </c>
      <c r="J66">
        <v>217</v>
      </c>
    </row>
    <row r="67" spans="1:10">
      <c r="A67" t="s">
        <v>12</v>
      </c>
      <c r="B67" t="s">
        <v>13</v>
      </c>
      <c r="C67" s="1">
        <v>44256</v>
      </c>
      <c r="D67">
        <v>165</v>
      </c>
      <c r="E67">
        <v>1095000</v>
      </c>
      <c r="F67">
        <v>943000</v>
      </c>
      <c r="G67">
        <v>0.107</v>
      </c>
      <c r="H67">
        <v>26</v>
      </c>
      <c r="I67">
        <v>0</v>
      </c>
      <c r="J67">
        <v>215</v>
      </c>
    </row>
    <row r="68" spans="1:10">
      <c r="A68" t="s">
        <v>12</v>
      </c>
      <c r="B68" t="s">
        <v>13</v>
      </c>
      <c r="C68" s="1">
        <v>44287</v>
      </c>
      <c r="D68">
        <v>118</v>
      </c>
      <c r="E68">
        <v>1150000</v>
      </c>
      <c r="F68">
        <v>1285000</v>
      </c>
      <c r="G68">
        <v>7.9000000000000001E-2</v>
      </c>
      <c r="H68">
        <v>25</v>
      </c>
      <c r="I68">
        <v>0</v>
      </c>
      <c r="J68">
        <v>227</v>
      </c>
    </row>
    <row r="69" spans="1:10">
      <c r="A69" t="s">
        <v>12</v>
      </c>
      <c r="B69" t="s">
        <v>13</v>
      </c>
      <c r="C69" s="1">
        <v>44317</v>
      </c>
      <c r="D69">
        <v>77</v>
      </c>
      <c r="E69">
        <v>1175000</v>
      </c>
      <c r="F69">
        <v>1150000</v>
      </c>
      <c r="G69">
        <v>8.5000000000000006E-2</v>
      </c>
      <c r="H69">
        <v>29</v>
      </c>
      <c r="I69">
        <v>0</v>
      </c>
      <c r="J69">
        <v>247</v>
      </c>
    </row>
    <row r="70" spans="1:10">
      <c r="A70" t="s">
        <v>12</v>
      </c>
      <c r="B70" t="s">
        <v>13</v>
      </c>
      <c r="C70" s="1">
        <v>44348</v>
      </c>
      <c r="D70">
        <v>63</v>
      </c>
      <c r="E70">
        <v>1195000</v>
      </c>
      <c r="F70">
        <v>857000</v>
      </c>
      <c r="G70">
        <v>0.123</v>
      </c>
      <c r="H70">
        <v>35</v>
      </c>
      <c r="I70">
        <v>0</v>
      </c>
      <c r="J70">
        <v>227</v>
      </c>
    </row>
    <row r="71" spans="1:10">
      <c r="A71" t="s">
        <v>12</v>
      </c>
      <c r="B71" t="s">
        <v>13</v>
      </c>
      <c r="C71" s="1">
        <v>44378</v>
      </c>
      <c r="D71">
        <v>76</v>
      </c>
      <c r="E71">
        <v>1286250</v>
      </c>
      <c r="F71">
        <v>974960.5</v>
      </c>
      <c r="G71">
        <v>7.2999999999999995E-2</v>
      </c>
      <c r="H71">
        <v>32</v>
      </c>
      <c r="I71">
        <v>0</v>
      </c>
      <c r="J71">
        <v>234</v>
      </c>
    </row>
    <row r="72" spans="1:10">
      <c r="A72" t="s">
        <v>12</v>
      </c>
      <c r="B72" t="s">
        <v>13</v>
      </c>
      <c r="C72" s="1">
        <v>44409</v>
      </c>
      <c r="D72">
        <v>76</v>
      </c>
      <c r="E72">
        <v>1307500</v>
      </c>
      <c r="F72">
        <v>974500</v>
      </c>
      <c r="G72">
        <v>6.9000000000000006E-2</v>
      </c>
      <c r="H72">
        <v>36</v>
      </c>
      <c r="I72">
        <v>0</v>
      </c>
      <c r="J72">
        <v>204</v>
      </c>
    </row>
    <row r="73" spans="1:10">
      <c r="A73" t="s">
        <v>12</v>
      </c>
      <c r="B73" t="s">
        <v>13</v>
      </c>
      <c r="C73" s="1">
        <v>44440</v>
      </c>
      <c r="D73">
        <v>71</v>
      </c>
      <c r="E73">
        <v>1220000</v>
      </c>
      <c r="F73">
        <v>999999</v>
      </c>
      <c r="G73">
        <v>0.11700000000000001</v>
      </c>
      <c r="H73">
        <v>33</v>
      </c>
      <c r="I73">
        <v>0</v>
      </c>
      <c r="J73">
        <v>222</v>
      </c>
    </row>
    <row r="74" spans="1:10">
      <c r="A74" t="s">
        <v>12</v>
      </c>
      <c r="B74" t="s">
        <v>13</v>
      </c>
      <c r="C74" s="1">
        <v>44470</v>
      </c>
      <c r="D74">
        <v>80</v>
      </c>
      <c r="E74">
        <v>1099500</v>
      </c>
      <c r="F74">
        <v>1385000</v>
      </c>
      <c r="G74">
        <v>0.10299999999999999</v>
      </c>
      <c r="H74">
        <v>42</v>
      </c>
      <c r="I74">
        <v>0.93400000000000005</v>
      </c>
      <c r="J74">
        <v>224</v>
      </c>
    </row>
    <row r="75" spans="1:10">
      <c r="A75" t="s">
        <v>12</v>
      </c>
      <c r="B75" t="s">
        <v>13</v>
      </c>
      <c r="C75" s="1">
        <v>44501</v>
      </c>
      <c r="D75">
        <v>68</v>
      </c>
      <c r="E75">
        <v>1042500</v>
      </c>
      <c r="F75">
        <v>1261538</v>
      </c>
      <c r="G75">
        <v>0.107</v>
      </c>
      <c r="H75">
        <v>41</v>
      </c>
      <c r="I75">
        <v>0.89500000000000002</v>
      </c>
      <c r="J75">
        <v>196</v>
      </c>
    </row>
    <row r="76" spans="1:10">
      <c r="A76" t="s">
        <v>12</v>
      </c>
      <c r="B76" t="s">
        <v>13</v>
      </c>
      <c r="C76" s="1">
        <v>44531</v>
      </c>
      <c r="D76">
        <v>59</v>
      </c>
      <c r="E76">
        <v>1200000</v>
      </c>
      <c r="F76">
        <v>1065000</v>
      </c>
      <c r="G76">
        <v>7.0000000000000007E-2</v>
      </c>
      <c r="H76">
        <v>29</v>
      </c>
      <c r="I76">
        <v>0.85099999999999998</v>
      </c>
      <c r="J76">
        <v>185</v>
      </c>
    </row>
    <row r="77" spans="1:10">
      <c r="A77" t="s">
        <v>12</v>
      </c>
      <c r="B77" t="s">
        <v>13</v>
      </c>
      <c r="C77" s="1">
        <v>44562</v>
      </c>
      <c r="D77">
        <v>104</v>
      </c>
      <c r="E77">
        <v>1405000</v>
      </c>
      <c r="F77">
        <v>1505918</v>
      </c>
      <c r="G77">
        <v>0.08</v>
      </c>
      <c r="H77">
        <v>35</v>
      </c>
      <c r="I77">
        <v>0.95799999999999996</v>
      </c>
      <c r="J77">
        <v>200</v>
      </c>
    </row>
    <row r="78" spans="1:10">
      <c r="A78" t="s">
        <v>12</v>
      </c>
      <c r="B78" t="s">
        <v>13</v>
      </c>
      <c r="C78" s="1">
        <v>44593</v>
      </c>
      <c r="D78">
        <v>94.5</v>
      </c>
      <c r="E78">
        <v>1270000</v>
      </c>
      <c r="F78">
        <v>1414265.5</v>
      </c>
      <c r="G78">
        <v>8.2000000000000003E-2</v>
      </c>
      <c r="H78">
        <v>34</v>
      </c>
      <c r="I78">
        <v>0</v>
      </c>
      <c r="J78">
        <v>183</v>
      </c>
    </row>
    <row r="79" spans="1:10">
      <c r="A79" t="s">
        <v>12</v>
      </c>
      <c r="B79" t="s">
        <v>13</v>
      </c>
      <c r="C79" s="1">
        <v>44621</v>
      </c>
      <c r="D79">
        <v>77.5</v>
      </c>
      <c r="E79">
        <v>1410000</v>
      </c>
      <c r="F79">
        <v>932500</v>
      </c>
      <c r="G79">
        <v>7.5999999999999998E-2</v>
      </c>
      <c r="H79">
        <v>24</v>
      </c>
      <c r="I79">
        <v>0</v>
      </c>
      <c r="J79">
        <v>197</v>
      </c>
    </row>
    <row r="80" spans="1:10">
      <c r="A80" t="s">
        <v>14</v>
      </c>
      <c r="B80" t="s">
        <v>11</v>
      </c>
      <c r="C80" s="1">
        <v>43466</v>
      </c>
      <c r="D80">
        <v>113.5</v>
      </c>
      <c r="E80">
        <v>1495000</v>
      </c>
      <c r="F80">
        <v>1500000</v>
      </c>
      <c r="G80">
        <v>0.152</v>
      </c>
      <c r="H80">
        <v>39</v>
      </c>
      <c r="I80">
        <v>0.98499999999999999</v>
      </c>
      <c r="J80">
        <v>184</v>
      </c>
    </row>
    <row r="81" spans="1:10">
      <c r="A81" t="s">
        <v>14</v>
      </c>
      <c r="B81" t="s">
        <v>11</v>
      </c>
      <c r="C81" s="1">
        <v>43497</v>
      </c>
      <c r="D81">
        <v>91</v>
      </c>
      <c r="E81">
        <v>1585000</v>
      </c>
      <c r="F81">
        <v>1104250</v>
      </c>
      <c r="G81">
        <v>0.104</v>
      </c>
      <c r="H81">
        <v>40</v>
      </c>
      <c r="I81">
        <v>0.96499999999999997</v>
      </c>
      <c r="J81">
        <v>182</v>
      </c>
    </row>
    <row r="82" spans="1:10">
      <c r="A82" t="s">
        <v>14</v>
      </c>
      <c r="B82" t="s">
        <v>11</v>
      </c>
      <c r="C82" s="1">
        <v>43525</v>
      </c>
      <c r="D82">
        <v>31.5</v>
      </c>
      <c r="E82">
        <v>1635000</v>
      </c>
      <c r="F82">
        <v>1050000</v>
      </c>
      <c r="G82">
        <v>0.111</v>
      </c>
      <c r="H82">
        <v>41</v>
      </c>
      <c r="I82">
        <v>0.95699999999999996</v>
      </c>
      <c r="J82">
        <v>234</v>
      </c>
    </row>
    <row r="83" spans="1:10">
      <c r="A83" t="s">
        <v>14</v>
      </c>
      <c r="B83" t="s">
        <v>11</v>
      </c>
      <c r="C83" s="1">
        <v>43556</v>
      </c>
      <c r="D83">
        <v>39.5</v>
      </c>
      <c r="E83">
        <v>1650000</v>
      </c>
      <c r="F83">
        <v>1135000</v>
      </c>
      <c r="G83">
        <v>0.159</v>
      </c>
      <c r="H83">
        <v>33</v>
      </c>
      <c r="I83">
        <v>0.94</v>
      </c>
      <c r="J83">
        <v>252</v>
      </c>
    </row>
    <row r="84" spans="1:10">
      <c r="A84" t="s">
        <v>14</v>
      </c>
      <c r="B84" t="s">
        <v>11</v>
      </c>
      <c r="C84" s="1">
        <v>43586</v>
      </c>
      <c r="D84">
        <v>37</v>
      </c>
      <c r="E84">
        <v>1595000</v>
      </c>
      <c r="F84">
        <v>1125500</v>
      </c>
      <c r="G84">
        <v>0.115</v>
      </c>
      <c r="H84">
        <v>44</v>
      </c>
      <c r="I84">
        <v>0.996</v>
      </c>
      <c r="J84">
        <v>314</v>
      </c>
    </row>
    <row r="85" spans="1:10">
      <c r="A85" t="s">
        <v>14</v>
      </c>
      <c r="B85" t="s">
        <v>11</v>
      </c>
      <c r="C85" s="1">
        <v>43617</v>
      </c>
      <c r="D85">
        <v>43</v>
      </c>
      <c r="E85">
        <v>1550000</v>
      </c>
      <c r="F85">
        <v>1447500</v>
      </c>
      <c r="G85">
        <v>0.191</v>
      </c>
      <c r="H85">
        <v>66</v>
      </c>
      <c r="I85">
        <v>1</v>
      </c>
      <c r="J85">
        <v>272</v>
      </c>
    </row>
    <row r="86" spans="1:10">
      <c r="A86" t="s">
        <v>14</v>
      </c>
      <c r="B86" t="s">
        <v>11</v>
      </c>
      <c r="C86" s="1">
        <v>43647</v>
      </c>
      <c r="D86">
        <v>52</v>
      </c>
      <c r="E86">
        <v>1500000</v>
      </c>
      <c r="F86">
        <v>1197500</v>
      </c>
      <c r="G86">
        <v>0.109</v>
      </c>
      <c r="H86">
        <v>50</v>
      </c>
      <c r="I86">
        <v>1</v>
      </c>
      <c r="J86">
        <v>230</v>
      </c>
    </row>
    <row r="87" spans="1:10">
      <c r="A87" t="s">
        <v>14</v>
      </c>
      <c r="B87" t="s">
        <v>11</v>
      </c>
      <c r="C87" s="1">
        <v>43678</v>
      </c>
      <c r="D87">
        <v>94</v>
      </c>
      <c r="E87">
        <v>1587000</v>
      </c>
      <c r="F87">
        <v>1455000</v>
      </c>
      <c r="G87">
        <v>8.5000000000000006E-2</v>
      </c>
      <c r="H87">
        <v>58</v>
      </c>
      <c r="I87">
        <v>0.995</v>
      </c>
      <c r="J87">
        <v>201</v>
      </c>
    </row>
    <row r="88" spans="1:10">
      <c r="A88" t="s">
        <v>14</v>
      </c>
      <c r="B88" t="s">
        <v>11</v>
      </c>
      <c r="C88" s="1">
        <v>43709</v>
      </c>
      <c r="D88">
        <v>84</v>
      </c>
      <c r="E88">
        <v>1425000</v>
      </c>
      <c r="F88">
        <v>1200000</v>
      </c>
      <c r="G88">
        <v>0.11700000000000001</v>
      </c>
      <c r="H88">
        <v>37</v>
      </c>
      <c r="I88">
        <v>0.94899999999999995</v>
      </c>
      <c r="J88">
        <v>257</v>
      </c>
    </row>
    <row r="89" spans="1:10">
      <c r="A89" t="s">
        <v>14</v>
      </c>
      <c r="B89" t="s">
        <v>11</v>
      </c>
      <c r="C89" s="1">
        <v>43739</v>
      </c>
      <c r="D89">
        <v>37</v>
      </c>
      <c r="E89">
        <v>1375000</v>
      </c>
      <c r="F89">
        <v>1280000</v>
      </c>
      <c r="G89">
        <v>0.124</v>
      </c>
      <c r="H89">
        <v>37</v>
      </c>
      <c r="I89">
        <v>0.95899999999999996</v>
      </c>
      <c r="J89">
        <v>275</v>
      </c>
    </row>
    <row r="90" spans="1:10">
      <c r="A90" t="s">
        <v>14</v>
      </c>
      <c r="B90" t="s">
        <v>11</v>
      </c>
      <c r="C90" s="1">
        <v>43770</v>
      </c>
      <c r="D90">
        <v>59.5</v>
      </c>
      <c r="E90">
        <v>1397500</v>
      </c>
      <c r="F90">
        <v>1245500</v>
      </c>
      <c r="G90">
        <v>9.0999999999999998E-2</v>
      </c>
      <c r="H90">
        <v>24</v>
      </c>
      <c r="I90">
        <v>0.97099999999999997</v>
      </c>
      <c r="J90">
        <v>230</v>
      </c>
    </row>
    <row r="91" spans="1:10">
      <c r="A91" t="s">
        <v>14</v>
      </c>
      <c r="B91" t="s">
        <v>11</v>
      </c>
      <c r="C91" s="1">
        <v>43800</v>
      </c>
      <c r="D91">
        <v>104</v>
      </c>
      <c r="E91">
        <v>1450000</v>
      </c>
      <c r="F91">
        <v>1245000</v>
      </c>
      <c r="G91">
        <v>8.5000000000000006E-2</v>
      </c>
      <c r="H91">
        <v>54</v>
      </c>
      <c r="I91">
        <v>0.97899999999999998</v>
      </c>
      <c r="J91">
        <v>188</v>
      </c>
    </row>
    <row r="92" spans="1:10">
      <c r="A92" t="s">
        <v>14</v>
      </c>
      <c r="B92" t="s">
        <v>11</v>
      </c>
      <c r="C92" s="1">
        <v>43831</v>
      </c>
      <c r="D92">
        <v>119</v>
      </c>
      <c r="E92">
        <v>1395000</v>
      </c>
      <c r="F92">
        <v>1352500</v>
      </c>
      <c r="G92">
        <v>9.2999999999999999E-2</v>
      </c>
      <c r="H92">
        <v>58</v>
      </c>
      <c r="I92">
        <v>0.97599999999999998</v>
      </c>
      <c r="J92">
        <v>183</v>
      </c>
    </row>
    <row r="93" spans="1:10">
      <c r="A93" t="s">
        <v>14</v>
      </c>
      <c r="B93" t="s">
        <v>11</v>
      </c>
      <c r="C93" s="1">
        <v>43862</v>
      </c>
      <c r="D93">
        <v>92.5</v>
      </c>
      <c r="E93">
        <v>1400000</v>
      </c>
      <c r="F93">
        <v>1382500</v>
      </c>
      <c r="G93">
        <v>7.0000000000000007E-2</v>
      </c>
      <c r="H93">
        <v>42</v>
      </c>
      <c r="I93">
        <v>0.96499999999999997</v>
      </c>
      <c r="J93">
        <v>187</v>
      </c>
    </row>
    <row r="94" spans="1:10">
      <c r="A94" t="s">
        <v>14</v>
      </c>
      <c r="B94" t="s">
        <v>11</v>
      </c>
      <c r="C94" s="1">
        <v>43891</v>
      </c>
      <c r="D94">
        <v>49</v>
      </c>
      <c r="E94">
        <v>1625000</v>
      </c>
      <c r="F94">
        <v>1311000</v>
      </c>
      <c r="G94">
        <v>4.5999999999999999E-2</v>
      </c>
      <c r="H94">
        <v>35</v>
      </c>
      <c r="I94">
        <v>0.95699999999999996</v>
      </c>
      <c r="J94">
        <v>174</v>
      </c>
    </row>
    <row r="95" spans="1:10">
      <c r="A95" t="s">
        <v>14</v>
      </c>
      <c r="B95" t="s">
        <v>11</v>
      </c>
      <c r="C95" s="1">
        <v>43922</v>
      </c>
      <c r="D95">
        <v>53.5</v>
      </c>
      <c r="E95">
        <v>1600000</v>
      </c>
      <c r="F95">
        <v>999990</v>
      </c>
      <c r="G95">
        <v>1.4E-2</v>
      </c>
      <c r="H95">
        <v>29</v>
      </c>
      <c r="I95">
        <v>0.96299999999999997</v>
      </c>
      <c r="J95">
        <v>138</v>
      </c>
    </row>
    <row r="96" spans="1:10">
      <c r="A96" t="s">
        <v>14</v>
      </c>
      <c r="B96" t="s">
        <v>11</v>
      </c>
      <c r="C96" s="1">
        <v>43952</v>
      </c>
      <c r="D96">
        <v>103.5</v>
      </c>
      <c r="E96">
        <v>1600000</v>
      </c>
      <c r="F96">
        <v>1092970</v>
      </c>
      <c r="G96">
        <v>4.1000000000000002E-2</v>
      </c>
      <c r="H96">
        <v>36</v>
      </c>
      <c r="I96">
        <v>0.96399999999999997</v>
      </c>
      <c r="J96">
        <v>145</v>
      </c>
    </row>
    <row r="97" spans="1:10">
      <c r="A97" t="s">
        <v>14</v>
      </c>
      <c r="B97" t="s">
        <v>11</v>
      </c>
      <c r="C97" s="1">
        <v>43983</v>
      </c>
      <c r="D97">
        <v>50</v>
      </c>
      <c r="E97">
        <v>1495000</v>
      </c>
      <c r="F97">
        <v>1022250</v>
      </c>
      <c r="G97">
        <v>7.0000000000000007E-2</v>
      </c>
      <c r="H97">
        <v>42</v>
      </c>
      <c r="I97">
        <v>0.99199999999999999</v>
      </c>
      <c r="J97">
        <v>215</v>
      </c>
    </row>
    <row r="98" spans="1:10">
      <c r="A98" t="s">
        <v>14</v>
      </c>
      <c r="B98" t="s">
        <v>11</v>
      </c>
      <c r="C98" s="1">
        <v>44013</v>
      </c>
      <c r="D98">
        <v>33</v>
      </c>
      <c r="E98">
        <v>1400000</v>
      </c>
      <c r="F98">
        <v>1212500</v>
      </c>
      <c r="G98">
        <v>0.129</v>
      </c>
      <c r="H98">
        <v>28</v>
      </c>
      <c r="I98">
        <v>0</v>
      </c>
      <c r="J98">
        <v>295</v>
      </c>
    </row>
    <row r="99" spans="1:10">
      <c r="A99" t="s">
        <v>14</v>
      </c>
      <c r="B99" t="s">
        <v>11</v>
      </c>
      <c r="C99" s="1">
        <v>44044</v>
      </c>
      <c r="D99">
        <v>39</v>
      </c>
      <c r="E99">
        <v>1350000</v>
      </c>
      <c r="F99">
        <v>1575000</v>
      </c>
      <c r="G99">
        <v>0.105</v>
      </c>
      <c r="H99">
        <v>24</v>
      </c>
      <c r="I99">
        <v>0</v>
      </c>
      <c r="J99">
        <v>332</v>
      </c>
    </row>
    <row r="100" spans="1:10">
      <c r="A100" t="s">
        <v>14</v>
      </c>
      <c r="B100" t="s">
        <v>11</v>
      </c>
      <c r="C100" s="1">
        <v>44075</v>
      </c>
      <c r="D100">
        <v>44</v>
      </c>
      <c r="E100">
        <v>1349000</v>
      </c>
      <c r="F100">
        <v>1210000</v>
      </c>
      <c r="G100">
        <v>0.187</v>
      </c>
      <c r="H100">
        <v>39</v>
      </c>
      <c r="I100">
        <v>0</v>
      </c>
      <c r="J100">
        <v>358</v>
      </c>
    </row>
    <row r="101" spans="1:10">
      <c r="A101" t="s">
        <v>14</v>
      </c>
      <c r="B101" t="s">
        <v>11</v>
      </c>
      <c r="C101" s="1">
        <v>44105</v>
      </c>
      <c r="D101">
        <v>52</v>
      </c>
      <c r="E101">
        <v>1325000</v>
      </c>
      <c r="F101">
        <v>1415000</v>
      </c>
      <c r="G101">
        <v>0.185</v>
      </c>
      <c r="H101">
        <v>57</v>
      </c>
      <c r="I101">
        <v>0</v>
      </c>
      <c r="J101">
        <v>378</v>
      </c>
    </row>
    <row r="102" spans="1:10">
      <c r="A102" t="s">
        <v>14</v>
      </c>
      <c r="B102" t="s">
        <v>11</v>
      </c>
      <c r="C102" s="1">
        <v>44136</v>
      </c>
      <c r="D102">
        <v>59</v>
      </c>
      <c r="E102">
        <v>1450000</v>
      </c>
      <c r="F102">
        <v>1265000</v>
      </c>
      <c r="G102">
        <v>0.113</v>
      </c>
      <c r="H102">
        <v>57</v>
      </c>
      <c r="I102">
        <v>0</v>
      </c>
      <c r="J102">
        <v>336</v>
      </c>
    </row>
    <row r="103" spans="1:10">
      <c r="A103" t="s">
        <v>14</v>
      </c>
      <c r="B103" t="s">
        <v>11</v>
      </c>
      <c r="C103" s="1">
        <v>44166</v>
      </c>
      <c r="D103">
        <v>60</v>
      </c>
      <c r="E103">
        <v>1499500</v>
      </c>
      <c r="F103">
        <v>1175000</v>
      </c>
      <c r="G103">
        <v>0.06</v>
      </c>
      <c r="H103">
        <v>67</v>
      </c>
      <c r="I103">
        <v>0</v>
      </c>
      <c r="J103">
        <v>282</v>
      </c>
    </row>
    <row r="104" spans="1:10">
      <c r="A104" t="s">
        <v>14</v>
      </c>
      <c r="B104" t="s">
        <v>11</v>
      </c>
      <c r="C104" s="1">
        <v>44197</v>
      </c>
      <c r="D104">
        <v>83</v>
      </c>
      <c r="E104">
        <v>1525000</v>
      </c>
      <c r="F104">
        <v>1320000</v>
      </c>
      <c r="G104">
        <v>8.5999999999999993E-2</v>
      </c>
      <c r="H104">
        <v>62</v>
      </c>
      <c r="I104">
        <v>0</v>
      </c>
      <c r="J104">
        <v>257</v>
      </c>
    </row>
    <row r="105" spans="1:10">
      <c r="A105" t="s">
        <v>14</v>
      </c>
      <c r="B105" t="s">
        <v>11</v>
      </c>
      <c r="C105" s="1">
        <v>44228</v>
      </c>
      <c r="D105">
        <v>111</v>
      </c>
      <c r="E105">
        <v>1500000</v>
      </c>
      <c r="F105">
        <v>1143750</v>
      </c>
      <c r="G105">
        <v>5.0999999999999997E-2</v>
      </c>
      <c r="H105">
        <v>52</v>
      </c>
      <c r="I105">
        <v>0</v>
      </c>
      <c r="J105">
        <v>235</v>
      </c>
    </row>
    <row r="106" spans="1:10">
      <c r="A106" t="s">
        <v>14</v>
      </c>
      <c r="B106" t="s">
        <v>11</v>
      </c>
      <c r="C106" s="1">
        <v>44256</v>
      </c>
      <c r="D106">
        <v>38</v>
      </c>
      <c r="E106">
        <v>1599000</v>
      </c>
      <c r="F106">
        <v>1397500</v>
      </c>
      <c r="G106">
        <v>5.8999999999999997E-2</v>
      </c>
      <c r="H106">
        <v>76</v>
      </c>
      <c r="I106">
        <v>0</v>
      </c>
      <c r="J106">
        <v>270</v>
      </c>
    </row>
    <row r="107" spans="1:10">
      <c r="A107" t="s">
        <v>14</v>
      </c>
      <c r="B107" t="s">
        <v>11</v>
      </c>
      <c r="C107" s="1">
        <v>44287</v>
      </c>
      <c r="D107">
        <v>29</v>
      </c>
      <c r="E107">
        <v>1550000</v>
      </c>
      <c r="F107">
        <v>1097500</v>
      </c>
      <c r="G107">
        <v>0.06</v>
      </c>
      <c r="H107">
        <v>64</v>
      </c>
      <c r="I107">
        <v>0</v>
      </c>
      <c r="J107">
        <v>315</v>
      </c>
    </row>
    <row r="108" spans="1:10">
      <c r="A108" t="s">
        <v>14</v>
      </c>
      <c r="B108" t="s">
        <v>11</v>
      </c>
      <c r="C108" s="1">
        <v>44317</v>
      </c>
      <c r="D108">
        <v>29</v>
      </c>
      <c r="E108">
        <v>1699000</v>
      </c>
      <c r="F108">
        <v>1505000</v>
      </c>
      <c r="G108">
        <v>6.5000000000000002E-2</v>
      </c>
      <c r="H108">
        <v>52</v>
      </c>
      <c r="I108">
        <v>0</v>
      </c>
      <c r="J108">
        <v>323</v>
      </c>
    </row>
    <row r="109" spans="1:10">
      <c r="A109" t="s">
        <v>14</v>
      </c>
      <c r="B109" t="s">
        <v>11</v>
      </c>
      <c r="C109" s="1">
        <v>44348</v>
      </c>
      <c r="D109">
        <v>28</v>
      </c>
      <c r="E109">
        <v>1650000</v>
      </c>
      <c r="F109">
        <v>1275000</v>
      </c>
      <c r="G109">
        <v>9.0999999999999998E-2</v>
      </c>
      <c r="H109">
        <v>97</v>
      </c>
      <c r="I109">
        <v>0</v>
      </c>
      <c r="J109">
        <v>296</v>
      </c>
    </row>
    <row r="110" spans="1:10">
      <c r="A110" t="s">
        <v>14</v>
      </c>
      <c r="B110" t="s">
        <v>11</v>
      </c>
      <c r="C110" s="1">
        <v>44378</v>
      </c>
      <c r="D110">
        <v>44.5</v>
      </c>
      <c r="E110">
        <v>1672500</v>
      </c>
      <c r="F110">
        <v>1387500</v>
      </c>
      <c r="G110">
        <v>0.11</v>
      </c>
      <c r="H110">
        <v>100</v>
      </c>
      <c r="I110">
        <v>0</v>
      </c>
      <c r="J110">
        <v>228</v>
      </c>
    </row>
    <row r="111" spans="1:10">
      <c r="A111" t="s">
        <v>14</v>
      </c>
      <c r="B111" t="s">
        <v>11</v>
      </c>
      <c r="C111" s="1">
        <v>44409</v>
      </c>
      <c r="D111">
        <v>32</v>
      </c>
      <c r="E111">
        <v>1695000</v>
      </c>
      <c r="F111">
        <v>1450000</v>
      </c>
      <c r="G111">
        <v>4.9000000000000002E-2</v>
      </c>
      <c r="H111">
        <v>97</v>
      </c>
      <c r="I111">
        <v>0</v>
      </c>
      <c r="J111">
        <v>183</v>
      </c>
    </row>
    <row r="112" spans="1:10">
      <c r="A112" t="s">
        <v>14</v>
      </c>
      <c r="B112" t="s">
        <v>11</v>
      </c>
      <c r="C112" s="1">
        <v>44440</v>
      </c>
      <c r="D112">
        <v>43</v>
      </c>
      <c r="E112">
        <v>1499500</v>
      </c>
      <c r="F112">
        <v>1505000</v>
      </c>
      <c r="G112">
        <v>9.7000000000000003E-2</v>
      </c>
      <c r="H112">
        <v>71</v>
      </c>
      <c r="I112">
        <v>0</v>
      </c>
      <c r="J112">
        <v>236</v>
      </c>
    </row>
    <row r="113" spans="1:10">
      <c r="A113" t="s">
        <v>14</v>
      </c>
      <c r="B113" t="s">
        <v>11</v>
      </c>
      <c r="C113" s="1">
        <v>44470</v>
      </c>
      <c r="D113">
        <v>35.5</v>
      </c>
      <c r="E113">
        <v>1372500</v>
      </c>
      <c r="F113">
        <v>1500000</v>
      </c>
      <c r="G113">
        <v>9.2999999999999999E-2</v>
      </c>
      <c r="H113">
        <v>72</v>
      </c>
      <c r="I113">
        <v>0</v>
      </c>
      <c r="J113">
        <v>280</v>
      </c>
    </row>
    <row r="114" spans="1:10">
      <c r="A114" t="s">
        <v>14</v>
      </c>
      <c r="B114" t="s">
        <v>11</v>
      </c>
      <c r="C114" s="1">
        <v>44501</v>
      </c>
      <c r="D114">
        <v>35</v>
      </c>
      <c r="E114">
        <v>1495000</v>
      </c>
      <c r="F114">
        <v>1422500</v>
      </c>
      <c r="G114">
        <v>5.8000000000000003E-2</v>
      </c>
      <c r="H114">
        <v>54</v>
      </c>
      <c r="I114">
        <v>0</v>
      </c>
      <c r="J114">
        <v>223</v>
      </c>
    </row>
    <row r="115" spans="1:10">
      <c r="A115" t="s">
        <v>14</v>
      </c>
      <c r="B115" t="s">
        <v>11</v>
      </c>
      <c r="C115" s="1">
        <v>44531</v>
      </c>
      <c r="D115">
        <v>48</v>
      </c>
      <c r="E115">
        <v>1600000</v>
      </c>
      <c r="F115">
        <v>1926037.5</v>
      </c>
      <c r="G115">
        <v>1.2E-2</v>
      </c>
      <c r="H115">
        <v>86</v>
      </c>
      <c r="I115">
        <v>0</v>
      </c>
      <c r="J115">
        <v>163</v>
      </c>
    </row>
    <row r="116" spans="1:10">
      <c r="A116" t="s">
        <v>14</v>
      </c>
      <c r="B116" t="s">
        <v>11</v>
      </c>
      <c r="C116" s="1">
        <v>44562</v>
      </c>
      <c r="D116">
        <v>102</v>
      </c>
      <c r="E116">
        <v>1699000</v>
      </c>
      <c r="F116">
        <v>1550000</v>
      </c>
      <c r="G116">
        <v>5.1999999999999998E-2</v>
      </c>
      <c r="H116">
        <v>65</v>
      </c>
      <c r="I116">
        <v>0</v>
      </c>
      <c r="J116">
        <v>153</v>
      </c>
    </row>
    <row r="117" spans="1:10">
      <c r="A117" t="s">
        <v>14</v>
      </c>
      <c r="B117" t="s">
        <v>11</v>
      </c>
      <c r="C117" s="1">
        <v>44593</v>
      </c>
      <c r="D117">
        <v>46</v>
      </c>
      <c r="E117">
        <v>1595000</v>
      </c>
      <c r="F117">
        <v>1587451</v>
      </c>
      <c r="G117">
        <v>2.9000000000000001E-2</v>
      </c>
      <c r="H117">
        <v>51</v>
      </c>
      <c r="I117">
        <v>0</v>
      </c>
      <c r="J117">
        <v>175</v>
      </c>
    </row>
    <row r="118" spans="1:10">
      <c r="A118" t="s">
        <v>14</v>
      </c>
      <c r="B118" t="s">
        <v>11</v>
      </c>
      <c r="C118" s="1">
        <v>44621</v>
      </c>
      <c r="D118">
        <v>28</v>
      </c>
      <c r="E118">
        <v>1600000</v>
      </c>
      <c r="F118">
        <v>1513687</v>
      </c>
      <c r="G118">
        <v>2.9000000000000001E-2</v>
      </c>
      <c r="H118">
        <v>43</v>
      </c>
      <c r="I118">
        <v>0</v>
      </c>
      <c r="J118">
        <v>205</v>
      </c>
    </row>
    <row r="119" spans="1:10">
      <c r="A119" t="s">
        <v>15</v>
      </c>
      <c r="B119" t="s">
        <v>13</v>
      </c>
      <c r="C119" s="1">
        <v>43466</v>
      </c>
      <c r="D119">
        <v>99.5</v>
      </c>
      <c r="E119">
        <v>1675000</v>
      </c>
      <c r="F119">
        <v>875000</v>
      </c>
      <c r="G119">
        <v>0.18</v>
      </c>
      <c r="H119">
        <v>147</v>
      </c>
      <c r="I119">
        <v>0.93200000000000005</v>
      </c>
      <c r="J119">
        <v>1781</v>
      </c>
    </row>
    <row r="120" spans="1:10">
      <c r="A120" t="s">
        <v>15</v>
      </c>
      <c r="B120" t="s">
        <v>13</v>
      </c>
      <c r="C120" s="1">
        <v>43497</v>
      </c>
      <c r="D120">
        <v>125</v>
      </c>
      <c r="E120">
        <v>1695000</v>
      </c>
      <c r="F120">
        <v>1210000</v>
      </c>
      <c r="G120">
        <v>0.125</v>
      </c>
      <c r="H120">
        <v>174</v>
      </c>
      <c r="I120">
        <v>0.93600000000000005</v>
      </c>
      <c r="J120">
        <v>1806</v>
      </c>
    </row>
    <row r="121" spans="1:10">
      <c r="A121" t="s">
        <v>15</v>
      </c>
      <c r="B121" t="s">
        <v>13</v>
      </c>
      <c r="C121" s="1">
        <v>43525</v>
      </c>
      <c r="D121">
        <v>107</v>
      </c>
      <c r="E121">
        <v>1650000</v>
      </c>
      <c r="F121">
        <v>1145000</v>
      </c>
      <c r="G121">
        <v>0.14299999999999999</v>
      </c>
      <c r="H121">
        <v>190</v>
      </c>
      <c r="I121">
        <v>0.93</v>
      </c>
      <c r="J121">
        <v>1934</v>
      </c>
    </row>
    <row r="122" spans="1:10">
      <c r="A122" t="s">
        <v>15</v>
      </c>
      <c r="B122" t="s">
        <v>13</v>
      </c>
      <c r="C122" s="1">
        <v>43556</v>
      </c>
      <c r="D122">
        <v>89</v>
      </c>
      <c r="E122">
        <v>1695000</v>
      </c>
      <c r="F122">
        <v>1137385</v>
      </c>
      <c r="G122">
        <v>0.16900000000000001</v>
      </c>
      <c r="H122">
        <v>191</v>
      </c>
      <c r="I122">
        <v>0.92300000000000004</v>
      </c>
      <c r="J122">
        <v>2118</v>
      </c>
    </row>
    <row r="123" spans="1:10">
      <c r="A123" t="s">
        <v>15</v>
      </c>
      <c r="B123" t="s">
        <v>13</v>
      </c>
      <c r="C123" s="1">
        <v>43586</v>
      </c>
      <c r="D123">
        <v>75</v>
      </c>
      <c r="E123">
        <v>1745000</v>
      </c>
      <c r="F123">
        <v>1108000</v>
      </c>
      <c r="G123">
        <v>0.17199999999999999</v>
      </c>
      <c r="H123">
        <v>239</v>
      </c>
      <c r="I123">
        <v>0.93899999999999995</v>
      </c>
      <c r="J123">
        <v>2203</v>
      </c>
    </row>
    <row r="124" spans="1:10">
      <c r="A124" t="s">
        <v>15</v>
      </c>
      <c r="B124" t="s">
        <v>13</v>
      </c>
      <c r="C124" s="1">
        <v>43617</v>
      </c>
      <c r="D124">
        <v>81</v>
      </c>
      <c r="E124">
        <v>1700000</v>
      </c>
      <c r="F124">
        <v>2076500</v>
      </c>
      <c r="G124">
        <v>0.15</v>
      </c>
      <c r="H124">
        <v>303</v>
      </c>
      <c r="I124">
        <v>0.93899999999999995</v>
      </c>
      <c r="J124">
        <v>2046</v>
      </c>
    </row>
    <row r="125" spans="1:10">
      <c r="A125" t="s">
        <v>15</v>
      </c>
      <c r="B125" t="s">
        <v>13</v>
      </c>
      <c r="C125" s="1">
        <v>43647</v>
      </c>
      <c r="D125">
        <v>85</v>
      </c>
      <c r="E125">
        <v>1699000</v>
      </c>
      <c r="F125">
        <v>948500</v>
      </c>
      <c r="G125">
        <v>0.113</v>
      </c>
      <c r="H125">
        <v>214</v>
      </c>
      <c r="I125">
        <v>0.94099999999999995</v>
      </c>
      <c r="J125">
        <v>1988</v>
      </c>
    </row>
    <row r="126" spans="1:10">
      <c r="A126" t="s">
        <v>15</v>
      </c>
      <c r="B126" t="s">
        <v>13</v>
      </c>
      <c r="C126" s="1">
        <v>43678</v>
      </c>
      <c r="D126">
        <v>103.5</v>
      </c>
      <c r="E126">
        <v>1649000</v>
      </c>
      <c r="F126">
        <v>1194325</v>
      </c>
      <c r="G126">
        <v>6.7000000000000004E-2</v>
      </c>
      <c r="H126">
        <v>179</v>
      </c>
      <c r="I126">
        <v>0.93700000000000006</v>
      </c>
      <c r="J126">
        <v>1781</v>
      </c>
    </row>
    <row r="127" spans="1:10">
      <c r="A127" t="s">
        <v>15</v>
      </c>
      <c r="B127" t="s">
        <v>13</v>
      </c>
      <c r="C127" s="1">
        <v>43709</v>
      </c>
      <c r="D127">
        <v>117</v>
      </c>
      <c r="E127">
        <v>1599000</v>
      </c>
      <c r="F127">
        <v>955000</v>
      </c>
      <c r="G127">
        <v>0.19900000000000001</v>
      </c>
      <c r="H127">
        <v>181</v>
      </c>
      <c r="I127">
        <v>0.93899999999999995</v>
      </c>
      <c r="J127">
        <v>1985</v>
      </c>
    </row>
    <row r="128" spans="1:10">
      <c r="A128" t="s">
        <v>15</v>
      </c>
      <c r="B128" t="s">
        <v>13</v>
      </c>
      <c r="C128" s="1">
        <v>43739</v>
      </c>
      <c r="D128">
        <v>125</v>
      </c>
      <c r="E128">
        <v>1695000</v>
      </c>
      <c r="F128">
        <v>1025000</v>
      </c>
      <c r="G128">
        <v>0.184</v>
      </c>
      <c r="H128">
        <v>207</v>
      </c>
      <c r="I128">
        <v>0.93100000000000005</v>
      </c>
      <c r="J128">
        <v>2065</v>
      </c>
    </row>
    <row r="129" spans="1:10">
      <c r="A129" t="s">
        <v>15</v>
      </c>
      <c r="B129" t="s">
        <v>13</v>
      </c>
      <c r="C129" s="1">
        <v>43770</v>
      </c>
      <c r="D129">
        <v>94</v>
      </c>
      <c r="E129">
        <v>1695000</v>
      </c>
      <c r="F129">
        <v>960000</v>
      </c>
      <c r="G129">
        <v>0.13100000000000001</v>
      </c>
      <c r="H129">
        <v>161</v>
      </c>
      <c r="I129">
        <v>0.91600000000000004</v>
      </c>
      <c r="J129">
        <v>1962</v>
      </c>
    </row>
    <row r="130" spans="1:10">
      <c r="A130" t="s">
        <v>15</v>
      </c>
      <c r="B130" t="s">
        <v>13</v>
      </c>
      <c r="C130" s="1">
        <v>43800</v>
      </c>
      <c r="D130">
        <v>101.5</v>
      </c>
      <c r="E130">
        <v>1700000</v>
      </c>
      <c r="F130">
        <v>955000</v>
      </c>
      <c r="G130">
        <v>7.0999999999999994E-2</v>
      </c>
      <c r="H130">
        <v>172</v>
      </c>
      <c r="I130">
        <v>0.92500000000000004</v>
      </c>
      <c r="J130">
        <v>1790</v>
      </c>
    </row>
    <row r="131" spans="1:10">
      <c r="A131" t="s">
        <v>15</v>
      </c>
      <c r="B131" t="s">
        <v>13</v>
      </c>
      <c r="C131" s="1">
        <v>43831</v>
      </c>
      <c r="D131">
        <v>115.5</v>
      </c>
      <c r="E131">
        <v>1697000</v>
      </c>
      <c r="F131">
        <v>1150000</v>
      </c>
      <c r="G131">
        <v>0.156</v>
      </c>
      <c r="H131">
        <v>175</v>
      </c>
      <c r="I131">
        <v>0.92300000000000004</v>
      </c>
      <c r="J131">
        <v>1860</v>
      </c>
    </row>
    <row r="132" spans="1:10">
      <c r="A132" t="s">
        <v>15</v>
      </c>
      <c r="B132" t="s">
        <v>13</v>
      </c>
      <c r="C132" s="1">
        <v>43862</v>
      </c>
      <c r="D132">
        <v>122</v>
      </c>
      <c r="E132">
        <v>1712500</v>
      </c>
      <c r="F132">
        <v>1013500</v>
      </c>
      <c r="G132">
        <v>0.11799999999999999</v>
      </c>
      <c r="H132">
        <v>176</v>
      </c>
      <c r="I132">
        <v>0.91500000000000004</v>
      </c>
      <c r="J132">
        <v>1840</v>
      </c>
    </row>
    <row r="133" spans="1:10">
      <c r="A133" t="s">
        <v>15</v>
      </c>
      <c r="B133" t="s">
        <v>13</v>
      </c>
      <c r="C133" s="1">
        <v>43891</v>
      </c>
      <c r="D133">
        <v>115.5</v>
      </c>
      <c r="E133">
        <v>1699500</v>
      </c>
      <c r="F133">
        <v>970000</v>
      </c>
      <c r="G133">
        <v>7.0000000000000007E-2</v>
      </c>
      <c r="H133">
        <v>137</v>
      </c>
      <c r="I133">
        <v>0.92100000000000004</v>
      </c>
      <c r="J133">
        <v>1728</v>
      </c>
    </row>
    <row r="134" spans="1:10">
      <c r="A134" t="s">
        <v>15</v>
      </c>
      <c r="B134" t="s">
        <v>13</v>
      </c>
      <c r="C134" s="1">
        <v>43922</v>
      </c>
      <c r="D134">
        <v>106</v>
      </c>
      <c r="E134">
        <v>1767500</v>
      </c>
      <c r="F134">
        <v>1300000</v>
      </c>
      <c r="G134">
        <v>3.2000000000000001E-2</v>
      </c>
      <c r="H134">
        <v>75</v>
      </c>
      <c r="I134">
        <v>0.91300000000000003</v>
      </c>
      <c r="J134">
        <v>1460</v>
      </c>
    </row>
    <row r="135" spans="1:10">
      <c r="A135" t="s">
        <v>15</v>
      </c>
      <c r="B135" t="s">
        <v>13</v>
      </c>
      <c r="C135" s="1">
        <v>43952</v>
      </c>
      <c r="D135">
        <v>120</v>
      </c>
      <c r="E135">
        <v>1750000</v>
      </c>
      <c r="F135">
        <v>925000</v>
      </c>
      <c r="G135">
        <v>3.2000000000000001E-2</v>
      </c>
      <c r="H135">
        <v>127</v>
      </c>
      <c r="I135">
        <v>0.91400000000000003</v>
      </c>
      <c r="J135">
        <v>1428</v>
      </c>
    </row>
    <row r="136" spans="1:10">
      <c r="A136" t="s">
        <v>15</v>
      </c>
      <c r="B136" t="s">
        <v>13</v>
      </c>
      <c r="C136" s="1">
        <v>43983</v>
      </c>
      <c r="D136">
        <v>153</v>
      </c>
      <c r="E136">
        <v>1695000</v>
      </c>
      <c r="F136">
        <v>1062000</v>
      </c>
      <c r="G136">
        <v>6.5000000000000002E-2</v>
      </c>
      <c r="H136">
        <v>170</v>
      </c>
      <c r="I136">
        <v>0.91300000000000003</v>
      </c>
      <c r="J136">
        <v>1637</v>
      </c>
    </row>
    <row r="137" spans="1:10">
      <c r="A137" t="s">
        <v>15</v>
      </c>
      <c r="B137" t="s">
        <v>13</v>
      </c>
      <c r="C137" s="1">
        <v>44013</v>
      </c>
      <c r="D137">
        <v>161</v>
      </c>
      <c r="E137">
        <v>1525000</v>
      </c>
      <c r="F137">
        <v>1300000</v>
      </c>
      <c r="G137">
        <v>0.14599999999999999</v>
      </c>
      <c r="H137">
        <v>170</v>
      </c>
      <c r="I137">
        <v>0.90200000000000002</v>
      </c>
      <c r="J137">
        <v>2012</v>
      </c>
    </row>
    <row r="138" spans="1:10">
      <c r="A138" t="s">
        <v>15</v>
      </c>
      <c r="B138" t="s">
        <v>13</v>
      </c>
      <c r="C138" s="1">
        <v>44044</v>
      </c>
      <c r="D138">
        <v>69</v>
      </c>
      <c r="E138">
        <v>1495000</v>
      </c>
      <c r="F138">
        <v>952500</v>
      </c>
      <c r="G138">
        <v>0.13800000000000001</v>
      </c>
      <c r="H138">
        <v>90</v>
      </c>
      <c r="I138">
        <v>0.91300000000000003</v>
      </c>
      <c r="J138">
        <v>2170</v>
      </c>
    </row>
    <row r="139" spans="1:10">
      <c r="A139" t="s">
        <v>15</v>
      </c>
      <c r="B139" t="s">
        <v>13</v>
      </c>
      <c r="C139" s="1">
        <v>44075</v>
      </c>
      <c r="D139">
        <v>67.5</v>
      </c>
      <c r="E139">
        <v>1495000</v>
      </c>
      <c r="F139">
        <v>1050000</v>
      </c>
      <c r="G139">
        <v>0.18</v>
      </c>
      <c r="H139">
        <v>105</v>
      </c>
      <c r="I139">
        <v>0.88300000000000001</v>
      </c>
      <c r="J139">
        <v>2443</v>
      </c>
    </row>
    <row r="140" spans="1:10">
      <c r="A140" t="s">
        <v>15</v>
      </c>
      <c r="B140" t="s">
        <v>13</v>
      </c>
      <c r="C140" s="1">
        <v>44105</v>
      </c>
      <c r="D140">
        <v>86</v>
      </c>
      <c r="E140">
        <v>1495000</v>
      </c>
      <c r="F140">
        <v>960000</v>
      </c>
      <c r="G140">
        <v>0.17499999999999999</v>
      </c>
      <c r="H140">
        <v>142</v>
      </c>
      <c r="I140">
        <v>0.87</v>
      </c>
      <c r="J140">
        <v>2542</v>
      </c>
    </row>
    <row r="141" spans="1:10">
      <c r="A141" t="s">
        <v>15</v>
      </c>
      <c r="B141" t="s">
        <v>13</v>
      </c>
      <c r="C141" s="1">
        <v>44136</v>
      </c>
      <c r="D141">
        <v>101</v>
      </c>
      <c r="E141">
        <v>1500000</v>
      </c>
      <c r="F141">
        <v>925000</v>
      </c>
      <c r="G141">
        <v>0.128</v>
      </c>
      <c r="H141">
        <v>138</v>
      </c>
      <c r="I141">
        <v>0.84599999999999997</v>
      </c>
      <c r="J141">
        <v>2439</v>
      </c>
    </row>
    <row r="142" spans="1:10">
      <c r="A142" t="s">
        <v>15</v>
      </c>
      <c r="B142" t="s">
        <v>13</v>
      </c>
      <c r="C142" s="1">
        <v>44166</v>
      </c>
      <c r="D142">
        <v>119</v>
      </c>
      <c r="E142">
        <v>1499000</v>
      </c>
      <c r="F142">
        <v>1072500</v>
      </c>
      <c r="G142">
        <v>6.7000000000000004E-2</v>
      </c>
      <c r="H142">
        <v>224</v>
      </c>
      <c r="I142">
        <v>0.86699999999999999</v>
      </c>
      <c r="J142">
        <v>2256</v>
      </c>
    </row>
    <row r="143" spans="1:10">
      <c r="A143" t="s">
        <v>15</v>
      </c>
      <c r="B143" t="s">
        <v>13</v>
      </c>
      <c r="C143" s="1">
        <v>44197</v>
      </c>
      <c r="D143">
        <v>125</v>
      </c>
      <c r="E143">
        <v>1500000</v>
      </c>
      <c r="F143">
        <v>930000</v>
      </c>
      <c r="G143">
        <v>0.13100000000000001</v>
      </c>
      <c r="H143">
        <v>148</v>
      </c>
      <c r="I143">
        <v>0.871</v>
      </c>
      <c r="J143">
        <v>2176</v>
      </c>
    </row>
    <row r="144" spans="1:10">
      <c r="A144" t="s">
        <v>15</v>
      </c>
      <c r="B144" t="s">
        <v>13</v>
      </c>
      <c r="C144" s="1">
        <v>44228</v>
      </c>
      <c r="D144">
        <v>128.5</v>
      </c>
      <c r="E144">
        <v>1550000</v>
      </c>
      <c r="F144">
        <v>1100000</v>
      </c>
      <c r="G144">
        <v>9.9000000000000005E-2</v>
      </c>
      <c r="H144">
        <v>153</v>
      </c>
      <c r="I144">
        <v>0.84799999999999998</v>
      </c>
      <c r="J144">
        <v>2176</v>
      </c>
    </row>
    <row r="145" spans="1:10">
      <c r="A145" t="s">
        <v>15</v>
      </c>
      <c r="B145" t="s">
        <v>13</v>
      </c>
      <c r="C145" s="1">
        <v>44256</v>
      </c>
      <c r="D145">
        <v>107</v>
      </c>
      <c r="E145">
        <v>1500000</v>
      </c>
      <c r="F145">
        <v>1100000</v>
      </c>
      <c r="G145">
        <v>0.106</v>
      </c>
      <c r="H145">
        <v>275</v>
      </c>
      <c r="I145">
        <v>0.84699999999999998</v>
      </c>
      <c r="J145">
        <v>2284</v>
      </c>
    </row>
    <row r="146" spans="1:10">
      <c r="A146" t="s">
        <v>15</v>
      </c>
      <c r="B146" t="s">
        <v>13</v>
      </c>
      <c r="C146" s="1">
        <v>44287</v>
      </c>
      <c r="D146">
        <v>73</v>
      </c>
      <c r="E146">
        <v>1500000</v>
      </c>
      <c r="F146">
        <v>1030000</v>
      </c>
      <c r="G146">
        <v>0.122</v>
      </c>
      <c r="H146">
        <v>244</v>
      </c>
      <c r="I146">
        <v>0.80500000000000005</v>
      </c>
      <c r="J146">
        <v>2334</v>
      </c>
    </row>
    <row r="147" spans="1:10">
      <c r="A147" t="s">
        <v>15</v>
      </c>
      <c r="B147" t="s">
        <v>13</v>
      </c>
      <c r="C147" s="1">
        <v>44317</v>
      </c>
      <c r="D147">
        <v>64</v>
      </c>
      <c r="E147">
        <v>1500000</v>
      </c>
      <c r="F147">
        <v>1132671.5</v>
      </c>
      <c r="G147">
        <v>0.106</v>
      </c>
      <c r="H147">
        <v>302</v>
      </c>
      <c r="I147">
        <v>0.84899999999999998</v>
      </c>
      <c r="J147">
        <v>2288</v>
      </c>
    </row>
    <row r="148" spans="1:10">
      <c r="A148" t="s">
        <v>15</v>
      </c>
      <c r="B148" t="s">
        <v>13</v>
      </c>
      <c r="C148" s="1">
        <v>44348</v>
      </c>
      <c r="D148">
        <v>69</v>
      </c>
      <c r="E148">
        <v>1525000</v>
      </c>
      <c r="F148">
        <v>1287500</v>
      </c>
      <c r="G148">
        <v>0.108</v>
      </c>
      <c r="H148">
        <v>374</v>
      </c>
      <c r="I148">
        <v>0.93600000000000005</v>
      </c>
      <c r="J148">
        <v>2233</v>
      </c>
    </row>
    <row r="149" spans="1:10">
      <c r="A149" t="s">
        <v>15</v>
      </c>
      <c r="B149" t="s">
        <v>13</v>
      </c>
      <c r="C149" s="1">
        <v>44378</v>
      </c>
      <c r="D149">
        <v>72</v>
      </c>
      <c r="E149">
        <v>1592500</v>
      </c>
      <c r="F149">
        <v>1250000</v>
      </c>
      <c r="G149">
        <v>0.1</v>
      </c>
      <c r="H149">
        <v>359</v>
      </c>
      <c r="I149">
        <v>0.92700000000000005</v>
      </c>
      <c r="J149">
        <v>2074</v>
      </c>
    </row>
    <row r="150" spans="1:10">
      <c r="A150" t="s">
        <v>15</v>
      </c>
      <c r="B150" t="s">
        <v>13</v>
      </c>
      <c r="C150" s="1">
        <v>44409</v>
      </c>
      <c r="D150">
        <v>84</v>
      </c>
      <c r="E150">
        <v>1577500</v>
      </c>
      <c r="F150">
        <v>1150000</v>
      </c>
      <c r="G150">
        <v>8.4000000000000005E-2</v>
      </c>
      <c r="H150">
        <v>397</v>
      </c>
      <c r="I150">
        <v>0</v>
      </c>
      <c r="J150">
        <v>1876</v>
      </c>
    </row>
    <row r="151" spans="1:10">
      <c r="A151" t="s">
        <v>15</v>
      </c>
      <c r="B151" t="s">
        <v>13</v>
      </c>
      <c r="C151" s="1">
        <v>44440</v>
      </c>
      <c r="D151">
        <v>111</v>
      </c>
      <c r="E151">
        <v>1595000</v>
      </c>
      <c r="F151">
        <v>1040000</v>
      </c>
      <c r="G151">
        <v>0.13300000000000001</v>
      </c>
      <c r="H151">
        <v>343</v>
      </c>
      <c r="I151">
        <v>0</v>
      </c>
      <c r="J151">
        <v>2028</v>
      </c>
    </row>
    <row r="152" spans="1:10">
      <c r="A152" t="s">
        <v>15</v>
      </c>
      <c r="B152" t="s">
        <v>13</v>
      </c>
      <c r="C152" s="1">
        <v>44470</v>
      </c>
      <c r="D152">
        <v>73</v>
      </c>
      <c r="E152">
        <v>1650000</v>
      </c>
      <c r="F152">
        <v>1100000</v>
      </c>
      <c r="G152">
        <v>0.13900000000000001</v>
      </c>
      <c r="H152">
        <v>331</v>
      </c>
      <c r="I152">
        <v>0</v>
      </c>
      <c r="J152">
        <v>2139</v>
      </c>
    </row>
    <row r="153" spans="1:10">
      <c r="A153" t="s">
        <v>15</v>
      </c>
      <c r="B153" t="s">
        <v>13</v>
      </c>
      <c r="C153" s="1">
        <v>44501</v>
      </c>
      <c r="D153">
        <v>70</v>
      </c>
      <c r="E153">
        <v>1649000</v>
      </c>
      <c r="F153">
        <v>1075000</v>
      </c>
      <c r="G153">
        <v>8.2000000000000003E-2</v>
      </c>
      <c r="H153">
        <v>243</v>
      </c>
      <c r="I153">
        <v>0</v>
      </c>
      <c r="J153">
        <v>1995</v>
      </c>
    </row>
    <row r="154" spans="1:10">
      <c r="A154" t="s">
        <v>15</v>
      </c>
      <c r="B154" t="s">
        <v>13</v>
      </c>
      <c r="C154" s="1">
        <v>44531</v>
      </c>
      <c r="D154">
        <v>70</v>
      </c>
      <c r="E154">
        <v>1650000</v>
      </c>
      <c r="F154">
        <v>1150000</v>
      </c>
      <c r="G154">
        <v>5.2999999999999999E-2</v>
      </c>
      <c r="H154">
        <v>273</v>
      </c>
      <c r="I154">
        <v>0</v>
      </c>
      <c r="J154">
        <v>1722</v>
      </c>
    </row>
    <row r="155" spans="1:10">
      <c r="A155" t="s">
        <v>15</v>
      </c>
      <c r="B155" t="s">
        <v>13</v>
      </c>
      <c r="C155" s="1">
        <v>44562</v>
      </c>
      <c r="D155">
        <v>94</v>
      </c>
      <c r="E155">
        <v>1650000</v>
      </c>
      <c r="F155">
        <v>1317500</v>
      </c>
      <c r="G155">
        <v>0.1</v>
      </c>
      <c r="H155">
        <v>200</v>
      </c>
      <c r="I155">
        <v>0</v>
      </c>
      <c r="J155">
        <v>1709</v>
      </c>
    </row>
    <row r="156" spans="1:10">
      <c r="A156" t="s">
        <v>15</v>
      </c>
      <c r="B156" t="s">
        <v>13</v>
      </c>
      <c r="C156" s="1">
        <v>44593</v>
      </c>
      <c r="D156">
        <v>93</v>
      </c>
      <c r="E156">
        <v>1600000</v>
      </c>
      <c r="F156">
        <v>981500</v>
      </c>
      <c r="G156">
        <v>9.7000000000000003E-2</v>
      </c>
      <c r="H156">
        <v>250</v>
      </c>
      <c r="I156">
        <v>0</v>
      </c>
      <c r="J156">
        <v>1809</v>
      </c>
    </row>
    <row r="157" spans="1:10">
      <c r="A157" t="s">
        <v>15</v>
      </c>
      <c r="B157" t="s">
        <v>13</v>
      </c>
      <c r="C157" s="1">
        <v>44621</v>
      </c>
      <c r="D157">
        <v>52</v>
      </c>
      <c r="E157">
        <v>1595000</v>
      </c>
      <c r="F157">
        <v>1076990</v>
      </c>
      <c r="G157">
        <v>0.122</v>
      </c>
      <c r="H157">
        <v>152</v>
      </c>
      <c r="I157">
        <v>0</v>
      </c>
      <c r="J157">
        <v>2005</v>
      </c>
    </row>
    <row r="158" spans="1:10">
      <c r="A158" t="s">
        <v>16</v>
      </c>
      <c r="B158" t="s">
        <v>13</v>
      </c>
      <c r="C158" s="1">
        <v>43466</v>
      </c>
      <c r="D158">
        <v>103.5</v>
      </c>
      <c r="E158">
        <v>1895000</v>
      </c>
      <c r="F158">
        <v>1075000</v>
      </c>
      <c r="G158">
        <v>0.14899999999999999</v>
      </c>
      <c r="H158">
        <v>125</v>
      </c>
      <c r="I158">
        <v>0.94</v>
      </c>
      <c r="J158">
        <v>1161</v>
      </c>
    </row>
    <row r="159" spans="1:10">
      <c r="A159" t="s">
        <v>16</v>
      </c>
      <c r="B159" t="s">
        <v>13</v>
      </c>
      <c r="C159" s="1">
        <v>43497</v>
      </c>
      <c r="D159">
        <v>114</v>
      </c>
      <c r="E159">
        <v>1820000</v>
      </c>
      <c r="F159">
        <v>1100000</v>
      </c>
      <c r="G159">
        <v>0.124</v>
      </c>
      <c r="H159">
        <v>129</v>
      </c>
      <c r="I159">
        <v>0.94799999999999995</v>
      </c>
      <c r="J159">
        <v>1142</v>
      </c>
    </row>
    <row r="160" spans="1:10">
      <c r="A160" t="s">
        <v>16</v>
      </c>
      <c r="B160" t="s">
        <v>13</v>
      </c>
      <c r="C160" s="1">
        <v>43525</v>
      </c>
      <c r="D160">
        <v>63</v>
      </c>
      <c r="E160">
        <v>1795000</v>
      </c>
      <c r="F160">
        <v>1272500</v>
      </c>
      <c r="G160">
        <v>0.13</v>
      </c>
      <c r="H160">
        <v>160</v>
      </c>
      <c r="I160">
        <v>0.93200000000000005</v>
      </c>
      <c r="J160">
        <v>1258</v>
      </c>
    </row>
    <row r="161" spans="1:10">
      <c r="A161" t="s">
        <v>16</v>
      </c>
      <c r="B161" t="s">
        <v>13</v>
      </c>
      <c r="C161" s="1">
        <v>43556</v>
      </c>
      <c r="D161">
        <v>70</v>
      </c>
      <c r="E161">
        <v>1750000</v>
      </c>
      <c r="F161">
        <v>1350000</v>
      </c>
      <c r="G161">
        <v>0.14499999999999999</v>
      </c>
      <c r="H161">
        <v>167</v>
      </c>
      <c r="I161">
        <v>0.93700000000000006</v>
      </c>
      <c r="J161">
        <v>1405</v>
      </c>
    </row>
    <row r="162" spans="1:10">
      <c r="A162" t="s">
        <v>16</v>
      </c>
      <c r="B162" t="s">
        <v>13</v>
      </c>
      <c r="C162" s="1">
        <v>43586</v>
      </c>
      <c r="D162">
        <v>51</v>
      </c>
      <c r="E162">
        <v>1795000</v>
      </c>
      <c r="F162">
        <v>1300000</v>
      </c>
      <c r="G162">
        <v>0.152</v>
      </c>
      <c r="H162">
        <v>161</v>
      </c>
      <c r="I162">
        <v>0.95699999999999996</v>
      </c>
      <c r="J162">
        <v>1495</v>
      </c>
    </row>
    <row r="163" spans="1:10">
      <c r="A163" t="s">
        <v>16</v>
      </c>
      <c r="B163" t="s">
        <v>13</v>
      </c>
      <c r="C163" s="1">
        <v>43617</v>
      </c>
      <c r="D163">
        <v>63</v>
      </c>
      <c r="E163">
        <v>1800000</v>
      </c>
      <c r="F163">
        <v>1500000</v>
      </c>
      <c r="G163">
        <v>0.155</v>
      </c>
      <c r="H163">
        <v>261</v>
      </c>
      <c r="I163">
        <v>0.94499999999999995</v>
      </c>
      <c r="J163">
        <v>1469</v>
      </c>
    </row>
    <row r="164" spans="1:10">
      <c r="A164" t="s">
        <v>16</v>
      </c>
      <c r="B164" t="s">
        <v>13</v>
      </c>
      <c r="C164" s="1">
        <v>43647</v>
      </c>
      <c r="D164">
        <v>56</v>
      </c>
      <c r="E164">
        <v>1800000</v>
      </c>
      <c r="F164">
        <v>940000</v>
      </c>
      <c r="G164">
        <v>0.106</v>
      </c>
      <c r="H164">
        <v>169</v>
      </c>
      <c r="I164">
        <v>0.96299999999999997</v>
      </c>
      <c r="J164">
        <v>1407</v>
      </c>
    </row>
    <row r="165" spans="1:10">
      <c r="A165" t="s">
        <v>16</v>
      </c>
      <c r="B165" t="s">
        <v>13</v>
      </c>
      <c r="C165" s="1">
        <v>43678</v>
      </c>
      <c r="D165">
        <v>92</v>
      </c>
      <c r="E165">
        <v>1795000</v>
      </c>
      <c r="F165">
        <v>999000</v>
      </c>
      <c r="G165">
        <v>7.3999999999999996E-2</v>
      </c>
      <c r="H165">
        <v>173</v>
      </c>
      <c r="I165">
        <v>0.96399999999999997</v>
      </c>
      <c r="J165">
        <v>1239</v>
      </c>
    </row>
    <row r="166" spans="1:10">
      <c r="A166" t="s">
        <v>16</v>
      </c>
      <c r="B166" t="s">
        <v>13</v>
      </c>
      <c r="C166" s="1">
        <v>43709</v>
      </c>
      <c r="D166">
        <v>115</v>
      </c>
      <c r="E166">
        <v>1800000</v>
      </c>
      <c r="F166">
        <v>1086000</v>
      </c>
      <c r="G166">
        <v>0.187</v>
      </c>
      <c r="H166">
        <v>172</v>
      </c>
      <c r="I166">
        <v>0.94799999999999995</v>
      </c>
      <c r="J166">
        <v>1392</v>
      </c>
    </row>
    <row r="167" spans="1:10">
      <c r="A167" t="s">
        <v>16</v>
      </c>
      <c r="B167" t="s">
        <v>13</v>
      </c>
      <c r="C167" s="1">
        <v>43739</v>
      </c>
      <c r="D167">
        <v>83</v>
      </c>
      <c r="E167">
        <v>1747500</v>
      </c>
      <c r="F167">
        <v>977500</v>
      </c>
      <c r="G167">
        <v>0.16800000000000001</v>
      </c>
      <c r="H167">
        <v>140</v>
      </c>
      <c r="I167">
        <v>0.94399999999999995</v>
      </c>
      <c r="J167">
        <v>1414</v>
      </c>
    </row>
    <row r="168" spans="1:10">
      <c r="A168" t="s">
        <v>16</v>
      </c>
      <c r="B168" t="s">
        <v>13</v>
      </c>
      <c r="C168" s="1">
        <v>43770</v>
      </c>
      <c r="D168">
        <v>84</v>
      </c>
      <c r="E168">
        <v>1795000</v>
      </c>
      <c r="F168">
        <v>975000</v>
      </c>
      <c r="G168">
        <v>0.12</v>
      </c>
      <c r="H168">
        <v>130</v>
      </c>
      <c r="I168">
        <v>0.94</v>
      </c>
      <c r="J168">
        <v>1295</v>
      </c>
    </row>
    <row r="169" spans="1:10">
      <c r="A169" t="s">
        <v>16</v>
      </c>
      <c r="B169" t="s">
        <v>13</v>
      </c>
      <c r="C169" s="1">
        <v>43800</v>
      </c>
      <c r="D169">
        <v>92</v>
      </c>
      <c r="E169">
        <v>1885000</v>
      </c>
      <c r="F169">
        <v>1147765.5</v>
      </c>
      <c r="G169">
        <v>6.8000000000000005E-2</v>
      </c>
      <c r="H169">
        <v>160</v>
      </c>
      <c r="I169">
        <v>0.91900000000000004</v>
      </c>
      <c r="J169">
        <v>1170</v>
      </c>
    </row>
    <row r="170" spans="1:10">
      <c r="A170" t="s">
        <v>16</v>
      </c>
      <c r="B170" t="s">
        <v>13</v>
      </c>
      <c r="C170" s="1">
        <v>43831</v>
      </c>
      <c r="D170">
        <v>120</v>
      </c>
      <c r="E170">
        <v>1712500</v>
      </c>
      <c r="F170">
        <v>1110000</v>
      </c>
      <c r="G170">
        <v>0.127</v>
      </c>
      <c r="H170">
        <v>166</v>
      </c>
      <c r="I170">
        <v>0.93500000000000005</v>
      </c>
      <c r="J170">
        <v>1160</v>
      </c>
    </row>
    <row r="171" spans="1:10">
      <c r="A171" t="s">
        <v>16</v>
      </c>
      <c r="B171" t="s">
        <v>13</v>
      </c>
      <c r="C171" s="1">
        <v>43862</v>
      </c>
      <c r="D171">
        <v>115</v>
      </c>
      <c r="E171">
        <v>1660000</v>
      </c>
      <c r="F171">
        <v>1497500</v>
      </c>
      <c r="G171">
        <v>0.11700000000000001</v>
      </c>
      <c r="H171">
        <v>166</v>
      </c>
      <c r="I171">
        <v>0.93400000000000005</v>
      </c>
      <c r="J171">
        <v>1146</v>
      </c>
    </row>
    <row r="172" spans="1:10">
      <c r="A172" t="s">
        <v>16</v>
      </c>
      <c r="B172" t="s">
        <v>13</v>
      </c>
      <c r="C172" s="1">
        <v>43891</v>
      </c>
      <c r="D172">
        <v>93</v>
      </c>
      <c r="E172">
        <v>1567500</v>
      </c>
      <c r="F172">
        <v>1636875</v>
      </c>
      <c r="G172">
        <v>6.9000000000000006E-2</v>
      </c>
      <c r="H172">
        <v>152</v>
      </c>
      <c r="I172">
        <v>0.93</v>
      </c>
      <c r="J172">
        <v>1080</v>
      </c>
    </row>
    <row r="173" spans="1:10">
      <c r="A173" t="s">
        <v>16</v>
      </c>
      <c r="B173" t="s">
        <v>13</v>
      </c>
      <c r="C173" s="1">
        <v>43922</v>
      </c>
      <c r="D173">
        <v>98</v>
      </c>
      <c r="E173">
        <v>1595000</v>
      </c>
      <c r="F173">
        <v>1875000</v>
      </c>
      <c r="G173">
        <v>1.7999999999999999E-2</v>
      </c>
      <c r="H173">
        <v>94</v>
      </c>
      <c r="I173">
        <v>0.92900000000000005</v>
      </c>
      <c r="J173">
        <v>896</v>
      </c>
    </row>
    <row r="174" spans="1:10">
      <c r="A174" t="s">
        <v>16</v>
      </c>
      <c r="B174" t="s">
        <v>13</v>
      </c>
      <c r="C174" s="1">
        <v>43952</v>
      </c>
      <c r="D174">
        <v>97</v>
      </c>
      <c r="E174">
        <v>1550000</v>
      </c>
      <c r="F174">
        <v>1300000</v>
      </c>
      <c r="G174">
        <v>0.05</v>
      </c>
      <c r="H174">
        <v>102</v>
      </c>
      <c r="I174">
        <v>0.90200000000000002</v>
      </c>
      <c r="J174">
        <v>915</v>
      </c>
    </row>
    <row r="175" spans="1:10">
      <c r="A175" t="s">
        <v>16</v>
      </c>
      <c r="B175" t="s">
        <v>13</v>
      </c>
      <c r="C175" s="1">
        <v>43983</v>
      </c>
      <c r="D175">
        <v>109</v>
      </c>
      <c r="E175">
        <v>1525000</v>
      </c>
      <c r="F175">
        <v>1490000</v>
      </c>
      <c r="G175">
        <v>6.9000000000000006E-2</v>
      </c>
      <c r="H175">
        <v>169</v>
      </c>
      <c r="I175">
        <v>0.92200000000000004</v>
      </c>
      <c r="J175">
        <v>1105</v>
      </c>
    </row>
    <row r="176" spans="1:10">
      <c r="A176" t="s">
        <v>16</v>
      </c>
      <c r="B176" t="s">
        <v>13</v>
      </c>
      <c r="C176" s="1">
        <v>44013</v>
      </c>
      <c r="D176">
        <v>129</v>
      </c>
      <c r="E176">
        <v>1475000</v>
      </c>
      <c r="F176">
        <v>1196443</v>
      </c>
      <c r="G176">
        <v>0.15</v>
      </c>
      <c r="H176">
        <v>125</v>
      </c>
      <c r="I176">
        <v>0.92100000000000004</v>
      </c>
      <c r="J176">
        <v>1378</v>
      </c>
    </row>
    <row r="177" spans="1:10">
      <c r="A177" t="s">
        <v>16</v>
      </c>
      <c r="B177" t="s">
        <v>13</v>
      </c>
      <c r="C177" s="1">
        <v>44044</v>
      </c>
      <c r="D177">
        <v>58</v>
      </c>
      <c r="E177">
        <v>1450000</v>
      </c>
      <c r="F177">
        <v>1250000</v>
      </c>
      <c r="G177">
        <v>0.154</v>
      </c>
      <c r="H177">
        <v>91</v>
      </c>
      <c r="I177">
        <v>0.9</v>
      </c>
      <c r="J177">
        <v>1505</v>
      </c>
    </row>
    <row r="178" spans="1:10">
      <c r="A178" t="s">
        <v>16</v>
      </c>
      <c r="B178" t="s">
        <v>13</v>
      </c>
      <c r="C178" s="1">
        <v>44075</v>
      </c>
      <c r="D178">
        <v>68</v>
      </c>
      <c r="E178">
        <v>1449500</v>
      </c>
      <c r="F178">
        <v>1062500</v>
      </c>
      <c r="G178">
        <v>0.18099999999999999</v>
      </c>
      <c r="H178">
        <v>91</v>
      </c>
      <c r="I178">
        <v>0.91700000000000004</v>
      </c>
      <c r="J178">
        <v>1676</v>
      </c>
    </row>
    <row r="179" spans="1:10">
      <c r="A179" t="s">
        <v>16</v>
      </c>
      <c r="B179" t="s">
        <v>13</v>
      </c>
      <c r="C179" s="1">
        <v>44105</v>
      </c>
      <c r="D179">
        <v>75</v>
      </c>
      <c r="E179">
        <v>1395000</v>
      </c>
      <c r="F179">
        <v>1312500</v>
      </c>
      <c r="G179">
        <v>0.17799999999999999</v>
      </c>
      <c r="H179">
        <v>120</v>
      </c>
      <c r="I179">
        <v>0.92</v>
      </c>
      <c r="J179">
        <v>1760</v>
      </c>
    </row>
    <row r="180" spans="1:10">
      <c r="A180" t="s">
        <v>16</v>
      </c>
      <c r="B180" t="s">
        <v>13</v>
      </c>
      <c r="C180" s="1">
        <v>44136</v>
      </c>
      <c r="D180">
        <v>93.5</v>
      </c>
      <c r="E180">
        <v>1395000</v>
      </c>
      <c r="F180">
        <v>1302502.5</v>
      </c>
      <c r="G180">
        <v>0.11899999999999999</v>
      </c>
      <c r="H180">
        <v>126</v>
      </c>
      <c r="I180">
        <v>0</v>
      </c>
      <c r="J180">
        <v>1676</v>
      </c>
    </row>
    <row r="181" spans="1:10">
      <c r="A181" t="s">
        <v>16</v>
      </c>
      <c r="B181" t="s">
        <v>13</v>
      </c>
      <c r="C181" s="1">
        <v>44166</v>
      </c>
      <c r="D181">
        <v>108</v>
      </c>
      <c r="E181">
        <v>1375000</v>
      </c>
      <c r="F181">
        <v>1167500</v>
      </c>
      <c r="G181">
        <v>6.4000000000000001E-2</v>
      </c>
      <c r="H181">
        <v>172</v>
      </c>
      <c r="I181">
        <v>0.78200000000000003</v>
      </c>
      <c r="J181">
        <v>1513</v>
      </c>
    </row>
    <row r="182" spans="1:10">
      <c r="A182" t="s">
        <v>16</v>
      </c>
      <c r="B182" t="s">
        <v>13</v>
      </c>
      <c r="C182" s="1">
        <v>44197</v>
      </c>
      <c r="D182">
        <v>119.5</v>
      </c>
      <c r="E182">
        <v>1395000</v>
      </c>
      <c r="F182">
        <v>1175000</v>
      </c>
      <c r="G182">
        <v>0.113</v>
      </c>
      <c r="H182">
        <v>145</v>
      </c>
      <c r="I182">
        <v>0.85</v>
      </c>
      <c r="J182">
        <v>1461</v>
      </c>
    </row>
    <row r="183" spans="1:10">
      <c r="A183" t="s">
        <v>16</v>
      </c>
      <c r="B183" t="s">
        <v>13</v>
      </c>
      <c r="C183" s="1">
        <v>44228</v>
      </c>
      <c r="D183">
        <v>137</v>
      </c>
      <c r="E183">
        <v>1450000</v>
      </c>
      <c r="F183">
        <v>915000</v>
      </c>
      <c r="G183">
        <v>9.5000000000000001E-2</v>
      </c>
      <c r="H183">
        <v>160</v>
      </c>
      <c r="I183">
        <v>0.85499999999999998</v>
      </c>
      <c r="J183">
        <v>1384</v>
      </c>
    </row>
    <row r="184" spans="1:10">
      <c r="A184" t="s">
        <v>16</v>
      </c>
      <c r="B184" t="s">
        <v>13</v>
      </c>
      <c r="C184" s="1">
        <v>44256</v>
      </c>
      <c r="D184">
        <v>91</v>
      </c>
      <c r="E184">
        <v>1499999</v>
      </c>
      <c r="F184">
        <v>1065000</v>
      </c>
      <c r="G184">
        <v>9.9000000000000005E-2</v>
      </c>
      <c r="H184">
        <v>230</v>
      </c>
      <c r="I184">
        <v>0.84499999999999997</v>
      </c>
      <c r="J184">
        <v>1421</v>
      </c>
    </row>
    <row r="185" spans="1:10">
      <c r="A185" t="s">
        <v>16</v>
      </c>
      <c r="B185" t="s">
        <v>13</v>
      </c>
      <c r="C185" s="1">
        <v>44287</v>
      </c>
      <c r="D185">
        <v>51</v>
      </c>
      <c r="E185">
        <v>1599000</v>
      </c>
      <c r="F185">
        <v>1055000</v>
      </c>
      <c r="G185">
        <v>0.10299999999999999</v>
      </c>
      <c r="H185">
        <v>252</v>
      </c>
      <c r="I185">
        <v>0.73799999999999999</v>
      </c>
      <c r="J185">
        <v>1492</v>
      </c>
    </row>
    <row r="186" spans="1:10">
      <c r="A186" t="s">
        <v>16</v>
      </c>
      <c r="B186" t="s">
        <v>13</v>
      </c>
      <c r="C186" s="1">
        <v>44317</v>
      </c>
      <c r="D186">
        <v>45</v>
      </c>
      <c r="E186">
        <v>1595000</v>
      </c>
      <c r="F186">
        <v>1075000</v>
      </c>
      <c r="G186">
        <v>7.9000000000000001E-2</v>
      </c>
      <c r="H186">
        <v>243</v>
      </c>
      <c r="I186">
        <v>0.872</v>
      </c>
      <c r="J186">
        <v>1507</v>
      </c>
    </row>
    <row r="187" spans="1:10">
      <c r="A187" t="s">
        <v>16</v>
      </c>
      <c r="B187" t="s">
        <v>13</v>
      </c>
      <c r="C187" s="1">
        <v>44348</v>
      </c>
      <c r="D187">
        <v>53</v>
      </c>
      <c r="E187">
        <v>1595000</v>
      </c>
      <c r="F187">
        <v>1337000</v>
      </c>
      <c r="G187">
        <v>0.11899999999999999</v>
      </c>
      <c r="H187">
        <v>285</v>
      </c>
      <c r="I187">
        <v>0</v>
      </c>
      <c r="J187">
        <v>1447</v>
      </c>
    </row>
    <row r="188" spans="1:10">
      <c r="A188" t="s">
        <v>16</v>
      </c>
      <c r="B188" t="s">
        <v>13</v>
      </c>
      <c r="C188" s="1">
        <v>44378</v>
      </c>
      <c r="D188">
        <v>63</v>
      </c>
      <c r="E188">
        <v>1595000</v>
      </c>
      <c r="F188">
        <v>1327500</v>
      </c>
      <c r="G188">
        <v>8.4000000000000005E-2</v>
      </c>
      <c r="H188">
        <v>256</v>
      </c>
      <c r="I188">
        <v>0</v>
      </c>
      <c r="J188">
        <v>1328</v>
      </c>
    </row>
    <row r="189" spans="1:10">
      <c r="A189" t="s">
        <v>16</v>
      </c>
      <c r="B189" t="s">
        <v>13</v>
      </c>
      <c r="C189" s="1">
        <v>44409</v>
      </c>
      <c r="D189">
        <v>64</v>
      </c>
      <c r="E189">
        <v>1600000</v>
      </c>
      <c r="F189">
        <v>797500</v>
      </c>
      <c r="G189">
        <v>7.0000000000000007E-2</v>
      </c>
      <c r="H189">
        <v>406</v>
      </c>
      <c r="I189">
        <v>0</v>
      </c>
      <c r="J189">
        <v>1220</v>
      </c>
    </row>
    <row r="190" spans="1:10">
      <c r="A190" t="s">
        <v>16</v>
      </c>
      <c r="B190" t="s">
        <v>13</v>
      </c>
      <c r="C190" s="1">
        <v>44440</v>
      </c>
      <c r="D190">
        <v>72.5</v>
      </c>
      <c r="E190">
        <v>1625000</v>
      </c>
      <c r="F190">
        <v>1150000</v>
      </c>
      <c r="G190">
        <v>0.125</v>
      </c>
      <c r="H190">
        <v>260</v>
      </c>
      <c r="I190">
        <v>0</v>
      </c>
      <c r="J190">
        <v>1312</v>
      </c>
    </row>
    <row r="191" spans="1:10">
      <c r="A191" t="s">
        <v>16</v>
      </c>
      <c r="B191" t="s">
        <v>13</v>
      </c>
      <c r="C191" s="1">
        <v>44470</v>
      </c>
      <c r="D191">
        <v>49</v>
      </c>
      <c r="E191">
        <v>1599000</v>
      </c>
      <c r="F191">
        <v>1200000</v>
      </c>
      <c r="G191">
        <v>0.11899999999999999</v>
      </c>
      <c r="H191">
        <v>233</v>
      </c>
      <c r="I191">
        <v>0</v>
      </c>
      <c r="J191">
        <v>1434</v>
      </c>
    </row>
    <row r="192" spans="1:10">
      <c r="A192" t="s">
        <v>16</v>
      </c>
      <c r="B192" t="s">
        <v>13</v>
      </c>
      <c r="C192" s="1">
        <v>44501</v>
      </c>
      <c r="D192">
        <v>57.5</v>
      </c>
      <c r="E192">
        <v>1599000</v>
      </c>
      <c r="F192">
        <v>1200000</v>
      </c>
      <c r="G192">
        <v>9.6000000000000002E-2</v>
      </c>
      <c r="H192">
        <v>220</v>
      </c>
      <c r="I192">
        <v>0</v>
      </c>
      <c r="J192">
        <v>1305</v>
      </c>
    </row>
    <row r="193" spans="1:10">
      <c r="A193" t="s">
        <v>16</v>
      </c>
      <c r="B193" t="s">
        <v>13</v>
      </c>
      <c r="C193" s="1">
        <v>44531</v>
      </c>
      <c r="D193">
        <v>73</v>
      </c>
      <c r="E193">
        <v>1695000</v>
      </c>
      <c r="F193">
        <v>1475000</v>
      </c>
      <c r="G193">
        <v>5.0999999999999997E-2</v>
      </c>
      <c r="H193">
        <v>217</v>
      </c>
      <c r="I193">
        <v>0</v>
      </c>
      <c r="J193">
        <v>1122</v>
      </c>
    </row>
    <row r="194" spans="1:10">
      <c r="A194" t="s">
        <v>16</v>
      </c>
      <c r="B194" t="s">
        <v>13</v>
      </c>
      <c r="C194" s="1">
        <v>44562</v>
      </c>
      <c r="D194">
        <v>97</v>
      </c>
      <c r="E194">
        <v>1795000</v>
      </c>
      <c r="F194">
        <v>1550000</v>
      </c>
      <c r="G194">
        <v>9.2999999999999999E-2</v>
      </c>
      <c r="H194">
        <v>207</v>
      </c>
      <c r="I194">
        <v>0</v>
      </c>
      <c r="J194">
        <v>1085</v>
      </c>
    </row>
    <row r="195" spans="1:10">
      <c r="A195" t="s">
        <v>16</v>
      </c>
      <c r="B195" t="s">
        <v>13</v>
      </c>
      <c r="C195" s="1">
        <v>44593</v>
      </c>
      <c r="D195">
        <v>106</v>
      </c>
      <c r="E195">
        <v>1700000</v>
      </c>
      <c r="F195">
        <v>1150000</v>
      </c>
      <c r="G195">
        <v>6.9000000000000006E-2</v>
      </c>
      <c r="H195">
        <v>205</v>
      </c>
      <c r="I195">
        <v>0</v>
      </c>
      <c r="J195">
        <v>1120</v>
      </c>
    </row>
    <row r="196" spans="1:10">
      <c r="A196" t="s">
        <v>16</v>
      </c>
      <c r="B196" t="s">
        <v>13</v>
      </c>
      <c r="C196" s="1">
        <v>44621</v>
      </c>
      <c r="D196">
        <v>39</v>
      </c>
      <c r="E196">
        <v>1695000</v>
      </c>
      <c r="F196">
        <v>1217500</v>
      </c>
      <c r="G196">
        <v>0.112</v>
      </c>
      <c r="H196">
        <v>142</v>
      </c>
      <c r="I196">
        <v>0</v>
      </c>
      <c r="J196">
        <v>1243</v>
      </c>
    </row>
    <row r="197" spans="1:10">
      <c r="A197" t="s">
        <v>17</v>
      </c>
      <c r="B197" t="s">
        <v>11</v>
      </c>
      <c r="C197" s="1">
        <v>43466</v>
      </c>
      <c r="D197">
        <v>116</v>
      </c>
      <c r="E197">
        <v>1398500</v>
      </c>
      <c r="F197">
        <v>985000</v>
      </c>
      <c r="G197">
        <v>7.9000000000000001E-2</v>
      </c>
      <c r="H197">
        <v>34</v>
      </c>
      <c r="I197">
        <v>0.96799999999999997</v>
      </c>
      <c r="J197">
        <v>290</v>
      </c>
    </row>
    <row r="198" spans="1:10">
      <c r="A198" t="s">
        <v>17</v>
      </c>
      <c r="B198" t="s">
        <v>11</v>
      </c>
      <c r="C198" s="1">
        <v>43497</v>
      </c>
      <c r="D198">
        <v>90</v>
      </c>
      <c r="E198">
        <v>1347000</v>
      </c>
      <c r="F198">
        <v>1042500</v>
      </c>
      <c r="G198">
        <v>0.10299999999999999</v>
      </c>
      <c r="H198">
        <v>34</v>
      </c>
      <c r="I198">
        <v>0.96499999999999997</v>
      </c>
      <c r="J198">
        <v>290</v>
      </c>
    </row>
    <row r="199" spans="1:10">
      <c r="A199" t="s">
        <v>17</v>
      </c>
      <c r="B199" t="s">
        <v>11</v>
      </c>
      <c r="C199" s="1">
        <v>43525</v>
      </c>
      <c r="D199">
        <v>123</v>
      </c>
      <c r="E199">
        <v>1299000</v>
      </c>
      <c r="F199">
        <v>1350000</v>
      </c>
      <c r="G199">
        <v>9.1999999999999998E-2</v>
      </c>
      <c r="H199">
        <v>37</v>
      </c>
      <c r="I199">
        <v>0.96899999999999997</v>
      </c>
      <c r="J199">
        <v>284</v>
      </c>
    </row>
    <row r="200" spans="1:10">
      <c r="A200" t="s">
        <v>17</v>
      </c>
      <c r="B200" t="s">
        <v>11</v>
      </c>
      <c r="C200" s="1">
        <v>43556</v>
      </c>
      <c r="D200">
        <v>57</v>
      </c>
      <c r="E200">
        <v>1309560</v>
      </c>
      <c r="F200">
        <v>990009</v>
      </c>
      <c r="G200">
        <v>0.13100000000000001</v>
      </c>
      <c r="H200">
        <v>49</v>
      </c>
      <c r="I200">
        <v>0.97099999999999997</v>
      </c>
      <c r="J200">
        <v>298</v>
      </c>
    </row>
    <row r="201" spans="1:10">
      <c r="A201" t="s">
        <v>17</v>
      </c>
      <c r="B201" t="s">
        <v>11</v>
      </c>
      <c r="C201" s="1">
        <v>43586</v>
      </c>
      <c r="D201">
        <v>77.5</v>
      </c>
      <c r="E201">
        <v>1299000</v>
      </c>
      <c r="F201">
        <v>1152500</v>
      </c>
      <c r="G201">
        <v>0.105</v>
      </c>
      <c r="H201">
        <v>76</v>
      </c>
      <c r="I201">
        <v>0.96</v>
      </c>
      <c r="J201">
        <v>313</v>
      </c>
    </row>
    <row r="202" spans="1:10">
      <c r="A202" t="s">
        <v>17</v>
      </c>
      <c r="B202" t="s">
        <v>11</v>
      </c>
      <c r="C202" s="1">
        <v>43617</v>
      </c>
      <c r="D202">
        <v>44</v>
      </c>
      <c r="E202">
        <v>1299000</v>
      </c>
      <c r="F202">
        <v>978668.5</v>
      </c>
      <c r="G202">
        <v>0.127</v>
      </c>
      <c r="H202">
        <v>58</v>
      </c>
      <c r="I202">
        <v>0.97599999999999998</v>
      </c>
      <c r="J202">
        <v>331</v>
      </c>
    </row>
    <row r="203" spans="1:10">
      <c r="A203" t="s">
        <v>17</v>
      </c>
      <c r="B203" t="s">
        <v>11</v>
      </c>
      <c r="C203" s="1">
        <v>43647</v>
      </c>
      <c r="D203">
        <v>72</v>
      </c>
      <c r="E203">
        <v>1299000</v>
      </c>
      <c r="F203">
        <v>1049500</v>
      </c>
      <c r="G203">
        <v>0.1</v>
      </c>
      <c r="H203">
        <v>58</v>
      </c>
      <c r="I203">
        <v>0.98699999999999999</v>
      </c>
      <c r="J203">
        <v>319</v>
      </c>
    </row>
    <row r="204" spans="1:10">
      <c r="A204" t="s">
        <v>17</v>
      </c>
      <c r="B204" t="s">
        <v>11</v>
      </c>
      <c r="C204" s="1">
        <v>43678</v>
      </c>
      <c r="D204">
        <v>73</v>
      </c>
      <c r="E204">
        <v>1299000</v>
      </c>
      <c r="F204">
        <v>1275000</v>
      </c>
      <c r="G204">
        <v>0.108</v>
      </c>
      <c r="H204">
        <v>50</v>
      </c>
      <c r="I204">
        <v>0.97099999999999997</v>
      </c>
      <c r="J204">
        <v>277</v>
      </c>
    </row>
    <row r="205" spans="1:10">
      <c r="A205" t="s">
        <v>17</v>
      </c>
      <c r="B205" t="s">
        <v>11</v>
      </c>
      <c r="C205" s="1">
        <v>43709</v>
      </c>
      <c r="D205">
        <v>103.5</v>
      </c>
      <c r="E205">
        <v>1299000</v>
      </c>
      <c r="F205">
        <v>985000</v>
      </c>
      <c r="G205">
        <v>0.161</v>
      </c>
      <c r="H205">
        <v>53</v>
      </c>
      <c r="I205">
        <v>0.97299999999999998</v>
      </c>
      <c r="J205">
        <v>316</v>
      </c>
    </row>
    <row r="206" spans="1:10">
      <c r="A206" t="s">
        <v>17</v>
      </c>
      <c r="B206" t="s">
        <v>11</v>
      </c>
      <c r="C206" s="1">
        <v>43739</v>
      </c>
      <c r="D206">
        <v>57</v>
      </c>
      <c r="E206">
        <v>1350000</v>
      </c>
      <c r="F206">
        <v>995000</v>
      </c>
      <c r="G206">
        <v>0.216</v>
      </c>
      <c r="H206">
        <v>47</v>
      </c>
      <c r="I206">
        <v>0.95899999999999996</v>
      </c>
      <c r="J206">
        <v>319</v>
      </c>
    </row>
    <row r="207" spans="1:10">
      <c r="A207" t="s">
        <v>17</v>
      </c>
      <c r="B207" t="s">
        <v>11</v>
      </c>
      <c r="C207" s="1">
        <v>43770</v>
      </c>
      <c r="D207">
        <v>68</v>
      </c>
      <c r="E207">
        <v>1395000</v>
      </c>
      <c r="F207">
        <v>965034.5</v>
      </c>
      <c r="G207">
        <v>0.14000000000000001</v>
      </c>
      <c r="H207">
        <v>48</v>
      </c>
      <c r="I207">
        <v>0.97399999999999998</v>
      </c>
      <c r="J207">
        <v>272</v>
      </c>
    </row>
    <row r="208" spans="1:10">
      <c r="A208" t="s">
        <v>17</v>
      </c>
      <c r="B208" t="s">
        <v>11</v>
      </c>
      <c r="C208" s="1">
        <v>43800</v>
      </c>
      <c r="D208">
        <v>96</v>
      </c>
      <c r="E208">
        <v>1385000</v>
      </c>
      <c r="F208">
        <v>1150000</v>
      </c>
      <c r="G208">
        <v>6.3E-2</v>
      </c>
      <c r="H208">
        <v>59</v>
      </c>
      <c r="I208">
        <v>0.97199999999999998</v>
      </c>
      <c r="J208">
        <v>223</v>
      </c>
    </row>
    <row r="209" spans="1:10">
      <c r="A209" t="s">
        <v>17</v>
      </c>
      <c r="B209" t="s">
        <v>11</v>
      </c>
      <c r="C209" s="1">
        <v>43831</v>
      </c>
      <c r="D209">
        <v>132</v>
      </c>
      <c r="E209">
        <v>1390000</v>
      </c>
      <c r="F209">
        <v>995000</v>
      </c>
      <c r="G209">
        <v>0.11899999999999999</v>
      </c>
      <c r="H209">
        <v>49</v>
      </c>
      <c r="I209">
        <v>0.98099999999999998</v>
      </c>
      <c r="J209">
        <v>210</v>
      </c>
    </row>
    <row r="210" spans="1:10">
      <c r="A210" t="s">
        <v>17</v>
      </c>
      <c r="B210" t="s">
        <v>11</v>
      </c>
      <c r="C210" s="1">
        <v>43862</v>
      </c>
      <c r="D210">
        <v>121</v>
      </c>
      <c r="E210">
        <v>1375000</v>
      </c>
      <c r="F210">
        <v>900000</v>
      </c>
      <c r="G210">
        <v>8.6999999999999994E-2</v>
      </c>
      <c r="H210">
        <v>45</v>
      </c>
      <c r="I210">
        <v>0.97399999999999998</v>
      </c>
      <c r="J210">
        <v>206</v>
      </c>
    </row>
    <row r="211" spans="1:10">
      <c r="A211" t="s">
        <v>17</v>
      </c>
      <c r="B211" t="s">
        <v>11</v>
      </c>
      <c r="C211" s="1">
        <v>43891</v>
      </c>
      <c r="D211">
        <v>42</v>
      </c>
      <c r="E211">
        <v>1350000</v>
      </c>
      <c r="F211">
        <v>1295000</v>
      </c>
      <c r="G211">
        <v>3.5000000000000003E-2</v>
      </c>
      <c r="H211">
        <v>57</v>
      </c>
      <c r="I211">
        <v>0.94</v>
      </c>
      <c r="J211">
        <v>201</v>
      </c>
    </row>
    <row r="212" spans="1:10">
      <c r="A212" t="s">
        <v>17</v>
      </c>
      <c r="B212" t="s">
        <v>11</v>
      </c>
      <c r="C212" s="1">
        <v>43922</v>
      </c>
      <c r="D212">
        <v>0</v>
      </c>
      <c r="E212">
        <v>1370000</v>
      </c>
      <c r="F212">
        <v>785000</v>
      </c>
      <c r="G212">
        <v>4.5999999999999999E-2</v>
      </c>
      <c r="H212">
        <v>28</v>
      </c>
      <c r="I212">
        <v>0.95</v>
      </c>
      <c r="J212">
        <v>173</v>
      </c>
    </row>
    <row r="213" spans="1:10">
      <c r="A213" t="s">
        <v>17</v>
      </c>
      <c r="B213" t="s">
        <v>11</v>
      </c>
      <c r="C213" s="1">
        <v>43952</v>
      </c>
      <c r="D213">
        <v>0</v>
      </c>
      <c r="E213">
        <v>1299500</v>
      </c>
      <c r="F213">
        <v>972500</v>
      </c>
      <c r="G213">
        <v>0.04</v>
      </c>
      <c r="H213">
        <v>29</v>
      </c>
      <c r="I213">
        <v>0.97199999999999998</v>
      </c>
      <c r="J213">
        <v>174</v>
      </c>
    </row>
    <row r="214" spans="1:10">
      <c r="A214" t="s">
        <v>17</v>
      </c>
      <c r="B214" t="s">
        <v>11</v>
      </c>
      <c r="C214" s="1">
        <v>43983</v>
      </c>
      <c r="D214">
        <v>127.5</v>
      </c>
      <c r="E214">
        <v>1299500</v>
      </c>
      <c r="F214">
        <v>1157500</v>
      </c>
      <c r="G214">
        <v>5.8000000000000003E-2</v>
      </c>
      <c r="H214">
        <v>30</v>
      </c>
      <c r="I214">
        <v>0</v>
      </c>
      <c r="J214">
        <v>240</v>
      </c>
    </row>
    <row r="215" spans="1:10">
      <c r="A215" t="s">
        <v>17</v>
      </c>
      <c r="B215" t="s">
        <v>11</v>
      </c>
      <c r="C215" s="1">
        <v>44013</v>
      </c>
      <c r="D215">
        <v>39.5</v>
      </c>
      <c r="E215">
        <v>1295000</v>
      </c>
      <c r="F215">
        <v>1197000</v>
      </c>
      <c r="G215">
        <v>0.126</v>
      </c>
      <c r="H215">
        <v>24</v>
      </c>
      <c r="I215">
        <v>0</v>
      </c>
      <c r="J215">
        <v>310</v>
      </c>
    </row>
    <row r="216" spans="1:10">
      <c r="A216" t="s">
        <v>17</v>
      </c>
      <c r="B216" t="s">
        <v>11</v>
      </c>
      <c r="C216" s="1">
        <v>44044</v>
      </c>
      <c r="D216">
        <v>47</v>
      </c>
      <c r="E216">
        <v>1299500</v>
      </c>
      <c r="F216">
        <v>992500</v>
      </c>
      <c r="G216">
        <v>0.13600000000000001</v>
      </c>
      <c r="H216">
        <v>38</v>
      </c>
      <c r="I216">
        <v>0</v>
      </c>
      <c r="J216">
        <v>332</v>
      </c>
    </row>
    <row r="217" spans="1:10">
      <c r="A217" t="s">
        <v>17</v>
      </c>
      <c r="B217" t="s">
        <v>11</v>
      </c>
      <c r="C217" s="1">
        <v>44075</v>
      </c>
      <c r="D217">
        <v>69</v>
      </c>
      <c r="E217">
        <v>1300000</v>
      </c>
      <c r="F217">
        <v>985000</v>
      </c>
      <c r="G217">
        <v>0.19600000000000001</v>
      </c>
      <c r="H217">
        <v>44</v>
      </c>
      <c r="I217">
        <v>1</v>
      </c>
      <c r="J217">
        <v>368</v>
      </c>
    </row>
    <row r="218" spans="1:10">
      <c r="A218" t="s">
        <v>17</v>
      </c>
      <c r="B218" t="s">
        <v>11</v>
      </c>
      <c r="C218" s="1">
        <v>44105</v>
      </c>
      <c r="D218">
        <v>83</v>
      </c>
      <c r="E218">
        <v>1299500</v>
      </c>
      <c r="F218">
        <v>985000</v>
      </c>
      <c r="G218">
        <v>0.154</v>
      </c>
      <c r="H218">
        <v>45</v>
      </c>
      <c r="I218">
        <v>0</v>
      </c>
      <c r="J218">
        <v>390</v>
      </c>
    </row>
    <row r="219" spans="1:10">
      <c r="A219" t="s">
        <v>17</v>
      </c>
      <c r="B219" t="s">
        <v>11</v>
      </c>
      <c r="C219" s="1">
        <v>44136</v>
      </c>
      <c r="D219">
        <v>70</v>
      </c>
      <c r="E219">
        <v>1325000</v>
      </c>
      <c r="F219">
        <v>1095000</v>
      </c>
      <c r="G219">
        <v>0.11700000000000001</v>
      </c>
      <c r="H219">
        <v>52</v>
      </c>
      <c r="I219">
        <v>0</v>
      </c>
      <c r="J219">
        <v>351</v>
      </c>
    </row>
    <row r="220" spans="1:10">
      <c r="A220" t="s">
        <v>17</v>
      </c>
      <c r="B220" t="s">
        <v>11</v>
      </c>
      <c r="C220" s="1">
        <v>44166</v>
      </c>
      <c r="D220">
        <v>82</v>
      </c>
      <c r="E220">
        <v>1319500</v>
      </c>
      <c r="F220">
        <v>953955</v>
      </c>
      <c r="G220">
        <v>7.3999999999999996E-2</v>
      </c>
      <c r="H220">
        <v>78</v>
      </c>
      <c r="I220">
        <v>0</v>
      </c>
      <c r="J220">
        <v>312</v>
      </c>
    </row>
    <row r="221" spans="1:10">
      <c r="A221" t="s">
        <v>17</v>
      </c>
      <c r="B221" t="s">
        <v>11</v>
      </c>
      <c r="C221" s="1">
        <v>44197</v>
      </c>
      <c r="D221">
        <v>116.5</v>
      </c>
      <c r="E221">
        <v>1350000</v>
      </c>
      <c r="F221">
        <v>990000</v>
      </c>
      <c r="G221">
        <v>0.108</v>
      </c>
      <c r="H221">
        <v>59</v>
      </c>
      <c r="I221">
        <v>0</v>
      </c>
      <c r="J221">
        <v>277</v>
      </c>
    </row>
    <row r="222" spans="1:10">
      <c r="A222" t="s">
        <v>17</v>
      </c>
      <c r="B222" t="s">
        <v>11</v>
      </c>
      <c r="C222" s="1">
        <v>44228</v>
      </c>
      <c r="D222">
        <v>116.5</v>
      </c>
      <c r="E222">
        <v>1350000</v>
      </c>
      <c r="F222">
        <v>1024000</v>
      </c>
      <c r="G222">
        <v>9.6000000000000002E-2</v>
      </c>
      <c r="H222">
        <v>46</v>
      </c>
      <c r="I222">
        <v>0</v>
      </c>
      <c r="J222">
        <v>271</v>
      </c>
    </row>
    <row r="223" spans="1:10">
      <c r="A223" t="s">
        <v>17</v>
      </c>
      <c r="B223" t="s">
        <v>11</v>
      </c>
      <c r="C223" s="1">
        <v>44256</v>
      </c>
      <c r="D223">
        <v>49</v>
      </c>
      <c r="E223">
        <v>1299000</v>
      </c>
      <c r="F223">
        <v>900000</v>
      </c>
      <c r="G223">
        <v>7.5999999999999998E-2</v>
      </c>
      <c r="H223">
        <v>73</v>
      </c>
      <c r="I223">
        <v>0</v>
      </c>
      <c r="J223">
        <v>289</v>
      </c>
    </row>
    <row r="224" spans="1:10">
      <c r="A224" t="s">
        <v>17</v>
      </c>
      <c r="B224" t="s">
        <v>11</v>
      </c>
      <c r="C224" s="1">
        <v>44287</v>
      </c>
      <c r="D224">
        <v>44</v>
      </c>
      <c r="E224">
        <v>1299000</v>
      </c>
      <c r="F224">
        <v>1025000</v>
      </c>
      <c r="G224">
        <v>6.3E-2</v>
      </c>
      <c r="H224">
        <v>75</v>
      </c>
      <c r="I224">
        <v>0</v>
      </c>
      <c r="J224">
        <v>319</v>
      </c>
    </row>
    <row r="225" spans="1:10">
      <c r="A225" t="s">
        <v>17</v>
      </c>
      <c r="B225" t="s">
        <v>11</v>
      </c>
      <c r="C225" s="1">
        <v>44317</v>
      </c>
      <c r="D225">
        <v>54</v>
      </c>
      <c r="E225">
        <v>1350000</v>
      </c>
      <c r="F225">
        <v>1200000</v>
      </c>
      <c r="G225">
        <v>0.113</v>
      </c>
      <c r="H225">
        <v>71</v>
      </c>
      <c r="I225">
        <v>0</v>
      </c>
      <c r="J225">
        <v>309</v>
      </c>
    </row>
    <row r="226" spans="1:10">
      <c r="A226" t="s">
        <v>17</v>
      </c>
      <c r="B226" t="s">
        <v>11</v>
      </c>
      <c r="C226" s="1">
        <v>44348</v>
      </c>
      <c r="D226">
        <v>37.5</v>
      </c>
      <c r="E226">
        <v>1312500</v>
      </c>
      <c r="F226">
        <v>1200000</v>
      </c>
      <c r="G226">
        <v>8.3000000000000004E-2</v>
      </c>
      <c r="H226">
        <v>93</v>
      </c>
      <c r="I226">
        <v>0</v>
      </c>
      <c r="J226">
        <v>300</v>
      </c>
    </row>
    <row r="227" spans="1:10">
      <c r="A227" t="s">
        <v>17</v>
      </c>
      <c r="B227" t="s">
        <v>11</v>
      </c>
      <c r="C227" s="1">
        <v>44378</v>
      </c>
      <c r="D227">
        <v>36</v>
      </c>
      <c r="E227">
        <v>1350000</v>
      </c>
      <c r="F227">
        <v>1169500</v>
      </c>
      <c r="G227">
        <v>8.5999999999999993E-2</v>
      </c>
      <c r="H227">
        <v>82</v>
      </c>
      <c r="I227">
        <v>0</v>
      </c>
      <c r="J227">
        <v>280</v>
      </c>
    </row>
    <row r="228" spans="1:10">
      <c r="A228" t="s">
        <v>17</v>
      </c>
      <c r="B228" t="s">
        <v>11</v>
      </c>
      <c r="C228" s="1">
        <v>44409</v>
      </c>
      <c r="D228">
        <v>74</v>
      </c>
      <c r="E228">
        <v>1425000</v>
      </c>
      <c r="F228">
        <v>1258100</v>
      </c>
      <c r="G228">
        <v>5.3999999999999999E-2</v>
      </c>
      <c r="H228">
        <v>72</v>
      </c>
      <c r="I228">
        <v>0</v>
      </c>
      <c r="J228">
        <v>276</v>
      </c>
    </row>
    <row r="229" spans="1:10">
      <c r="A229" t="s">
        <v>17</v>
      </c>
      <c r="B229" t="s">
        <v>11</v>
      </c>
      <c r="C229" s="1">
        <v>44440</v>
      </c>
      <c r="D229">
        <v>53.5</v>
      </c>
      <c r="E229">
        <v>1350000</v>
      </c>
      <c r="F229">
        <v>1145000</v>
      </c>
      <c r="G229">
        <v>0.115</v>
      </c>
      <c r="H229">
        <v>76</v>
      </c>
      <c r="I229">
        <v>0</v>
      </c>
      <c r="J229">
        <v>279</v>
      </c>
    </row>
    <row r="230" spans="1:10">
      <c r="A230" t="s">
        <v>17</v>
      </c>
      <c r="B230" t="s">
        <v>11</v>
      </c>
      <c r="C230" s="1">
        <v>44470</v>
      </c>
      <c r="D230">
        <v>31</v>
      </c>
      <c r="E230">
        <v>1339000</v>
      </c>
      <c r="F230">
        <v>1290631</v>
      </c>
      <c r="G230">
        <v>0.124</v>
      </c>
      <c r="H230">
        <v>67</v>
      </c>
      <c r="I230">
        <v>0</v>
      </c>
      <c r="J230">
        <v>298</v>
      </c>
    </row>
    <row r="231" spans="1:10">
      <c r="A231" t="s">
        <v>17</v>
      </c>
      <c r="B231" t="s">
        <v>11</v>
      </c>
      <c r="C231" s="1">
        <v>44501</v>
      </c>
      <c r="D231">
        <v>41</v>
      </c>
      <c r="E231">
        <v>1375000</v>
      </c>
      <c r="F231">
        <v>1250000</v>
      </c>
      <c r="G231">
        <v>0.11</v>
      </c>
      <c r="H231">
        <v>79</v>
      </c>
      <c r="I231">
        <v>0</v>
      </c>
      <c r="J231">
        <v>255</v>
      </c>
    </row>
    <row r="232" spans="1:10">
      <c r="A232" t="s">
        <v>17</v>
      </c>
      <c r="B232" t="s">
        <v>11</v>
      </c>
      <c r="C232" s="1">
        <v>44531</v>
      </c>
      <c r="D232">
        <v>75</v>
      </c>
      <c r="E232">
        <v>1395000</v>
      </c>
      <c r="F232">
        <v>1410000</v>
      </c>
      <c r="G232">
        <v>4.9000000000000002E-2</v>
      </c>
      <c r="H232">
        <v>85</v>
      </c>
      <c r="I232">
        <v>0</v>
      </c>
      <c r="J232">
        <v>203</v>
      </c>
    </row>
    <row r="233" spans="1:10">
      <c r="A233" t="s">
        <v>17</v>
      </c>
      <c r="B233" t="s">
        <v>11</v>
      </c>
      <c r="C233" s="1">
        <v>44562</v>
      </c>
      <c r="D233">
        <v>70</v>
      </c>
      <c r="E233">
        <v>1343250</v>
      </c>
      <c r="F233">
        <v>1283000</v>
      </c>
      <c r="G233">
        <v>6.2E-2</v>
      </c>
      <c r="H233">
        <v>64</v>
      </c>
      <c r="I233">
        <v>0</v>
      </c>
      <c r="J233">
        <v>162</v>
      </c>
    </row>
    <row r="234" spans="1:10">
      <c r="A234" t="s">
        <v>17</v>
      </c>
      <c r="B234" t="s">
        <v>11</v>
      </c>
      <c r="C234" s="1">
        <v>44593</v>
      </c>
      <c r="D234">
        <v>88</v>
      </c>
      <c r="E234">
        <v>1310000</v>
      </c>
      <c r="F234">
        <v>1088200</v>
      </c>
      <c r="G234">
        <v>7.4999999999999997E-2</v>
      </c>
      <c r="H234">
        <v>60</v>
      </c>
      <c r="I234">
        <v>0</v>
      </c>
      <c r="J234">
        <v>173</v>
      </c>
    </row>
    <row r="235" spans="1:10">
      <c r="A235" t="s">
        <v>17</v>
      </c>
      <c r="B235" t="s">
        <v>11</v>
      </c>
      <c r="C235" s="1">
        <v>44621</v>
      </c>
      <c r="D235">
        <v>29</v>
      </c>
      <c r="E235">
        <v>1342750</v>
      </c>
      <c r="F235">
        <v>1016115.5</v>
      </c>
      <c r="G235">
        <v>4.2000000000000003E-2</v>
      </c>
      <c r="H235">
        <v>30</v>
      </c>
      <c r="I235">
        <v>0</v>
      </c>
      <c r="J235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A7DD-1475-4C3F-97CC-36F1264B0FA7}">
  <dimension ref="A1:J235"/>
  <sheetViews>
    <sheetView workbookViewId="0"/>
  </sheetViews>
  <sheetFormatPr defaultRowHeight="15"/>
  <cols>
    <col min="1" max="1" width="16.140625" bestFit="1" customWidth="1"/>
    <col min="2" max="2" width="10.85546875" bestFit="1" customWidth="1"/>
    <col min="3" max="3" width="10.42578125" bestFit="1" customWidth="1"/>
    <col min="4" max="4" width="21" bestFit="1" customWidth="1"/>
    <col min="5" max="5" width="18" bestFit="1" customWidth="1"/>
    <col min="6" max="6" width="25.140625" bestFit="1" customWidth="1"/>
    <col min="7" max="7" width="13.5703125" bestFit="1" customWidth="1"/>
    <col min="8" max="8" width="20.42578125" bestFit="1" customWidth="1"/>
    <col min="9" max="9" width="12" bestFit="1" customWidth="1"/>
    <col min="10" max="10" width="13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s="1">
        <v>43466</v>
      </c>
      <c r="D2">
        <v>57</v>
      </c>
      <c r="E2">
        <v>2225000</v>
      </c>
      <c r="F2">
        <v>609444</v>
      </c>
      <c r="G2">
        <v>0.16</v>
      </c>
      <c r="H2">
        <v>13</v>
      </c>
      <c r="I2">
        <v>0.97899999999999998</v>
      </c>
      <c r="J2">
        <v>156</v>
      </c>
    </row>
    <row r="3" spans="1:10">
      <c r="A3" t="s">
        <v>10</v>
      </c>
      <c r="B3" t="s">
        <v>11</v>
      </c>
      <c r="C3" s="1">
        <v>43497</v>
      </c>
      <c r="D3">
        <v>41</v>
      </c>
      <c r="E3">
        <v>1799000</v>
      </c>
      <c r="F3">
        <v>844000</v>
      </c>
      <c r="G3">
        <v>4.1000000000000002E-2</v>
      </c>
      <c r="H3">
        <v>15</v>
      </c>
      <c r="I3">
        <v>0.996</v>
      </c>
      <c r="J3">
        <v>145</v>
      </c>
    </row>
    <row r="4" spans="1:10">
      <c r="A4" t="s">
        <v>10</v>
      </c>
      <c r="B4" t="s">
        <v>11</v>
      </c>
      <c r="C4" s="1">
        <v>43525</v>
      </c>
      <c r="D4">
        <v>44</v>
      </c>
      <c r="E4">
        <v>1895000</v>
      </c>
      <c r="F4">
        <v>1215000</v>
      </c>
      <c r="G4">
        <v>0.123</v>
      </c>
      <c r="H4">
        <v>19</v>
      </c>
      <c r="I4">
        <v>0.97199999999999998</v>
      </c>
      <c r="J4">
        <v>155</v>
      </c>
    </row>
    <row r="5" spans="1:10">
      <c r="A5" t="s">
        <v>10</v>
      </c>
      <c r="B5" t="s">
        <v>11</v>
      </c>
      <c r="C5" s="1">
        <v>43556</v>
      </c>
      <c r="D5">
        <v>31</v>
      </c>
      <c r="E5">
        <v>1995000</v>
      </c>
      <c r="F5">
        <v>1045000</v>
      </c>
      <c r="G5">
        <v>0.112</v>
      </c>
      <c r="H5">
        <v>17</v>
      </c>
      <c r="I5">
        <v>0.97899999999999998</v>
      </c>
      <c r="J5">
        <v>169</v>
      </c>
    </row>
    <row r="6" spans="1:10">
      <c r="A6" t="s">
        <v>10</v>
      </c>
      <c r="B6" t="s">
        <v>11</v>
      </c>
      <c r="C6" s="1">
        <v>43586</v>
      </c>
      <c r="D6">
        <v>43</v>
      </c>
      <c r="E6">
        <v>2150000</v>
      </c>
      <c r="F6">
        <v>900000</v>
      </c>
      <c r="G6">
        <v>0.13700000000000001</v>
      </c>
      <c r="H6">
        <v>35</v>
      </c>
      <c r="I6">
        <v>0.96499999999999997</v>
      </c>
      <c r="J6">
        <v>190</v>
      </c>
    </row>
    <row r="7" spans="1:10">
      <c r="A7" t="s">
        <v>10</v>
      </c>
      <c r="B7" t="s">
        <v>11</v>
      </c>
      <c r="C7" s="1">
        <v>43617</v>
      </c>
      <c r="D7">
        <v>42</v>
      </c>
      <c r="E7">
        <v>2150000</v>
      </c>
      <c r="F7">
        <v>2397500</v>
      </c>
      <c r="G7">
        <v>0.13700000000000001</v>
      </c>
      <c r="H7">
        <v>30</v>
      </c>
      <c r="I7">
        <v>0.95799999999999996</v>
      </c>
      <c r="J7">
        <v>182</v>
      </c>
    </row>
    <row r="8" spans="1:10">
      <c r="A8" t="s">
        <v>10</v>
      </c>
      <c r="B8" t="s">
        <v>11</v>
      </c>
      <c r="C8" s="1">
        <v>43647</v>
      </c>
      <c r="D8">
        <v>63.5</v>
      </c>
      <c r="E8">
        <v>2095000</v>
      </c>
      <c r="F8">
        <v>950000</v>
      </c>
      <c r="G8">
        <v>9.9000000000000005E-2</v>
      </c>
      <c r="H8">
        <v>21</v>
      </c>
      <c r="I8">
        <v>0.97699999999999998</v>
      </c>
      <c r="J8">
        <v>152</v>
      </c>
    </row>
    <row r="9" spans="1:10">
      <c r="A9" t="s">
        <v>10</v>
      </c>
      <c r="B9" t="s">
        <v>11</v>
      </c>
      <c r="C9" s="1">
        <v>43678</v>
      </c>
      <c r="D9">
        <v>57</v>
      </c>
      <c r="E9">
        <v>1990000</v>
      </c>
      <c r="F9">
        <v>1275000</v>
      </c>
      <c r="G9">
        <v>6.8000000000000005E-2</v>
      </c>
      <c r="H9">
        <v>22</v>
      </c>
      <c r="I9">
        <v>0.96099999999999997</v>
      </c>
      <c r="J9">
        <v>132</v>
      </c>
    </row>
    <row r="10" spans="1:10">
      <c r="A10" t="s">
        <v>10</v>
      </c>
      <c r="B10" t="s">
        <v>11</v>
      </c>
      <c r="C10" s="1">
        <v>43709</v>
      </c>
      <c r="D10">
        <v>116.5</v>
      </c>
      <c r="E10">
        <v>1995000</v>
      </c>
      <c r="F10">
        <v>726428</v>
      </c>
      <c r="G10">
        <v>0.109</v>
      </c>
      <c r="H10">
        <v>20</v>
      </c>
      <c r="I10">
        <v>0.98699999999999999</v>
      </c>
      <c r="J10">
        <v>156</v>
      </c>
    </row>
    <row r="11" spans="1:10">
      <c r="A11" t="s">
        <v>10</v>
      </c>
      <c r="B11" t="s">
        <v>11</v>
      </c>
      <c r="C11" s="1">
        <v>43739</v>
      </c>
      <c r="D11">
        <v>32</v>
      </c>
      <c r="E11">
        <v>1999500</v>
      </c>
      <c r="F11">
        <v>925000</v>
      </c>
      <c r="G11">
        <v>0.16700000000000001</v>
      </c>
      <c r="H11">
        <v>23</v>
      </c>
      <c r="I11">
        <v>0.995</v>
      </c>
      <c r="J11">
        <v>180</v>
      </c>
    </row>
    <row r="12" spans="1:10">
      <c r="A12" t="s">
        <v>10</v>
      </c>
      <c r="B12" t="s">
        <v>11</v>
      </c>
      <c r="C12" s="1">
        <v>43770</v>
      </c>
      <c r="D12">
        <v>62.5</v>
      </c>
      <c r="E12">
        <v>1895000</v>
      </c>
      <c r="F12">
        <v>0</v>
      </c>
      <c r="G12">
        <v>6.2E-2</v>
      </c>
      <c r="H12">
        <v>8</v>
      </c>
      <c r="I12">
        <v>0</v>
      </c>
      <c r="J12">
        <v>161</v>
      </c>
    </row>
    <row r="13" spans="1:10">
      <c r="A13" t="s">
        <v>10</v>
      </c>
      <c r="B13" t="s">
        <v>11</v>
      </c>
      <c r="C13" s="1">
        <v>43800</v>
      </c>
      <c r="D13">
        <v>92</v>
      </c>
      <c r="E13">
        <v>1895000</v>
      </c>
      <c r="F13">
        <v>879000</v>
      </c>
      <c r="G13">
        <v>9.4E-2</v>
      </c>
      <c r="H13">
        <v>21</v>
      </c>
      <c r="I13">
        <v>0.94099999999999995</v>
      </c>
      <c r="J13">
        <v>139</v>
      </c>
    </row>
    <row r="14" spans="1:10">
      <c r="A14" t="s">
        <v>10</v>
      </c>
      <c r="B14" t="s">
        <v>11</v>
      </c>
      <c r="C14" s="1">
        <v>43831</v>
      </c>
      <c r="D14">
        <v>90</v>
      </c>
      <c r="E14">
        <v>1995000</v>
      </c>
      <c r="F14">
        <v>1075000</v>
      </c>
      <c r="G14">
        <v>9.1999999999999998E-2</v>
      </c>
      <c r="H14">
        <v>17</v>
      </c>
      <c r="I14">
        <v>0.93799999999999994</v>
      </c>
      <c r="J14">
        <v>141</v>
      </c>
    </row>
    <row r="15" spans="1:10">
      <c r="A15" t="s">
        <v>10</v>
      </c>
      <c r="B15" t="s">
        <v>11</v>
      </c>
      <c r="C15" s="1">
        <v>43862</v>
      </c>
      <c r="D15">
        <v>150</v>
      </c>
      <c r="E15">
        <v>2075000</v>
      </c>
      <c r="F15">
        <v>1247500</v>
      </c>
      <c r="G15">
        <v>8.1000000000000003E-2</v>
      </c>
      <c r="H15">
        <v>13</v>
      </c>
      <c r="I15">
        <v>0</v>
      </c>
      <c r="J15">
        <v>135</v>
      </c>
    </row>
    <row r="16" spans="1:10">
      <c r="A16" t="s">
        <v>10</v>
      </c>
      <c r="B16" t="s">
        <v>11</v>
      </c>
      <c r="C16" s="1">
        <v>43891</v>
      </c>
      <c r="D16">
        <v>137</v>
      </c>
      <c r="E16">
        <v>2097500</v>
      </c>
      <c r="F16">
        <v>1375000</v>
      </c>
      <c r="G16">
        <v>5.8000000000000003E-2</v>
      </c>
      <c r="H16">
        <v>18</v>
      </c>
      <c r="I16">
        <v>0</v>
      </c>
      <c r="J16">
        <v>138</v>
      </c>
    </row>
    <row r="17" spans="1:10">
      <c r="A17" t="s">
        <v>10</v>
      </c>
      <c r="B17" t="s">
        <v>11</v>
      </c>
      <c r="C17" s="1">
        <v>43922</v>
      </c>
      <c r="D17">
        <v>0</v>
      </c>
      <c r="E17">
        <v>2225000</v>
      </c>
      <c r="F17">
        <v>744500</v>
      </c>
      <c r="G17">
        <v>3.4000000000000002E-2</v>
      </c>
      <c r="H17">
        <v>10</v>
      </c>
      <c r="I17">
        <v>0</v>
      </c>
      <c r="J17">
        <v>118</v>
      </c>
    </row>
    <row r="18" spans="1:10">
      <c r="A18" t="s">
        <v>10</v>
      </c>
      <c r="B18" t="s">
        <v>11</v>
      </c>
      <c r="C18" s="1">
        <v>43952</v>
      </c>
      <c r="D18">
        <v>0</v>
      </c>
      <c r="E18">
        <v>2250000</v>
      </c>
      <c r="F18">
        <v>1825000</v>
      </c>
      <c r="G18">
        <v>3.4000000000000002E-2</v>
      </c>
      <c r="H18">
        <v>22</v>
      </c>
      <c r="I18">
        <v>0</v>
      </c>
      <c r="J18">
        <v>119</v>
      </c>
    </row>
    <row r="19" spans="1:10">
      <c r="A19" t="s">
        <v>10</v>
      </c>
      <c r="B19" t="s">
        <v>11</v>
      </c>
      <c r="C19" s="1">
        <v>43983</v>
      </c>
      <c r="D19">
        <v>128</v>
      </c>
      <c r="E19">
        <v>2082500</v>
      </c>
      <c r="F19">
        <v>663250</v>
      </c>
      <c r="G19">
        <v>5.6000000000000001E-2</v>
      </c>
      <c r="H19">
        <v>18</v>
      </c>
      <c r="I19">
        <v>0</v>
      </c>
      <c r="J19">
        <v>142</v>
      </c>
    </row>
    <row r="20" spans="1:10">
      <c r="A20" t="s">
        <v>10</v>
      </c>
      <c r="B20" t="s">
        <v>11</v>
      </c>
      <c r="C20" s="1">
        <v>44013</v>
      </c>
      <c r="D20">
        <v>42</v>
      </c>
      <c r="E20">
        <v>1595000</v>
      </c>
      <c r="F20">
        <v>1685000</v>
      </c>
      <c r="G20">
        <v>0.14099999999999999</v>
      </c>
      <c r="H20">
        <v>14</v>
      </c>
      <c r="I20">
        <v>0</v>
      </c>
      <c r="J20">
        <v>191</v>
      </c>
    </row>
    <row r="21" spans="1:10">
      <c r="A21" t="s">
        <v>10</v>
      </c>
      <c r="B21" t="s">
        <v>11</v>
      </c>
      <c r="C21" s="1">
        <v>44044</v>
      </c>
      <c r="D21">
        <v>37</v>
      </c>
      <c r="E21">
        <v>1590000</v>
      </c>
      <c r="F21">
        <v>1200000</v>
      </c>
      <c r="G21">
        <v>0.129</v>
      </c>
      <c r="H21">
        <v>12</v>
      </c>
      <c r="I21">
        <v>0</v>
      </c>
      <c r="J21">
        <v>194</v>
      </c>
    </row>
    <row r="22" spans="1:10">
      <c r="A22" t="s">
        <v>10</v>
      </c>
      <c r="B22" t="s">
        <v>11</v>
      </c>
      <c r="C22" s="1">
        <v>44075</v>
      </c>
      <c r="D22">
        <v>46</v>
      </c>
      <c r="E22">
        <v>1582500</v>
      </c>
      <c r="F22">
        <v>0</v>
      </c>
      <c r="G22">
        <v>0.21199999999999999</v>
      </c>
      <c r="H22">
        <v>7</v>
      </c>
      <c r="I22">
        <v>0</v>
      </c>
      <c r="J22">
        <v>226</v>
      </c>
    </row>
    <row r="23" spans="1:10">
      <c r="A23" t="s">
        <v>10</v>
      </c>
      <c r="B23" t="s">
        <v>11</v>
      </c>
      <c r="C23" s="1">
        <v>44105</v>
      </c>
      <c r="D23">
        <v>65</v>
      </c>
      <c r="E23">
        <v>1590000</v>
      </c>
      <c r="F23">
        <v>1350000</v>
      </c>
      <c r="G23">
        <v>0.158</v>
      </c>
      <c r="H23">
        <v>17</v>
      </c>
      <c r="I23">
        <v>0</v>
      </c>
      <c r="J23">
        <v>234</v>
      </c>
    </row>
    <row r="24" spans="1:10">
      <c r="A24" t="s">
        <v>10</v>
      </c>
      <c r="B24" t="s">
        <v>11</v>
      </c>
      <c r="C24" s="1">
        <v>44136</v>
      </c>
      <c r="D24">
        <v>53</v>
      </c>
      <c r="E24">
        <v>1589000</v>
      </c>
      <c r="F24">
        <v>999000</v>
      </c>
      <c r="G24">
        <v>0.106</v>
      </c>
      <c r="H24">
        <v>21</v>
      </c>
      <c r="I24">
        <v>0</v>
      </c>
      <c r="J24">
        <v>216</v>
      </c>
    </row>
    <row r="25" spans="1:10">
      <c r="A25" t="s">
        <v>10</v>
      </c>
      <c r="B25" t="s">
        <v>11</v>
      </c>
      <c r="C25" s="1">
        <v>44166</v>
      </c>
      <c r="D25">
        <v>88</v>
      </c>
      <c r="E25">
        <v>1575000</v>
      </c>
      <c r="F25">
        <v>1310897</v>
      </c>
      <c r="G25">
        <v>5.6000000000000001E-2</v>
      </c>
      <c r="H25">
        <v>42</v>
      </c>
      <c r="I25">
        <v>0</v>
      </c>
      <c r="J25">
        <v>197</v>
      </c>
    </row>
    <row r="26" spans="1:10">
      <c r="A26" t="s">
        <v>10</v>
      </c>
      <c r="B26" t="s">
        <v>11</v>
      </c>
      <c r="C26" s="1">
        <v>44197</v>
      </c>
      <c r="D26">
        <v>114.5</v>
      </c>
      <c r="E26">
        <v>1544000</v>
      </c>
      <c r="F26">
        <v>1341035</v>
      </c>
      <c r="G26">
        <v>0.109</v>
      </c>
      <c r="H26">
        <v>37</v>
      </c>
      <c r="I26">
        <v>0.995</v>
      </c>
      <c r="J26">
        <v>184</v>
      </c>
    </row>
    <row r="27" spans="1:10">
      <c r="A27" t="s">
        <v>10</v>
      </c>
      <c r="B27" t="s">
        <v>11</v>
      </c>
      <c r="C27" s="1">
        <v>44228</v>
      </c>
      <c r="D27">
        <v>98</v>
      </c>
      <c r="E27">
        <v>1500000</v>
      </c>
      <c r="F27">
        <v>1295214</v>
      </c>
      <c r="G27">
        <v>0.05</v>
      </c>
      <c r="H27">
        <v>23</v>
      </c>
      <c r="I27">
        <v>0</v>
      </c>
      <c r="J27">
        <v>179</v>
      </c>
    </row>
    <row r="28" spans="1:10">
      <c r="A28" t="s">
        <v>10</v>
      </c>
      <c r="B28" t="s">
        <v>11</v>
      </c>
      <c r="C28" s="1">
        <v>44256</v>
      </c>
      <c r="D28">
        <v>52</v>
      </c>
      <c r="E28">
        <v>1495000</v>
      </c>
      <c r="F28">
        <v>1520000</v>
      </c>
      <c r="G28">
        <v>0.06</v>
      </c>
      <c r="H28">
        <v>39</v>
      </c>
      <c r="I28">
        <v>0</v>
      </c>
      <c r="J28">
        <v>201</v>
      </c>
    </row>
    <row r="29" spans="1:10">
      <c r="A29" t="s">
        <v>10</v>
      </c>
      <c r="B29" t="s">
        <v>11</v>
      </c>
      <c r="C29" s="1">
        <v>44287</v>
      </c>
      <c r="D29">
        <v>51.5</v>
      </c>
      <c r="E29">
        <v>1500000</v>
      </c>
      <c r="F29">
        <v>1800000</v>
      </c>
      <c r="G29">
        <v>0.16</v>
      </c>
      <c r="H29">
        <v>39</v>
      </c>
      <c r="I29">
        <v>0</v>
      </c>
      <c r="J29">
        <v>225</v>
      </c>
    </row>
    <row r="30" spans="1:10">
      <c r="A30" t="s">
        <v>10</v>
      </c>
      <c r="B30" t="s">
        <v>11</v>
      </c>
      <c r="C30" s="1">
        <v>44317</v>
      </c>
      <c r="D30">
        <v>46</v>
      </c>
      <c r="E30">
        <v>1545000</v>
      </c>
      <c r="F30">
        <v>1248000</v>
      </c>
      <c r="G30">
        <v>0.1</v>
      </c>
      <c r="H30">
        <v>41</v>
      </c>
      <c r="I30">
        <v>0</v>
      </c>
      <c r="J30">
        <v>229</v>
      </c>
    </row>
    <row r="31" spans="1:10">
      <c r="A31" t="s">
        <v>10</v>
      </c>
      <c r="B31" t="s">
        <v>11</v>
      </c>
      <c r="C31" s="1">
        <v>44348</v>
      </c>
      <c r="D31">
        <v>39</v>
      </c>
      <c r="E31">
        <v>1805000</v>
      </c>
      <c r="F31">
        <v>1224500</v>
      </c>
      <c r="G31">
        <v>8.1000000000000003E-2</v>
      </c>
      <c r="H31">
        <v>40</v>
      </c>
      <c r="I31">
        <v>0</v>
      </c>
      <c r="J31">
        <v>222</v>
      </c>
    </row>
    <row r="32" spans="1:10">
      <c r="A32" t="s">
        <v>10</v>
      </c>
      <c r="B32" t="s">
        <v>11</v>
      </c>
      <c r="C32" s="1">
        <v>44378</v>
      </c>
      <c r="D32">
        <v>80</v>
      </c>
      <c r="E32">
        <v>1685000</v>
      </c>
      <c r="F32">
        <v>1560059.5</v>
      </c>
      <c r="G32">
        <v>0.10100000000000001</v>
      </c>
      <c r="H32">
        <v>44</v>
      </c>
      <c r="I32">
        <v>0</v>
      </c>
      <c r="J32">
        <v>198</v>
      </c>
    </row>
    <row r="33" spans="1:10">
      <c r="A33" t="s">
        <v>10</v>
      </c>
      <c r="B33" t="s">
        <v>11</v>
      </c>
      <c r="C33" s="1">
        <v>44409</v>
      </c>
      <c r="D33">
        <v>108</v>
      </c>
      <c r="E33">
        <v>1457500</v>
      </c>
      <c r="F33">
        <v>1225000</v>
      </c>
      <c r="G33">
        <v>0.113</v>
      </c>
      <c r="H33">
        <v>59</v>
      </c>
      <c r="I33">
        <v>0</v>
      </c>
      <c r="J33">
        <v>168</v>
      </c>
    </row>
    <row r="34" spans="1:10">
      <c r="A34" t="s">
        <v>10</v>
      </c>
      <c r="B34" t="s">
        <v>11</v>
      </c>
      <c r="C34" s="1">
        <v>44440</v>
      </c>
      <c r="D34">
        <v>104</v>
      </c>
      <c r="E34">
        <v>1397000</v>
      </c>
      <c r="F34">
        <v>1524000</v>
      </c>
      <c r="G34">
        <v>0.122</v>
      </c>
      <c r="H34">
        <v>41</v>
      </c>
      <c r="I34">
        <v>0</v>
      </c>
      <c r="J34">
        <v>180</v>
      </c>
    </row>
    <row r="35" spans="1:10">
      <c r="A35" t="s">
        <v>10</v>
      </c>
      <c r="B35" t="s">
        <v>11</v>
      </c>
      <c r="C35" s="1">
        <v>44470</v>
      </c>
      <c r="D35">
        <v>69.5</v>
      </c>
      <c r="E35">
        <v>1395000</v>
      </c>
      <c r="F35">
        <v>891800</v>
      </c>
      <c r="G35">
        <v>0.19</v>
      </c>
      <c r="H35">
        <v>28</v>
      </c>
      <c r="I35">
        <v>0</v>
      </c>
      <c r="J35">
        <v>184</v>
      </c>
    </row>
    <row r="36" spans="1:10">
      <c r="A36" t="s">
        <v>10</v>
      </c>
      <c r="B36" t="s">
        <v>11</v>
      </c>
      <c r="C36" s="1">
        <v>44501</v>
      </c>
      <c r="D36">
        <v>57</v>
      </c>
      <c r="E36">
        <v>1556500</v>
      </c>
      <c r="F36">
        <v>1360000</v>
      </c>
      <c r="G36">
        <v>0.11600000000000001</v>
      </c>
      <c r="H36">
        <v>33</v>
      </c>
      <c r="I36">
        <v>0</v>
      </c>
      <c r="J36">
        <v>164</v>
      </c>
    </row>
    <row r="37" spans="1:10">
      <c r="A37" t="s">
        <v>10</v>
      </c>
      <c r="B37" t="s">
        <v>11</v>
      </c>
      <c r="C37" s="1">
        <v>44531</v>
      </c>
      <c r="D37">
        <v>89</v>
      </c>
      <c r="E37">
        <v>1850000</v>
      </c>
      <c r="F37">
        <v>1825000</v>
      </c>
      <c r="G37">
        <v>4.4999999999999998E-2</v>
      </c>
      <c r="H37">
        <v>39</v>
      </c>
      <c r="I37">
        <v>0</v>
      </c>
      <c r="J37">
        <v>133</v>
      </c>
    </row>
    <row r="38" spans="1:10">
      <c r="A38" t="s">
        <v>10</v>
      </c>
      <c r="B38" t="s">
        <v>11</v>
      </c>
      <c r="C38" s="1">
        <v>44562</v>
      </c>
      <c r="D38">
        <v>102</v>
      </c>
      <c r="E38">
        <v>1850000</v>
      </c>
      <c r="F38">
        <v>1230000</v>
      </c>
      <c r="G38">
        <v>4.2999999999999997E-2</v>
      </c>
      <c r="H38">
        <v>31</v>
      </c>
      <c r="I38">
        <v>0</v>
      </c>
      <c r="J38">
        <v>140</v>
      </c>
    </row>
    <row r="39" spans="1:10">
      <c r="A39" t="s">
        <v>10</v>
      </c>
      <c r="B39" t="s">
        <v>11</v>
      </c>
      <c r="C39" s="1">
        <v>44593</v>
      </c>
      <c r="D39">
        <v>50</v>
      </c>
      <c r="E39">
        <v>1350000</v>
      </c>
      <c r="F39">
        <v>1437500</v>
      </c>
      <c r="G39">
        <v>8.5999999999999993E-2</v>
      </c>
      <c r="H39">
        <v>24</v>
      </c>
      <c r="I39">
        <v>0</v>
      </c>
      <c r="J39">
        <v>152</v>
      </c>
    </row>
    <row r="40" spans="1:10">
      <c r="A40" t="s">
        <v>10</v>
      </c>
      <c r="B40" t="s">
        <v>11</v>
      </c>
      <c r="C40" s="1">
        <v>44621</v>
      </c>
      <c r="D40">
        <v>54.5</v>
      </c>
      <c r="E40">
        <v>1795000</v>
      </c>
      <c r="F40">
        <v>927475</v>
      </c>
      <c r="G40">
        <v>6.9000000000000006E-2</v>
      </c>
      <c r="H40">
        <v>16</v>
      </c>
      <c r="I40">
        <v>0</v>
      </c>
      <c r="J40">
        <v>159</v>
      </c>
    </row>
    <row r="41" spans="1:10">
      <c r="A41" t="s">
        <v>12</v>
      </c>
      <c r="B41" t="s">
        <v>13</v>
      </c>
      <c r="C41" s="1">
        <v>43466</v>
      </c>
      <c r="D41">
        <v>99.5</v>
      </c>
      <c r="E41">
        <v>1512500</v>
      </c>
      <c r="F41">
        <v>870000</v>
      </c>
      <c r="G41">
        <v>6.8000000000000005E-2</v>
      </c>
      <c r="H41">
        <v>15</v>
      </c>
      <c r="I41">
        <v>0.97399999999999998</v>
      </c>
      <c r="J41">
        <v>176</v>
      </c>
    </row>
    <row r="42" spans="1:10">
      <c r="A42" t="s">
        <v>12</v>
      </c>
      <c r="B42" t="s">
        <v>13</v>
      </c>
      <c r="C42" s="1">
        <v>43497</v>
      </c>
      <c r="D42">
        <v>106</v>
      </c>
      <c r="E42">
        <v>1535000</v>
      </c>
      <c r="F42">
        <v>865000</v>
      </c>
      <c r="G42">
        <v>7.0000000000000007E-2</v>
      </c>
      <c r="H42">
        <v>21</v>
      </c>
      <c r="I42">
        <v>0.96</v>
      </c>
      <c r="J42">
        <v>186</v>
      </c>
    </row>
    <row r="43" spans="1:10">
      <c r="A43" t="s">
        <v>12</v>
      </c>
      <c r="B43" t="s">
        <v>13</v>
      </c>
      <c r="C43" s="1">
        <v>43525</v>
      </c>
      <c r="D43">
        <v>106</v>
      </c>
      <c r="E43">
        <v>1450000</v>
      </c>
      <c r="F43">
        <v>1239585</v>
      </c>
      <c r="G43">
        <v>0.1</v>
      </c>
      <c r="H43">
        <v>45</v>
      </c>
      <c r="I43">
        <v>0.97099999999999997</v>
      </c>
      <c r="J43">
        <v>200</v>
      </c>
    </row>
    <row r="44" spans="1:10">
      <c r="A44" t="s">
        <v>12</v>
      </c>
      <c r="B44" t="s">
        <v>13</v>
      </c>
      <c r="C44" s="1">
        <v>43556</v>
      </c>
      <c r="D44">
        <v>110</v>
      </c>
      <c r="E44">
        <v>1450000</v>
      </c>
      <c r="F44">
        <v>1271721</v>
      </c>
      <c r="G44">
        <v>6.2E-2</v>
      </c>
      <c r="H44">
        <v>43</v>
      </c>
      <c r="I44">
        <v>0.97</v>
      </c>
      <c r="J44">
        <v>209</v>
      </c>
    </row>
    <row r="45" spans="1:10">
      <c r="A45" t="s">
        <v>12</v>
      </c>
      <c r="B45" t="s">
        <v>13</v>
      </c>
      <c r="C45" s="1">
        <v>43586</v>
      </c>
      <c r="D45">
        <v>54.5</v>
      </c>
      <c r="E45">
        <v>1535000</v>
      </c>
      <c r="F45">
        <v>1383728</v>
      </c>
      <c r="G45">
        <v>0.113</v>
      </c>
      <c r="H45">
        <v>55</v>
      </c>
      <c r="I45">
        <v>0.98099999999999998</v>
      </c>
      <c r="J45">
        <v>222</v>
      </c>
    </row>
    <row r="46" spans="1:10">
      <c r="A46" t="s">
        <v>12</v>
      </c>
      <c r="B46" t="s">
        <v>13</v>
      </c>
      <c r="C46" s="1">
        <v>43617</v>
      </c>
      <c r="D46">
        <v>76</v>
      </c>
      <c r="E46">
        <v>1400000</v>
      </c>
      <c r="F46">
        <v>1433541</v>
      </c>
      <c r="G46">
        <v>8.1000000000000003E-2</v>
      </c>
      <c r="H46">
        <v>91</v>
      </c>
      <c r="I46">
        <v>0.97299999999999998</v>
      </c>
      <c r="J46">
        <v>185</v>
      </c>
    </row>
    <row r="47" spans="1:10">
      <c r="A47" t="s">
        <v>12</v>
      </c>
      <c r="B47" t="s">
        <v>13</v>
      </c>
      <c r="C47" s="1">
        <v>43647</v>
      </c>
      <c r="D47">
        <v>56</v>
      </c>
      <c r="E47">
        <v>1650000</v>
      </c>
      <c r="F47">
        <v>1394929</v>
      </c>
      <c r="G47">
        <v>7.2999999999999995E-2</v>
      </c>
      <c r="H47">
        <v>43</v>
      </c>
      <c r="I47">
        <v>0.97599999999999998</v>
      </c>
      <c r="J47">
        <v>206</v>
      </c>
    </row>
    <row r="48" spans="1:10">
      <c r="A48" t="s">
        <v>12</v>
      </c>
      <c r="B48" t="s">
        <v>13</v>
      </c>
      <c r="C48" s="1">
        <v>43678</v>
      </c>
      <c r="D48">
        <v>81</v>
      </c>
      <c r="E48">
        <v>1522800</v>
      </c>
      <c r="F48">
        <v>1617485.5</v>
      </c>
      <c r="G48">
        <v>3.1E-2</v>
      </c>
      <c r="H48">
        <v>52</v>
      </c>
      <c r="I48">
        <v>0.98</v>
      </c>
      <c r="J48">
        <v>163</v>
      </c>
    </row>
    <row r="49" spans="1:10">
      <c r="A49" t="s">
        <v>12</v>
      </c>
      <c r="B49" t="s">
        <v>13</v>
      </c>
      <c r="C49" s="1">
        <v>43709</v>
      </c>
      <c r="D49">
        <v>105</v>
      </c>
      <c r="E49">
        <v>1445000</v>
      </c>
      <c r="F49">
        <v>1211256</v>
      </c>
      <c r="G49">
        <v>0.14199999999999999</v>
      </c>
      <c r="H49">
        <v>34</v>
      </c>
      <c r="I49">
        <v>0.97899999999999998</v>
      </c>
      <c r="J49">
        <v>155</v>
      </c>
    </row>
    <row r="50" spans="1:10">
      <c r="A50" t="s">
        <v>12</v>
      </c>
      <c r="B50" t="s">
        <v>13</v>
      </c>
      <c r="C50" s="1">
        <v>43739</v>
      </c>
      <c r="D50">
        <v>75</v>
      </c>
      <c r="E50">
        <v>1445000</v>
      </c>
      <c r="F50">
        <v>1381565</v>
      </c>
      <c r="G50">
        <v>0.107</v>
      </c>
      <c r="H50">
        <v>36</v>
      </c>
      <c r="I50">
        <v>0.96199999999999997</v>
      </c>
      <c r="J50">
        <v>169</v>
      </c>
    </row>
    <row r="51" spans="1:10">
      <c r="A51" t="s">
        <v>12</v>
      </c>
      <c r="B51" t="s">
        <v>13</v>
      </c>
      <c r="C51" s="1">
        <v>43770</v>
      </c>
      <c r="D51">
        <v>0</v>
      </c>
      <c r="E51">
        <v>1427500</v>
      </c>
      <c r="F51">
        <v>1426495</v>
      </c>
      <c r="G51">
        <v>0.11</v>
      </c>
      <c r="H51">
        <v>28</v>
      </c>
      <c r="I51">
        <v>0.96499999999999997</v>
      </c>
      <c r="J51">
        <v>172</v>
      </c>
    </row>
    <row r="52" spans="1:10">
      <c r="A52" t="s">
        <v>12</v>
      </c>
      <c r="B52" t="s">
        <v>13</v>
      </c>
      <c r="C52" s="1">
        <v>43800</v>
      </c>
      <c r="D52">
        <v>48</v>
      </c>
      <c r="E52">
        <v>1430000</v>
      </c>
      <c r="F52">
        <v>1220342.5</v>
      </c>
      <c r="G52">
        <v>1.7000000000000001E-2</v>
      </c>
      <c r="H52">
        <v>26</v>
      </c>
      <c r="I52">
        <v>0.96899999999999997</v>
      </c>
      <c r="J52">
        <v>181</v>
      </c>
    </row>
    <row r="53" spans="1:10">
      <c r="A53" t="s">
        <v>12</v>
      </c>
      <c r="B53" t="s">
        <v>13</v>
      </c>
      <c r="C53" s="1">
        <v>43831</v>
      </c>
      <c r="D53">
        <v>125</v>
      </c>
      <c r="E53">
        <v>1362500</v>
      </c>
      <c r="F53">
        <v>1241728.5</v>
      </c>
      <c r="G53">
        <v>0.10100000000000001</v>
      </c>
      <c r="H53">
        <v>20</v>
      </c>
      <c r="I53">
        <v>0</v>
      </c>
      <c r="J53">
        <v>158</v>
      </c>
    </row>
    <row r="54" spans="1:10">
      <c r="A54" t="s">
        <v>12</v>
      </c>
      <c r="B54" t="s">
        <v>13</v>
      </c>
      <c r="C54" s="1">
        <v>43862</v>
      </c>
      <c r="D54">
        <v>88</v>
      </c>
      <c r="E54">
        <v>1415000</v>
      </c>
      <c r="F54">
        <v>1317051</v>
      </c>
      <c r="G54">
        <v>8.6999999999999994E-2</v>
      </c>
      <c r="H54">
        <v>18</v>
      </c>
      <c r="I54">
        <v>0.96499999999999997</v>
      </c>
      <c r="J54">
        <v>172</v>
      </c>
    </row>
    <row r="55" spans="1:10">
      <c r="A55" t="s">
        <v>12</v>
      </c>
      <c r="B55" t="s">
        <v>13</v>
      </c>
      <c r="C55" s="1">
        <v>43891</v>
      </c>
      <c r="D55">
        <v>0</v>
      </c>
      <c r="E55">
        <v>1380000</v>
      </c>
      <c r="F55">
        <v>1039500</v>
      </c>
      <c r="G55">
        <v>7.0000000000000007E-2</v>
      </c>
      <c r="H55">
        <v>16</v>
      </c>
      <c r="I55">
        <v>0</v>
      </c>
      <c r="J55">
        <v>171</v>
      </c>
    </row>
    <row r="56" spans="1:10">
      <c r="A56" t="s">
        <v>12</v>
      </c>
      <c r="B56" t="s">
        <v>13</v>
      </c>
      <c r="C56" s="1">
        <v>43922</v>
      </c>
      <c r="D56">
        <v>0</v>
      </c>
      <c r="E56">
        <v>1400000</v>
      </c>
      <c r="F56">
        <v>1100000</v>
      </c>
      <c r="G56">
        <v>3.5000000000000003E-2</v>
      </c>
      <c r="H56">
        <v>17</v>
      </c>
      <c r="I56">
        <v>0</v>
      </c>
      <c r="J56">
        <v>143</v>
      </c>
    </row>
    <row r="57" spans="1:10">
      <c r="A57" t="s">
        <v>12</v>
      </c>
      <c r="B57" t="s">
        <v>13</v>
      </c>
      <c r="C57" s="1">
        <v>43952</v>
      </c>
      <c r="D57">
        <v>131</v>
      </c>
      <c r="E57">
        <v>1425000</v>
      </c>
      <c r="F57">
        <v>862500</v>
      </c>
      <c r="G57">
        <v>2.5999999999999999E-2</v>
      </c>
      <c r="H57">
        <v>10</v>
      </c>
      <c r="I57">
        <v>0</v>
      </c>
      <c r="J57">
        <v>155</v>
      </c>
    </row>
    <row r="58" spans="1:10">
      <c r="A58" t="s">
        <v>12</v>
      </c>
      <c r="B58" t="s">
        <v>13</v>
      </c>
      <c r="C58" s="1">
        <v>43983</v>
      </c>
      <c r="D58">
        <v>0</v>
      </c>
      <c r="E58">
        <v>1327000</v>
      </c>
      <c r="F58">
        <v>0</v>
      </c>
      <c r="G58">
        <v>9.9000000000000005E-2</v>
      </c>
      <c r="H58">
        <v>9</v>
      </c>
      <c r="I58">
        <v>0</v>
      </c>
      <c r="J58">
        <v>172</v>
      </c>
    </row>
    <row r="59" spans="1:10">
      <c r="A59" t="s">
        <v>12</v>
      </c>
      <c r="B59" t="s">
        <v>13</v>
      </c>
      <c r="C59" s="1">
        <v>44013</v>
      </c>
      <c r="D59">
        <v>178.5</v>
      </c>
      <c r="E59">
        <v>1188000</v>
      </c>
      <c r="F59">
        <v>807500</v>
      </c>
      <c r="G59">
        <v>0.104</v>
      </c>
      <c r="H59">
        <v>12</v>
      </c>
      <c r="I59">
        <v>0</v>
      </c>
      <c r="J59">
        <v>193</v>
      </c>
    </row>
    <row r="60" spans="1:10">
      <c r="A60" t="s">
        <v>12</v>
      </c>
      <c r="B60" t="s">
        <v>13</v>
      </c>
      <c r="C60" s="1">
        <v>44044</v>
      </c>
      <c r="D60">
        <v>56.5</v>
      </c>
      <c r="E60">
        <v>1175000</v>
      </c>
      <c r="F60">
        <v>805000</v>
      </c>
      <c r="G60">
        <v>0.104</v>
      </c>
      <c r="H60">
        <v>13</v>
      </c>
      <c r="I60">
        <v>0</v>
      </c>
      <c r="J60">
        <v>231</v>
      </c>
    </row>
    <row r="61" spans="1:10">
      <c r="A61" t="s">
        <v>12</v>
      </c>
      <c r="B61" t="s">
        <v>13</v>
      </c>
      <c r="C61" s="1">
        <v>44075</v>
      </c>
      <c r="D61">
        <v>84</v>
      </c>
      <c r="E61">
        <v>1144000</v>
      </c>
      <c r="F61">
        <v>0</v>
      </c>
      <c r="G61">
        <v>0.14299999999999999</v>
      </c>
      <c r="H61">
        <v>9</v>
      </c>
      <c r="I61">
        <v>0</v>
      </c>
      <c r="J61">
        <v>224</v>
      </c>
    </row>
    <row r="62" spans="1:10">
      <c r="A62" t="s">
        <v>12</v>
      </c>
      <c r="B62" t="s">
        <v>13</v>
      </c>
      <c r="C62" s="1">
        <v>44105</v>
      </c>
      <c r="D62">
        <v>99</v>
      </c>
      <c r="E62">
        <v>1095000</v>
      </c>
      <c r="F62">
        <v>787500</v>
      </c>
      <c r="G62">
        <v>0.126</v>
      </c>
      <c r="H62">
        <v>20</v>
      </c>
      <c r="I62">
        <v>0</v>
      </c>
      <c r="J62">
        <v>238</v>
      </c>
    </row>
    <row r="63" spans="1:10">
      <c r="A63" t="s">
        <v>12</v>
      </c>
      <c r="B63" t="s">
        <v>13</v>
      </c>
      <c r="C63" s="1">
        <v>44136</v>
      </c>
      <c r="D63">
        <v>113.5</v>
      </c>
      <c r="E63">
        <v>1075000</v>
      </c>
      <c r="F63">
        <v>1040000</v>
      </c>
      <c r="G63">
        <v>0.10299999999999999</v>
      </c>
      <c r="H63">
        <v>19</v>
      </c>
      <c r="I63">
        <v>0</v>
      </c>
      <c r="J63">
        <v>214</v>
      </c>
    </row>
    <row r="64" spans="1:10">
      <c r="A64" t="s">
        <v>12</v>
      </c>
      <c r="B64" t="s">
        <v>13</v>
      </c>
      <c r="C64" s="1">
        <v>44166</v>
      </c>
      <c r="D64">
        <v>103</v>
      </c>
      <c r="E64">
        <v>1144000</v>
      </c>
      <c r="F64">
        <v>700000</v>
      </c>
      <c r="G64">
        <v>7.0999999999999994E-2</v>
      </c>
      <c r="H64">
        <v>19</v>
      </c>
      <c r="I64">
        <v>0</v>
      </c>
      <c r="J64">
        <v>210</v>
      </c>
    </row>
    <row r="65" spans="1:10">
      <c r="A65" t="s">
        <v>12</v>
      </c>
      <c r="B65" t="s">
        <v>13</v>
      </c>
      <c r="C65" s="1">
        <v>44197</v>
      </c>
      <c r="D65">
        <v>102</v>
      </c>
      <c r="E65">
        <v>1197500</v>
      </c>
      <c r="F65">
        <v>860000</v>
      </c>
      <c r="G65">
        <v>8.6999999999999994E-2</v>
      </c>
      <c r="H65">
        <v>23</v>
      </c>
      <c r="I65">
        <v>0</v>
      </c>
      <c r="J65">
        <v>218</v>
      </c>
    </row>
    <row r="66" spans="1:10">
      <c r="A66" t="s">
        <v>12</v>
      </c>
      <c r="B66" t="s">
        <v>13</v>
      </c>
      <c r="C66" s="1">
        <v>44228</v>
      </c>
      <c r="D66">
        <v>132</v>
      </c>
      <c r="E66">
        <v>1150000</v>
      </c>
      <c r="F66">
        <v>807500</v>
      </c>
      <c r="G66">
        <v>3.6999999999999998E-2</v>
      </c>
      <c r="H66">
        <v>23</v>
      </c>
      <c r="I66">
        <v>0</v>
      </c>
      <c r="J66">
        <v>217</v>
      </c>
    </row>
    <row r="67" spans="1:10">
      <c r="A67" t="s">
        <v>12</v>
      </c>
      <c r="B67" t="s">
        <v>13</v>
      </c>
      <c r="C67" s="1">
        <v>44256</v>
      </c>
      <c r="D67">
        <v>165</v>
      </c>
      <c r="E67">
        <v>1095000</v>
      </c>
      <c r="F67">
        <v>943000</v>
      </c>
      <c r="G67">
        <v>0.107</v>
      </c>
      <c r="H67">
        <v>26</v>
      </c>
      <c r="I67">
        <v>0</v>
      </c>
      <c r="J67">
        <v>215</v>
      </c>
    </row>
    <row r="68" spans="1:10">
      <c r="A68" t="s">
        <v>12</v>
      </c>
      <c r="B68" t="s">
        <v>13</v>
      </c>
      <c r="C68" s="1">
        <v>44287</v>
      </c>
      <c r="D68">
        <v>118</v>
      </c>
      <c r="E68">
        <v>1150000</v>
      </c>
      <c r="F68">
        <v>1285000</v>
      </c>
      <c r="G68">
        <v>7.9000000000000001E-2</v>
      </c>
      <c r="H68">
        <v>25</v>
      </c>
      <c r="I68">
        <v>0</v>
      </c>
      <c r="J68">
        <v>227</v>
      </c>
    </row>
    <row r="69" spans="1:10">
      <c r="A69" t="s">
        <v>12</v>
      </c>
      <c r="B69" t="s">
        <v>13</v>
      </c>
      <c r="C69" s="1">
        <v>44317</v>
      </c>
      <c r="D69">
        <v>77</v>
      </c>
      <c r="E69">
        <v>1175000</v>
      </c>
      <c r="F69">
        <v>1150000</v>
      </c>
      <c r="G69">
        <v>8.5000000000000006E-2</v>
      </c>
      <c r="H69">
        <v>29</v>
      </c>
      <c r="I69">
        <v>0</v>
      </c>
      <c r="J69">
        <v>247</v>
      </c>
    </row>
    <row r="70" spans="1:10">
      <c r="A70" t="s">
        <v>12</v>
      </c>
      <c r="B70" t="s">
        <v>13</v>
      </c>
      <c r="C70" s="1">
        <v>44348</v>
      </c>
      <c r="D70">
        <v>63</v>
      </c>
      <c r="E70">
        <v>1195000</v>
      </c>
      <c r="F70">
        <v>857000</v>
      </c>
      <c r="G70">
        <v>0.123</v>
      </c>
      <c r="H70">
        <v>35</v>
      </c>
      <c r="I70">
        <v>0</v>
      </c>
      <c r="J70">
        <v>227</v>
      </c>
    </row>
    <row r="71" spans="1:10">
      <c r="A71" t="s">
        <v>12</v>
      </c>
      <c r="B71" t="s">
        <v>13</v>
      </c>
      <c r="C71" s="1">
        <v>44378</v>
      </c>
      <c r="D71">
        <v>76</v>
      </c>
      <c r="E71">
        <v>1286250</v>
      </c>
      <c r="F71">
        <v>974960.5</v>
      </c>
      <c r="G71">
        <v>7.2999999999999995E-2</v>
      </c>
      <c r="H71">
        <v>32</v>
      </c>
      <c r="I71">
        <v>0</v>
      </c>
      <c r="J71">
        <v>234</v>
      </c>
    </row>
    <row r="72" spans="1:10">
      <c r="A72" t="s">
        <v>12</v>
      </c>
      <c r="B72" t="s">
        <v>13</v>
      </c>
      <c r="C72" s="1">
        <v>44409</v>
      </c>
      <c r="D72">
        <v>76</v>
      </c>
      <c r="E72">
        <v>1307500</v>
      </c>
      <c r="F72">
        <v>974500</v>
      </c>
      <c r="G72">
        <v>6.9000000000000006E-2</v>
      </c>
      <c r="H72">
        <v>36</v>
      </c>
      <c r="I72">
        <v>0</v>
      </c>
      <c r="J72">
        <v>204</v>
      </c>
    </row>
    <row r="73" spans="1:10">
      <c r="A73" t="s">
        <v>12</v>
      </c>
      <c r="B73" t="s">
        <v>13</v>
      </c>
      <c r="C73" s="1">
        <v>44440</v>
      </c>
      <c r="D73">
        <v>71</v>
      </c>
      <c r="E73">
        <v>1220000</v>
      </c>
      <c r="F73">
        <v>999999</v>
      </c>
      <c r="G73">
        <v>0.11700000000000001</v>
      </c>
      <c r="H73">
        <v>33</v>
      </c>
      <c r="I73">
        <v>0</v>
      </c>
      <c r="J73">
        <v>222</v>
      </c>
    </row>
    <row r="74" spans="1:10">
      <c r="A74" t="s">
        <v>12</v>
      </c>
      <c r="B74" t="s">
        <v>13</v>
      </c>
      <c r="C74" s="1">
        <v>44470</v>
      </c>
      <c r="D74">
        <v>80</v>
      </c>
      <c r="E74">
        <v>1099500</v>
      </c>
      <c r="F74">
        <v>1385000</v>
      </c>
      <c r="G74">
        <v>0.10299999999999999</v>
      </c>
      <c r="H74">
        <v>42</v>
      </c>
      <c r="I74">
        <v>0.93400000000000005</v>
      </c>
      <c r="J74">
        <v>224</v>
      </c>
    </row>
    <row r="75" spans="1:10">
      <c r="A75" t="s">
        <v>12</v>
      </c>
      <c r="B75" t="s">
        <v>13</v>
      </c>
      <c r="C75" s="1">
        <v>44501</v>
      </c>
      <c r="D75">
        <v>68</v>
      </c>
      <c r="E75">
        <v>1042500</v>
      </c>
      <c r="F75">
        <v>1261538</v>
      </c>
      <c r="G75">
        <v>0.107</v>
      </c>
      <c r="H75">
        <v>41</v>
      </c>
      <c r="I75">
        <v>0.89500000000000002</v>
      </c>
      <c r="J75">
        <v>196</v>
      </c>
    </row>
    <row r="76" spans="1:10">
      <c r="A76" t="s">
        <v>12</v>
      </c>
      <c r="B76" t="s">
        <v>13</v>
      </c>
      <c r="C76" s="1">
        <v>44531</v>
      </c>
      <c r="D76">
        <v>59</v>
      </c>
      <c r="E76">
        <v>1200000</v>
      </c>
      <c r="F76">
        <v>1065000</v>
      </c>
      <c r="G76">
        <v>7.0000000000000007E-2</v>
      </c>
      <c r="H76">
        <v>29</v>
      </c>
      <c r="I76">
        <v>0.85099999999999998</v>
      </c>
      <c r="J76">
        <v>185</v>
      </c>
    </row>
    <row r="77" spans="1:10">
      <c r="A77" t="s">
        <v>12</v>
      </c>
      <c r="B77" t="s">
        <v>13</v>
      </c>
      <c r="C77" s="1">
        <v>44562</v>
      </c>
      <c r="D77">
        <v>104</v>
      </c>
      <c r="E77">
        <v>1405000</v>
      </c>
      <c r="F77">
        <v>1505918</v>
      </c>
      <c r="G77">
        <v>0.08</v>
      </c>
      <c r="H77">
        <v>35</v>
      </c>
      <c r="I77">
        <v>0.95799999999999996</v>
      </c>
      <c r="J77">
        <v>200</v>
      </c>
    </row>
    <row r="78" spans="1:10">
      <c r="A78" t="s">
        <v>12</v>
      </c>
      <c r="B78" t="s">
        <v>13</v>
      </c>
      <c r="C78" s="1">
        <v>44593</v>
      </c>
      <c r="D78">
        <v>94.5</v>
      </c>
      <c r="E78">
        <v>1270000</v>
      </c>
      <c r="F78">
        <v>1414265.5</v>
      </c>
      <c r="G78">
        <v>8.2000000000000003E-2</v>
      </c>
      <c r="H78">
        <v>34</v>
      </c>
      <c r="I78">
        <v>0</v>
      </c>
      <c r="J78">
        <v>183</v>
      </c>
    </row>
    <row r="79" spans="1:10">
      <c r="A79" t="s">
        <v>12</v>
      </c>
      <c r="B79" t="s">
        <v>13</v>
      </c>
      <c r="C79" s="1">
        <v>44621</v>
      </c>
      <c r="D79">
        <v>77.5</v>
      </c>
      <c r="E79">
        <v>1410000</v>
      </c>
      <c r="F79">
        <v>932500</v>
      </c>
      <c r="G79">
        <v>7.5999999999999998E-2</v>
      </c>
      <c r="H79">
        <v>24</v>
      </c>
      <c r="I79">
        <v>0</v>
      </c>
      <c r="J79">
        <v>197</v>
      </c>
    </row>
    <row r="80" spans="1:10">
      <c r="A80" t="s">
        <v>14</v>
      </c>
      <c r="B80" t="s">
        <v>11</v>
      </c>
      <c r="C80" s="1">
        <v>43466</v>
      </c>
      <c r="D80">
        <v>113.5</v>
      </c>
      <c r="E80">
        <v>1495000</v>
      </c>
      <c r="F80">
        <v>1500000</v>
      </c>
      <c r="G80">
        <v>0.152</v>
      </c>
      <c r="H80">
        <v>39</v>
      </c>
      <c r="I80">
        <v>0.98499999999999999</v>
      </c>
      <c r="J80">
        <v>184</v>
      </c>
    </row>
    <row r="81" spans="1:10">
      <c r="A81" t="s">
        <v>14</v>
      </c>
      <c r="B81" t="s">
        <v>11</v>
      </c>
      <c r="C81" s="1">
        <v>43497</v>
      </c>
      <c r="D81">
        <v>91</v>
      </c>
      <c r="E81">
        <v>1585000</v>
      </c>
      <c r="F81">
        <v>1104250</v>
      </c>
      <c r="G81">
        <v>0.104</v>
      </c>
      <c r="H81">
        <v>40</v>
      </c>
      <c r="I81">
        <v>0.96499999999999997</v>
      </c>
      <c r="J81">
        <v>182</v>
      </c>
    </row>
    <row r="82" spans="1:10">
      <c r="A82" t="s">
        <v>14</v>
      </c>
      <c r="B82" t="s">
        <v>11</v>
      </c>
      <c r="C82" s="1">
        <v>43525</v>
      </c>
      <c r="D82">
        <v>31.5</v>
      </c>
      <c r="E82">
        <v>1635000</v>
      </c>
      <c r="F82">
        <v>1050000</v>
      </c>
      <c r="G82">
        <v>0.111</v>
      </c>
      <c r="H82">
        <v>41</v>
      </c>
      <c r="I82">
        <v>0.95699999999999996</v>
      </c>
      <c r="J82">
        <v>234</v>
      </c>
    </row>
    <row r="83" spans="1:10">
      <c r="A83" t="s">
        <v>14</v>
      </c>
      <c r="B83" t="s">
        <v>11</v>
      </c>
      <c r="C83" s="1">
        <v>43556</v>
      </c>
      <c r="D83">
        <v>39.5</v>
      </c>
      <c r="E83">
        <v>1650000</v>
      </c>
      <c r="F83">
        <v>1135000</v>
      </c>
      <c r="G83">
        <v>0.159</v>
      </c>
      <c r="H83">
        <v>33</v>
      </c>
      <c r="I83">
        <v>0.94</v>
      </c>
      <c r="J83">
        <v>252</v>
      </c>
    </row>
    <row r="84" spans="1:10">
      <c r="A84" t="s">
        <v>14</v>
      </c>
      <c r="B84" t="s">
        <v>11</v>
      </c>
      <c r="C84" s="1">
        <v>43586</v>
      </c>
      <c r="D84">
        <v>37</v>
      </c>
      <c r="E84">
        <v>1595000</v>
      </c>
      <c r="F84">
        <v>1125500</v>
      </c>
      <c r="G84">
        <v>0.115</v>
      </c>
      <c r="H84">
        <v>44</v>
      </c>
      <c r="I84">
        <v>0.996</v>
      </c>
      <c r="J84">
        <v>314</v>
      </c>
    </row>
    <row r="85" spans="1:10">
      <c r="A85" t="s">
        <v>14</v>
      </c>
      <c r="B85" t="s">
        <v>11</v>
      </c>
      <c r="C85" s="1">
        <v>43617</v>
      </c>
      <c r="D85">
        <v>43</v>
      </c>
      <c r="E85">
        <v>1550000</v>
      </c>
      <c r="F85">
        <v>1447500</v>
      </c>
      <c r="G85">
        <v>0.191</v>
      </c>
      <c r="H85">
        <v>66</v>
      </c>
      <c r="I85">
        <v>1</v>
      </c>
      <c r="J85">
        <v>272</v>
      </c>
    </row>
    <row r="86" spans="1:10">
      <c r="A86" t="s">
        <v>14</v>
      </c>
      <c r="B86" t="s">
        <v>11</v>
      </c>
      <c r="C86" s="1">
        <v>43647</v>
      </c>
      <c r="D86">
        <v>52</v>
      </c>
      <c r="E86">
        <v>1500000</v>
      </c>
      <c r="F86">
        <v>1197500</v>
      </c>
      <c r="G86">
        <v>0.109</v>
      </c>
      <c r="H86">
        <v>50</v>
      </c>
      <c r="I86">
        <v>1</v>
      </c>
      <c r="J86">
        <v>230</v>
      </c>
    </row>
    <row r="87" spans="1:10">
      <c r="A87" t="s">
        <v>14</v>
      </c>
      <c r="B87" t="s">
        <v>11</v>
      </c>
      <c r="C87" s="1">
        <v>43678</v>
      </c>
      <c r="D87">
        <v>94</v>
      </c>
      <c r="E87">
        <v>1587000</v>
      </c>
      <c r="F87">
        <v>1455000</v>
      </c>
      <c r="G87">
        <v>8.5000000000000006E-2</v>
      </c>
      <c r="H87">
        <v>58</v>
      </c>
      <c r="I87">
        <v>0.995</v>
      </c>
      <c r="J87">
        <v>201</v>
      </c>
    </row>
    <row r="88" spans="1:10">
      <c r="A88" t="s">
        <v>14</v>
      </c>
      <c r="B88" t="s">
        <v>11</v>
      </c>
      <c r="C88" s="1">
        <v>43709</v>
      </c>
      <c r="D88">
        <v>84</v>
      </c>
      <c r="E88">
        <v>1425000</v>
      </c>
      <c r="F88">
        <v>1200000</v>
      </c>
      <c r="G88">
        <v>0.11700000000000001</v>
      </c>
      <c r="H88">
        <v>37</v>
      </c>
      <c r="I88">
        <v>0.94899999999999995</v>
      </c>
      <c r="J88">
        <v>257</v>
      </c>
    </row>
    <row r="89" spans="1:10">
      <c r="A89" t="s">
        <v>14</v>
      </c>
      <c r="B89" t="s">
        <v>11</v>
      </c>
      <c r="C89" s="1">
        <v>43739</v>
      </c>
      <c r="D89">
        <v>37</v>
      </c>
      <c r="E89">
        <v>1375000</v>
      </c>
      <c r="F89">
        <v>1280000</v>
      </c>
      <c r="G89">
        <v>0.124</v>
      </c>
      <c r="H89">
        <v>37</v>
      </c>
      <c r="I89">
        <v>0.95899999999999996</v>
      </c>
      <c r="J89">
        <v>275</v>
      </c>
    </row>
    <row r="90" spans="1:10">
      <c r="A90" t="s">
        <v>14</v>
      </c>
      <c r="B90" t="s">
        <v>11</v>
      </c>
      <c r="C90" s="1">
        <v>43770</v>
      </c>
      <c r="D90">
        <v>59.5</v>
      </c>
      <c r="E90">
        <v>1397500</v>
      </c>
      <c r="F90">
        <v>1245500</v>
      </c>
      <c r="G90">
        <v>9.0999999999999998E-2</v>
      </c>
      <c r="H90">
        <v>24</v>
      </c>
      <c r="I90">
        <v>0.97099999999999997</v>
      </c>
      <c r="J90">
        <v>230</v>
      </c>
    </row>
    <row r="91" spans="1:10">
      <c r="A91" t="s">
        <v>14</v>
      </c>
      <c r="B91" t="s">
        <v>11</v>
      </c>
      <c r="C91" s="1">
        <v>43800</v>
      </c>
      <c r="D91">
        <v>104</v>
      </c>
      <c r="E91">
        <v>1450000</v>
      </c>
      <c r="F91">
        <v>1245000</v>
      </c>
      <c r="G91">
        <v>8.5000000000000006E-2</v>
      </c>
      <c r="H91">
        <v>54</v>
      </c>
      <c r="I91">
        <v>0.97899999999999998</v>
      </c>
      <c r="J91">
        <v>188</v>
      </c>
    </row>
    <row r="92" spans="1:10">
      <c r="A92" t="s">
        <v>14</v>
      </c>
      <c r="B92" t="s">
        <v>11</v>
      </c>
      <c r="C92" s="1">
        <v>43831</v>
      </c>
      <c r="D92">
        <v>119</v>
      </c>
      <c r="E92">
        <v>1395000</v>
      </c>
      <c r="F92">
        <v>1352500</v>
      </c>
      <c r="G92">
        <v>9.2999999999999999E-2</v>
      </c>
      <c r="H92">
        <v>58</v>
      </c>
      <c r="I92">
        <v>0.97599999999999998</v>
      </c>
      <c r="J92">
        <v>183</v>
      </c>
    </row>
    <row r="93" spans="1:10">
      <c r="A93" t="s">
        <v>14</v>
      </c>
      <c r="B93" t="s">
        <v>11</v>
      </c>
      <c r="C93" s="1">
        <v>43862</v>
      </c>
      <c r="D93">
        <v>92.5</v>
      </c>
      <c r="E93">
        <v>1400000</v>
      </c>
      <c r="F93">
        <v>1382500</v>
      </c>
      <c r="G93">
        <v>7.0000000000000007E-2</v>
      </c>
      <c r="H93">
        <v>42</v>
      </c>
      <c r="I93">
        <v>0.96499999999999997</v>
      </c>
      <c r="J93">
        <v>187</v>
      </c>
    </row>
    <row r="94" spans="1:10">
      <c r="A94" t="s">
        <v>14</v>
      </c>
      <c r="B94" t="s">
        <v>11</v>
      </c>
      <c r="C94" s="1">
        <v>43891</v>
      </c>
      <c r="D94">
        <v>49</v>
      </c>
      <c r="E94">
        <v>1625000</v>
      </c>
      <c r="F94">
        <v>1311000</v>
      </c>
      <c r="G94">
        <v>4.5999999999999999E-2</v>
      </c>
      <c r="H94">
        <v>35</v>
      </c>
      <c r="I94">
        <v>0.95699999999999996</v>
      </c>
      <c r="J94">
        <v>174</v>
      </c>
    </row>
    <row r="95" spans="1:10">
      <c r="A95" t="s">
        <v>14</v>
      </c>
      <c r="B95" t="s">
        <v>11</v>
      </c>
      <c r="C95" s="1">
        <v>43922</v>
      </c>
      <c r="D95">
        <v>53.5</v>
      </c>
      <c r="E95">
        <v>1600000</v>
      </c>
      <c r="F95">
        <v>999990</v>
      </c>
      <c r="G95">
        <v>1.4E-2</v>
      </c>
      <c r="H95">
        <v>29</v>
      </c>
      <c r="I95">
        <v>0.96299999999999997</v>
      </c>
      <c r="J95">
        <v>138</v>
      </c>
    </row>
    <row r="96" spans="1:10">
      <c r="A96" t="s">
        <v>14</v>
      </c>
      <c r="B96" t="s">
        <v>11</v>
      </c>
      <c r="C96" s="1">
        <v>43952</v>
      </c>
      <c r="D96">
        <v>103.5</v>
      </c>
      <c r="E96">
        <v>1600000</v>
      </c>
      <c r="F96">
        <v>1092970</v>
      </c>
      <c r="G96">
        <v>4.1000000000000002E-2</v>
      </c>
      <c r="H96">
        <v>36</v>
      </c>
      <c r="I96">
        <v>0.96399999999999997</v>
      </c>
      <c r="J96">
        <v>145</v>
      </c>
    </row>
    <row r="97" spans="1:10">
      <c r="A97" t="s">
        <v>14</v>
      </c>
      <c r="B97" t="s">
        <v>11</v>
      </c>
      <c r="C97" s="1">
        <v>43983</v>
      </c>
      <c r="D97">
        <v>50</v>
      </c>
      <c r="E97">
        <v>1495000</v>
      </c>
      <c r="F97">
        <v>1022250</v>
      </c>
      <c r="G97">
        <v>7.0000000000000007E-2</v>
      </c>
      <c r="H97">
        <v>42</v>
      </c>
      <c r="I97">
        <v>0.99199999999999999</v>
      </c>
      <c r="J97">
        <v>215</v>
      </c>
    </row>
    <row r="98" spans="1:10">
      <c r="A98" t="s">
        <v>14</v>
      </c>
      <c r="B98" t="s">
        <v>11</v>
      </c>
      <c r="C98" s="1">
        <v>44013</v>
      </c>
      <c r="D98">
        <v>33</v>
      </c>
      <c r="E98">
        <v>1400000</v>
      </c>
      <c r="F98">
        <v>1212500</v>
      </c>
      <c r="G98">
        <v>0.129</v>
      </c>
      <c r="H98">
        <v>28</v>
      </c>
      <c r="I98">
        <v>0</v>
      </c>
      <c r="J98">
        <v>295</v>
      </c>
    </row>
    <row r="99" spans="1:10">
      <c r="A99" t="s">
        <v>14</v>
      </c>
      <c r="B99" t="s">
        <v>11</v>
      </c>
      <c r="C99" s="1">
        <v>44044</v>
      </c>
      <c r="D99">
        <v>39</v>
      </c>
      <c r="E99">
        <v>1350000</v>
      </c>
      <c r="F99">
        <v>1575000</v>
      </c>
      <c r="G99">
        <v>0.105</v>
      </c>
      <c r="H99">
        <v>24</v>
      </c>
      <c r="I99">
        <v>0</v>
      </c>
      <c r="J99">
        <v>332</v>
      </c>
    </row>
    <row r="100" spans="1:10">
      <c r="A100" t="s">
        <v>14</v>
      </c>
      <c r="B100" t="s">
        <v>11</v>
      </c>
      <c r="C100" s="1">
        <v>44075</v>
      </c>
      <c r="D100">
        <v>44</v>
      </c>
      <c r="E100">
        <v>1349000</v>
      </c>
      <c r="F100">
        <v>1210000</v>
      </c>
      <c r="G100">
        <v>0.187</v>
      </c>
      <c r="H100">
        <v>39</v>
      </c>
      <c r="I100">
        <v>0</v>
      </c>
      <c r="J100">
        <v>358</v>
      </c>
    </row>
    <row r="101" spans="1:10">
      <c r="A101" t="s">
        <v>14</v>
      </c>
      <c r="B101" t="s">
        <v>11</v>
      </c>
      <c r="C101" s="1">
        <v>44105</v>
      </c>
      <c r="D101">
        <v>52</v>
      </c>
      <c r="E101">
        <v>1325000</v>
      </c>
      <c r="F101">
        <v>1415000</v>
      </c>
      <c r="G101">
        <v>0.185</v>
      </c>
      <c r="H101">
        <v>57</v>
      </c>
      <c r="I101">
        <v>0</v>
      </c>
      <c r="J101">
        <v>378</v>
      </c>
    </row>
    <row r="102" spans="1:10">
      <c r="A102" t="s">
        <v>14</v>
      </c>
      <c r="B102" t="s">
        <v>11</v>
      </c>
      <c r="C102" s="1">
        <v>44136</v>
      </c>
      <c r="D102">
        <v>59</v>
      </c>
      <c r="E102">
        <v>1450000</v>
      </c>
      <c r="F102">
        <v>1265000</v>
      </c>
      <c r="G102">
        <v>0.113</v>
      </c>
      <c r="H102">
        <v>57</v>
      </c>
      <c r="I102">
        <v>0</v>
      </c>
      <c r="J102">
        <v>336</v>
      </c>
    </row>
    <row r="103" spans="1:10">
      <c r="A103" t="s">
        <v>14</v>
      </c>
      <c r="B103" t="s">
        <v>11</v>
      </c>
      <c r="C103" s="1">
        <v>44166</v>
      </c>
      <c r="D103">
        <v>60</v>
      </c>
      <c r="E103">
        <v>1499500</v>
      </c>
      <c r="F103">
        <v>1175000</v>
      </c>
      <c r="G103">
        <v>0.06</v>
      </c>
      <c r="H103">
        <v>67</v>
      </c>
      <c r="I103">
        <v>0</v>
      </c>
      <c r="J103">
        <v>282</v>
      </c>
    </row>
    <row r="104" spans="1:10">
      <c r="A104" t="s">
        <v>14</v>
      </c>
      <c r="B104" t="s">
        <v>11</v>
      </c>
      <c r="C104" s="1">
        <v>44197</v>
      </c>
      <c r="D104">
        <v>83</v>
      </c>
      <c r="E104">
        <v>1525000</v>
      </c>
      <c r="F104">
        <v>1320000</v>
      </c>
      <c r="G104">
        <v>8.5999999999999993E-2</v>
      </c>
      <c r="H104">
        <v>62</v>
      </c>
      <c r="I104">
        <v>0</v>
      </c>
      <c r="J104">
        <v>257</v>
      </c>
    </row>
    <row r="105" spans="1:10">
      <c r="A105" t="s">
        <v>14</v>
      </c>
      <c r="B105" t="s">
        <v>11</v>
      </c>
      <c r="C105" s="1">
        <v>44228</v>
      </c>
      <c r="D105">
        <v>111</v>
      </c>
      <c r="E105">
        <v>1500000</v>
      </c>
      <c r="F105">
        <v>1143750</v>
      </c>
      <c r="G105">
        <v>5.0999999999999997E-2</v>
      </c>
      <c r="H105">
        <v>52</v>
      </c>
      <c r="I105">
        <v>0</v>
      </c>
      <c r="J105">
        <v>235</v>
      </c>
    </row>
    <row r="106" spans="1:10">
      <c r="A106" t="s">
        <v>14</v>
      </c>
      <c r="B106" t="s">
        <v>11</v>
      </c>
      <c r="C106" s="1">
        <v>44256</v>
      </c>
      <c r="D106">
        <v>38</v>
      </c>
      <c r="E106">
        <v>1599000</v>
      </c>
      <c r="F106">
        <v>1397500</v>
      </c>
      <c r="G106">
        <v>5.8999999999999997E-2</v>
      </c>
      <c r="H106">
        <v>76</v>
      </c>
      <c r="I106">
        <v>0</v>
      </c>
      <c r="J106">
        <v>270</v>
      </c>
    </row>
    <row r="107" spans="1:10">
      <c r="A107" t="s">
        <v>14</v>
      </c>
      <c r="B107" t="s">
        <v>11</v>
      </c>
      <c r="C107" s="1">
        <v>44287</v>
      </c>
      <c r="D107">
        <v>29</v>
      </c>
      <c r="E107">
        <v>1550000</v>
      </c>
      <c r="F107">
        <v>1097500</v>
      </c>
      <c r="G107">
        <v>0.06</v>
      </c>
      <c r="H107">
        <v>64</v>
      </c>
      <c r="I107">
        <v>0</v>
      </c>
      <c r="J107">
        <v>315</v>
      </c>
    </row>
    <row r="108" spans="1:10">
      <c r="A108" t="s">
        <v>14</v>
      </c>
      <c r="B108" t="s">
        <v>11</v>
      </c>
      <c r="C108" s="1">
        <v>44317</v>
      </c>
      <c r="D108">
        <v>29</v>
      </c>
      <c r="E108">
        <v>1699000</v>
      </c>
      <c r="F108">
        <v>1505000</v>
      </c>
      <c r="G108">
        <v>6.5000000000000002E-2</v>
      </c>
      <c r="H108">
        <v>52</v>
      </c>
      <c r="I108">
        <v>0</v>
      </c>
      <c r="J108">
        <v>323</v>
      </c>
    </row>
    <row r="109" spans="1:10">
      <c r="A109" t="s">
        <v>14</v>
      </c>
      <c r="B109" t="s">
        <v>11</v>
      </c>
      <c r="C109" s="1">
        <v>44348</v>
      </c>
      <c r="D109">
        <v>28</v>
      </c>
      <c r="E109">
        <v>1650000</v>
      </c>
      <c r="F109">
        <v>1275000</v>
      </c>
      <c r="G109">
        <v>9.0999999999999998E-2</v>
      </c>
      <c r="H109">
        <v>97</v>
      </c>
      <c r="I109">
        <v>0</v>
      </c>
      <c r="J109">
        <v>296</v>
      </c>
    </row>
    <row r="110" spans="1:10">
      <c r="A110" t="s">
        <v>14</v>
      </c>
      <c r="B110" t="s">
        <v>11</v>
      </c>
      <c r="C110" s="1">
        <v>44378</v>
      </c>
      <c r="D110">
        <v>44.5</v>
      </c>
      <c r="E110">
        <v>1672500</v>
      </c>
      <c r="F110">
        <v>1387500</v>
      </c>
      <c r="G110">
        <v>0.11</v>
      </c>
      <c r="H110">
        <v>100</v>
      </c>
      <c r="I110">
        <v>0</v>
      </c>
      <c r="J110">
        <v>228</v>
      </c>
    </row>
    <row r="111" spans="1:10">
      <c r="A111" t="s">
        <v>14</v>
      </c>
      <c r="B111" t="s">
        <v>11</v>
      </c>
      <c r="C111" s="1">
        <v>44409</v>
      </c>
      <c r="D111">
        <v>32</v>
      </c>
      <c r="E111">
        <v>1695000</v>
      </c>
      <c r="F111">
        <v>1450000</v>
      </c>
      <c r="G111">
        <v>4.9000000000000002E-2</v>
      </c>
      <c r="H111">
        <v>97</v>
      </c>
      <c r="I111">
        <v>0</v>
      </c>
      <c r="J111">
        <v>183</v>
      </c>
    </row>
    <row r="112" spans="1:10">
      <c r="A112" t="s">
        <v>14</v>
      </c>
      <c r="B112" t="s">
        <v>11</v>
      </c>
      <c r="C112" s="1">
        <v>44440</v>
      </c>
      <c r="D112">
        <v>43</v>
      </c>
      <c r="E112">
        <v>1499500</v>
      </c>
      <c r="F112">
        <v>1505000</v>
      </c>
      <c r="G112">
        <v>9.7000000000000003E-2</v>
      </c>
      <c r="H112">
        <v>71</v>
      </c>
      <c r="I112">
        <v>0</v>
      </c>
      <c r="J112">
        <v>236</v>
      </c>
    </row>
    <row r="113" spans="1:10">
      <c r="A113" t="s">
        <v>14</v>
      </c>
      <c r="B113" t="s">
        <v>11</v>
      </c>
      <c r="C113" s="1">
        <v>44470</v>
      </c>
      <c r="D113">
        <v>35.5</v>
      </c>
      <c r="E113">
        <v>1372500</v>
      </c>
      <c r="F113">
        <v>1500000</v>
      </c>
      <c r="G113">
        <v>9.2999999999999999E-2</v>
      </c>
      <c r="H113">
        <v>72</v>
      </c>
      <c r="I113">
        <v>0</v>
      </c>
      <c r="J113">
        <v>280</v>
      </c>
    </row>
    <row r="114" spans="1:10">
      <c r="A114" t="s">
        <v>14</v>
      </c>
      <c r="B114" t="s">
        <v>11</v>
      </c>
      <c r="C114" s="1">
        <v>44501</v>
      </c>
      <c r="D114">
        <v>35</v>
      </c>
      <c r="E114">
        <v>1495000</v>
      </c>
      <c r="F114">
        <v>1422500</v>
      </c>
      <c r="G114">
        <v>5.8000000000000003E-2</v>
      </c>
      <c r="H114">
        <v>54</v>
      </c>
      <c r="I114">
        <v>0</v>
      </c>
      <c r="J114">
        <v>223</v>
      </c>
    </row>
    <row r="115" spans="1:10">
      <c r="A115" t="s">
        <v>14</v>
      </c>
      <c r="B115" t="s">
        <v>11</v>
      </c>
      <c r="C115" s="1">
        <v>44531</v>
      </c>
      <c r="D115">
        <v>48</v>
      </c>
      <c r="E115">
        <v>1600000</v>
      </c>
      <c r="F115">
        <v>1926037.5</v>
      </c>
      <c r="G115">
        <v>1.2E-2</v>
      </c>
      <c r="H115">
        <v>86</v>
      </c>
      <c r="I115">
        <v>0</v>
      </c>
      <c r="J115">
        <v>163</v>
      </c>
    </row>
    <row r="116" spans="1:10">
      <c r="A116" t="s">
        <v>14</v>
      </c>
      <c r="B116" t="s">
        <v>11</v>
      </c>
      <c r="C116" s="1">
        <v>44562</v>
      </c>
      <c r="D116">
        <v>102</v>
      </c>
      <c r="E116">
        <v>1699000</v>
      </c>
      <c r="F116">
        <v>1550000</v>
      </c>
      <c r="G116">
        <v>5.1999999999999998E-2</v>
      </c>
      <c r="H116">
        <v>65</v>
      </c>
      <c r="I116">
        <v>0</v>
      </c>
      <c r="J116">
        <v>153</v>
      </c>
    </row>
    <row r="117" spans="1:10">
      <c r="A117" t="s">
        <v>14</v>
      </c>
      <c r="B117" t="s">
        <v>11</v>
      </c>
      <c r="C117" s="1">
        <v>44593</v>
      </c>
      <c r="D117">
        <v>46</v>
      </c>
      <c r="E117">
        <v>1595000</v>
      </c>
      <c r="F117">
        <v>1587451</v>
      </c>
      <c r="G117">
        <v>2.9000000000000001E-2</v>
      </c>
      <c r="H117">
        <v>51</v>
      </c>
      <c r="I117">
        <v>0</v>
      </c>
      <c r="J117">
        <v>175</v>
      </c>
    </row>
    <row r="118" spans="1:10">
      <c r="A118" t="s">
        <v>14</v>
      </c>
      <c r="B118" t="s">
        <v>11</v>
      </c>
      <c r="C118" s="1">
        <v>44621</v>
      </c>
      <c r="D118">
        <v>28</v>
      </c>
      <c r="E118">
        <v>1600000</v>
      </c>
      <c r="F118">
        <v>1513687</v>
      </c>
      <c r="G118">
        <v>2.9000000000000001E-2</v>
      </c>
      <c r="H118">
        <v>43</v>
      </c>
      <c r="I118">
        <v>0</v>
      </c>
      <c r="J118">
        <v>205</v>
      </c>
    </row>
    <row r="119" spans="1:10">
      <c r="A119" t="s">
        <v>15</v>
      </c>
      <c r="B119" t="s">
        <v>13</v>
      </c>
      <c r="C119" s="1">
        <v>43466</v>
      </c>
      <c r="D119">
        <v>99.5</v>
      </c>
      <c r="E119">
        <v>1675000</v>
      </c>
      <c r="F119">
        <v>875000</v>
      </c>
      <c r="G119">
        <v>0.18</v>
      </c>
      <c r="H119">
        <v>147</v>
      </c>
      <c r="I119">
        <v>0.93200000000000005</v>
      </c>
      <c r="J119">
        <v>1781</v>
      </c>
    </row>
    <row r="120" spans="1:10">
      <c r="A120" t="s">
        <v>15</v>
      </c>
      <c r="B120" t="s">
        <v>13</v>
      </c>
      <c r="C120" s="1">
        <v>43497</v>
      </c>
      <c r="D120">
        <v>125</v>
      </c>
      <c r="E120">
        <v>1695000</v>
      </c>
      <c r="F120">
        <v>1210000</v>
      </c>
      <c r="G120">
        <v>0.125</v>
      </c>
      <c r="H120">
        <v>174</v>
      </c>
      <c r="I120">
        <v>0.93600000000000005</v>
      </c>
      <c r="J120">
        <v>1806</v>
      </c>
    </row>
    <row r="121" spans="1:10">
      <c r="A121" t="s">
        <v>15</v>
      </c>
      <c r="B121" t="s">
        <v>13</v>
      </c>
      <c r="C121" s="1">
        <v>43525</v>
      </c>
      <c r="D121">
        <v>107</v>
      </c>
      <c r="E121">
        <v>1650000</v>
      </c>
      <c r="F121">
        <v>1145000</v>
      </c>
      <c r="G121">
        <v>0.14299999999999999</v>
      </c>
      <c r="H121">
        <v>190</v>
      </c>
      <c r="I121">
        <v>0.93</v>
      </c>
      <c r="J121">
        <v>1934</v>
      </c>
    </row>
    <row r="122" spans="1:10">
      <c r="A122" t="s">
        <v>15</v>
      </c>
      <c r="B122" t="s">
        <v>13</v>
      </c>
      <c r="C122" s="1">
        <v>43556</v>
      </c>
      <c r="D122">
        <v>89</v>
      </c>
      <c r="E122">
        <v>1695000</v>
      </c>
      <c r="F122">
        <v>1137385</v>
      </c>
      <c r="G122">
        <v>0.16900000000000001</v>
      </c>
      <c r="H122">
        <v>191</v>
      </c>
      <c r="I122">
        <v>0.92300000000000004</v>
      </c>
      <c r="J122">
        <v>2118</v>
      </c>
    </row>
    <row r="123" spans="1:10">
      <c r="A123" t="s">
        <v>15</v>
      </c>
      <c r="B123" t="s">
        <v>13</v>
      </c>
      <c r="C123" s="1">
        <v>43586</v>
      </c>
      <c r="D123">
        <v>75</v>
      </c>
      <c r="E123">
        <v>1745000</v>
      </c>
      <c r="F123">
        <v>1108000</v>
      </c>
      <c r="G123">
        <v>0.17199999999999999</v>
      </c>
      <c r="H123">
        <v>239</v>
      </c>
      <c r="I123">
        <v>0.93899999999999995</v>
      </c>
      <c r="J123">
        <v>2203</v>
      </c>
    </row>
    <row r="124" spans="1:10">
      <c r="A124" t="s">
        <v>15</v>
      </c>
      <c r="B124" t="s">
        <v>13</v>
      </c>
      <c r="C124" s="1">
        <v>43617</v>
      </c>
      <c r="D124">
        <v>81</v>
      </c>
      <c r="E124">
        <v>1700000</v>
      </c>
      <c r="F124">
        <v>2076500</v>
      </c>
      <c r="G124">
        <v>0.15</v>
      </c>
      <c r="H124">
        <v>303</v>
      </c>
      <c r="I124">
        <v>0.93899999999999995</v>
      </c>
      <c r="J124">
        <v>2046</v>
      </c>
    </row>
    <row r="125" spans="1:10">
      <c r="A125" t="s">
        <v>15</v>
      </c>
      <c r="B125" t="s">
        <v>13</v>
      </c>
      <c r="C125" s="1">
        <v>43647</v>
      </c>
      <c r="D125">
        <v>85</v>
      </c>
      <c r="E125">
        <v>1699000</v>
      </c>
      <c r="F125">
        <v>948500</v>
      </c>
      <c r="G125">
        <v>0.113</v>
      </c>
      <c r="H125">
        <v>214</v>
      </c>
      <c r="I125">
        <v>0.94099999999999995</v>
      </c>
      <c r="J125">
        <v>1988</v>
      </c>
    </row>
    <row r="126" spans="1:10">
      <c r="A126" t="s">
        <v>15</v>
      </c>
      <c r="B126" t="s">
        <v>13</v>
      </c>
      <c r="C126" s="1">
        <v>43678</v>
      </c>
      <c r="D126">
        <v>103.5</v>
      </c>
      <c r="E126">
        <v>1649000</v>
      </c>
      <c r="F126">
        <v>1194325</v>
      </c>
      <c r="G126">
        <v>6.7000000000000004E-2</v>
      </c>
      <c r="H126">
        <v>179</v>
      </c>
      <c r="I126">
        <v>0.93700000000000006</v>
      </c>
      <c r="J126">
        <v>1781</v>
      </c>
    </row>
    <row r="127" spans="1:10">
      <c r="A127" t="s">
        <v>15</v>
      </c>
      <c r="B127" t="s">
        <v>13</v>
      </c>
      <c r="C127" s="1">
        <v>43709</v>
      </c>
      <c r="D127">
        <v>117</v>
      </c>
      <c r="E127">
        <v>1599000</v>
      </c>
      <c r="F127">
        <v>955000</v>
      </c>
      <c r="G127">
        <v>0.19900000000000001</v>
      </c>
      <c r="H127">
        <v>181</v>
      </c>
      <c r="I127">
        <v>0.93899999999999995</v>
      </c>
      <c r="J127">
        <v>1985</v>
      </c>
    </row>
    <row r="128" spans="1:10">
      <c r="A128" t="s">
        <v>15</v>
      </c>
      <c r="B128" t="s">
        <v>13</v>
      </c>
      <c r="C128" s="1">
        <v>43739</v>
      </c>
      <c r="D128">
        <v>125</v>
      </c>
      <c r="E128">
        <v>1695000</v>
      </c>
      <c r="F128">
        <v>1025000</v>
      </c>
      <c r="G128">
        <v>0.184</v>
      </c>
      <c r="H128">
        <v>207</v>
      </c>
      <c r="I128">
        <v>0.93100000000000005</v>
      </c>
      <c r="J128">
        <v>2065</v>
      </c>
    </row>
    <row r="129" spans="1:10">
      <c r="A129" t="s">
        <v>15</v>
      </c>
      <c r="B129" t="s">
        <v>13</v>
      </c>
      <c r="C129" s="1">
        <v>43770</v>
      </c>
      <c r="D129">
        <v>94</v>
      </c>
      <c r="E129">
        <v>1695000</v>
      </c>
      <c r="F129">
        <v>960000</v>
      </c>
      <c r="G129">
        <v>0.13100000000000001</v>
      </c>
      <c r="H129">
        <v>161</v>
      </c>
      <c r="I129">
        <v>0.91600000000000004</v>
      </c>
      <c r="J129">
        <v>1962</v>
      </c>
    </row>
    <row r="130" spans="1:10">
      <c r="A130" t="s">
        <v>15</v>
      </c>
      <c r="B130" t="s">
        <v>13</v>
      </c>
      <c r="C130" s="1">
        <v>43800</v>
      </c>
      <c r="D130">
        <v>101.5</v>
      </c>
      <c r="E130">
        <v>1700000</v>
      </c>
      <c r="F130">
        <v>955000</v>
      </c>
      <c r="G130">
        <v>7.0999999999999994E-2</v>
      </c>
      <c r="H130">
        <v>172</v>
      </c>
      <c r="I130">
        <v>0.92500000000000004</v>
      </c>
      <c r="J130">
        <v>1790</v>
      </c>
    </row>
    <row r="131" spans="1:10">
      <c r="A131" t="s">
        <v>15</v>
      </c>
      <c r="B131" t="s">
        <v>13</v>
      </c>
      <c r="C131" s="1">
        <v>43831</v>
      </c>
      <c r="D131">
        <v>115.5</v>
      </c>
      <c r="E131">
        <v>1697000</v>
      </c>
      <c r="F131">
        <v>1150000</v>
      </c>
      <c r="G131">
        <v>0.156</v>
      </c>
      <c r="H131">
        <v>175</v>
      </c>
      <c r="I131">
        <v>0.92300000000000004</v>
      </c>
      <c r="J131">
        <v>1860</v>
      </c>
    </row>
    <row r="132" spans="1:10">
      <c r="A132" t="s">
        <v>15</v>
      </c>
      <c r="B132" t="s">
        <v>13</v>
      </c>
      <c r="C132" s="1">
        <v>43862</v>
      </c>
      <c r="D132">
        <v>122</v>
      </c>
      <c r="E132">
        <v>1712500</v>
      </c>
      <c r="F132">
        <v>1013500</v>
      </c>
      <c r="G132">
        <v>0.11799999999999999</v>
      </c>
      <c r="H132">
        <v>176</v>
      </c>
      <c r="I132">
        <v>0.91500000000000004</v>
      </c>
      <c r="J132">
        <v>1840</v>
      </c>
    </row>
    <row r="133" spans="1:10">
      <c r="A133" t="s">
        <v>15</v>
      </c>
      <c r="B133" t="s">
        <v>13</v>
      </c>
      <c r="C133" s="1">
        <v>43891</v>
      </c>
      <c r="D133">
        <v>115.5</v>
      </c>
      <c r="E133">
        <v>1699500</v>
      </c>
      <c r="F133">
        <v>970000</v>
      </c>
      <c r="G133">
        <v>7.0000000000000007E-2</v>
      </c>
      <c r="H133">
        <v>137</v>
      </c>
      <c r="I133">
        <v>0.92100000000000004</v>
      </c>
      <c r="J133">
        <v>1728</v>
      </c>
    </row>
    <row r="134" spans="1:10">
      <c r="A134" t="s">
        <v>15</v>
      </c>
      <c r="B134" t="s">
        <v>13</v>
      </c>
      <c r="C134" s="1">
        <v>43922</v>
      </c>
      <c r="D134">
        <v>106</v>
      </c>
      <c r="E134">
        <v>1767500</v>
      </c>
      <c r="F134">
        <v>1300000</v>
      </c>
      <c r="G134">
        <v>3.2000000000000001E-2</v>
      </c>
      <c r="H134">
        <v>75</v>
      </c>
      <c r="I134">
        <v>0.91300000000000003</v>
      </c>
      <c r="J134">
        <v>1460</v>
      </c>
    </row>
    <row r="135" spans="1:10">
      <c r="A135" t="s">
        <v>15</v>
      </c>
      <c r="B135" t="s">
        <v>13</v>
      </c>
      <c r="C135" s="1">
        <v>43952</v>
      </c>
      <c r="D135">
        <v>120</v>
      </c>
      <c r="E135">
        <v>1750000</v>
      </c>
      <c r="F135">
        <v>925000</v>
      </c>
      <c r="G135">
        <v>3.2000000000000001E-2</v>
      </c>
      <c r="H135">
        <v>127</v>
      </c>
      <c r="I135">
        <v>0.91400000000000003</v>
      </c>
      <c r="J135">
        <v>1428</v>
      </c>
    </row>
    <row r="136" spans="1:10">
      <c r="A136" t="s">
        <v>15</v>
      </c>
      <c r="B136" t="s">
        <v>13</v>
      </c>
      <c r="C136" s="1">
        <v>43983</v>
      </c>
      <c r="D136">
        <v>153</v>
      </c>
      <c r="E136">
        <v>1695000</v>
      </c>
      <c r="F136">
        <v>1062000</v>
      </c>
      <c r="G136">
        <v>6.5000000000000002E-2</v>
      </c>
      <c r="H136">
        <v>170</v>
      </c>
      <c r="I136">
        <v>0.91300000000000003</v>
      </c>
      <c r="J136">
        <v>1637</v>
      </c>
    </row>
    <row r="137" spans="1:10">
      <c r="A137" t="s">
        <v>15</v>
      </c>
      <c r="B137" t="s">
        <v>13</v>
      </c>
      <c r="C137" s="1">
        <v>44013</v>
      </c>
      <c r="D137">
        <v>161</v>
      </c>
      <c r="E137">
        <v>1525000</v>
      </c>
      <c r="F137">
        <v>1300000</v>
      </c>
      <c r="G137">
        <v>0.14599999999999999</v>
      </c>
      <c r="H137">
        <v>170</v>
      </c>
      <c r="I137">
        <v>0.90200000000000002</v>
      </c>
      <c r="J137">
        <v>2012</v>
      </c>
    </row>
    <row r="138" spans="1:10">
      <c r="A138" t="s">
        <v>15</v>
      </c>
      <c r="B138" t="s">
        <v>13</v>
      </c>
      <c r="C138" s="1">
        <v>44044</v>
      </c>
      <c r="D138">
        <v>69</v>
      </c>
      <c r="E138">
        <v>1495000</v>
      </c>
      <c r="F138">
        <v>952500</v>
      </c>
      <c r="G138">
        <v>0.13800000000000001</v>
      </c>
      <c r="H138">
        <v>90</v>
      </c>
      <c r="I138">
        <v>0.91300000000000003</v>
      </c>
      <c r="J138">
        <v>2170</v>
      </c>
    </row>
    <row r="139" spans="1:10">
      <c r="A139" t="s">
        <v>15</v>
      </c>
      <c r="B139" t="s">
        <v>13</v>
      </c>
      <c r="C139" s="1">
        <v>44075</v>
      </c>
      <c r="D139">
        <v>67.5</v>
      </c>
      <c r="E139">
        <v>1495000</v>
      </c>
      <c r="F139">
        <v>1050000</v>
      </c>
      <c r="G139">
        <v>0.18</v>
      </c>
      <c r="H139">
        <v>105</v>
      </c>
      <c r="I139">
        <v>0.88300000000000001</v>
      </c>
      <c r="J139">
        <v>2443</v>
      </c>
    </row>
    <row r="140" spans="1:10">
      <c r="A140" t="s">
        <v>15</v>
      </c>
      <c r="B140" t="s">
        <v>13</v>
      </c>
      <c r="C140" s="1">
        <v>44105</v>
      </c>
      <c r="D140">
        <v>86</v>
      </c>
      <c r="E140">
        <v>1495000</v>
      </c>
      <c r="F140">
        <v>960000</v>
      </c>
      <c r="G140">
        <v>0.17499999999999999</v>
      </c>
      <c r="H140">
        <v>142</v>
      </c>
      <c r="I140">
        <v>0.87</v>
      </c>
      <c r="J140">
        <v>2542</v>
      </c>
    </row>
    <row r="141" spans="1:10">
      <c r="A141" t="s">
        <v>15</v>
      </c>
      <c r="B141" t="s">
        <v>13</v>
      </c>
      <c r="C141" s="1">
        <v>44136</v>
      </c>
      <c r="D141">
        <v>101</v>
      </c>
      <c r="E141">
        <v>1500000</v>
      </c>
      <c r="F141">
        <v>925000</v>
      </c>
      <c r="G141">
        <v>0.128</v>
      </c>
      <c r="H141">
        <v>138</v>
      </c>
      <c r="I141">
        <v>0.84599999999999997</v>
      </c>
      <c r="J141">
        <v>2439</v>
      </c>
    </row>
    <row r="142" spans="1:10">
      <c r="A142" t="s">
        <v>15</v>
      </c>
      <c r="B142" t="s">
        <v>13</v>
      </c>
      <c r="C142" s="1">
        <v>44166</v>
      </c>
      <c r="D142">
        <v>119</v>
      </c>
      <c r="E142">
        <v>1499000</v>
      </c>
      <c r="F142">
        <v>1072500</v>
      </c>
      <c r="G142">
        <v>6.7000000000000004E-2</v>
      </c>
      <c r="H142">
        <v>224</v>
      </c>
      <c r="I142">
        <v>0.86699999999999999</v>
      </c>
      <c r="J142">
        <v>2256</v>
      </c>
    </row>
    <row r="143" spans="1:10">
      <c r="A143" t="s">
        <v>15</v>
      </c>
      <c r="B143" t="s">
        <v>13</v>
      </c>
      <c r="C143" s="1">
        <v>44197</v>
      </c>
      <c r="D143">
        <v>125</v>
      </c>
      <c r="E143">
        <v>1500000</v>
      </c>
      <c r="F143">
        <v>930000</v>
      </c>
      <c r="G143">
        <v>0.13100000000000001</v>
      </c>
      <c r="H143">
        <v>148</v>
      </c>
      <c r="I143">
        <v>0.871</v>
      </c>
      <c r="J143">
        <v>2176</v>
      </c>
    </row>
    <row r="144" spans="1:10">
      <c r="A144" t="s">
        <v>15</v>
      </c>
      <c r="B144" t="s">
        <v>13</v>
      </c>
      <c r="C144" s="1">
        <v>44228</v>
      </c>
      <c r="D144">
        <v>128.5</v>
      </c>
      <c r="E144">
        <v>1550000</v>
      </c>
      <c r="F144">
        <v>1100000</v>
      </c>
      <c r="G144">
        <v>9.9000000000000005E-2</v>
      </c>
      <c r="H144">
        <v>153</v>
      </c>
      <c r="I144">
        <v>0.84799999999999998</v>
      </c>
      <c r="J144">
        <v>2176</v>
      </c>
    </row>
    <row r="145" spans="1:10">
      <c r="A145" t="s">
        <v>15</v>
      </c>
      <c r="B145" t="s">
        <v>13</v>
      </c>
      <c r="C145" s="1">
        <v>44256</v>
      </c>
      <c r="D145">
        <v>107</v>
      </c>
      <c r="E145">
        <v>1500000</v>
      </c>
      <c r="F145">
        <v>1100000</v>
      </c>
      <c r="G145">
        <v>0.106</v>
      </c>
      <c r="H145">
        <v>275</v>
      </c>
      <c r="I145">
        <v>0.84699999999999998</v>
      </c>
      <c r="J145">
        <v>2284</v>
      </c>
    </row>
    <row r="146" spans="1:10">
      <c r="A146" t="s">
        <v>15</v>
      </c>
      <c r="B146" t="s">
        <v>13</v>
      </c>
      <c r="C146" s="1">
        <v>44287</v>
      </c>
      <c r="D146">
        <v>73</v>
      </c>
      <c r="E146">
        <v>1500000</v>
      </c>
      <c r="F146">
        <v>1030000</v>
      </c>
      <c r="G146">
        <v>0.122</v>
      </c>
      <c r="H146">
        <v>244</v>
      </c>
      <c r="I146">
        <v>0.80500000000000005</v>
      </c>
      <c r="J146">
        <v>2334</v>
      </c>
    </row>
    <row r="147" spans="1:10">
      <c r="A147" t="s">
        <v>15</v>
      </c>
      <c r="B147" t="s">
        <v>13</v>
      </c>
      <c r="C147" s="1">
        <v>44317</v>
      </c>
      <c r="D147">
        <v>64</v>
      </c>
      <c r="E147">
        <v>1500000</v>
      </c>
      <c r="F147">
        <v>1132671.5</v>
      </c>
      <c r="G147">
        <v>0.106</v>
      </c>
      <c r="H147">
        <v>302</v>
      </c>
      <c r="I147">
        <v>0.84899999999999998</v>
      </c>
      <c r="J147">
        <v>2288</v>
      </c>
    </row>
    <row r="148" spans="1:10">
      <c r="A148" t="s">
        <v>15</v>
      </c>
      <c r="B148" t="s">
        <v>13</v>
      </c>
      <c r="C148" s="1">
        <v>44348</v>
      </c>
      <c r="D148">
        <v>69</v>
      </c>
      <c r="E148">
        <v>1525000</v>
      </c>
      <c r="F148">
        <v>1287500</v>
      </c>
      <c r="G148">
        <v>0.108</v>
      </c>
      <c r="H148">
        <v>374</v>
      </c>
      <c r="I148">
        <v>0.93600000000000005</v>
      </c>
      <c r="J148">
        <v>2233</v>
      </c>
    </row>
    <row r="149" spans="1:10">
      <c r="A149" t="s">
        <v>15</v>
      </c>
      <c r="B149" t="s">
        <v>13</v>
      </c>
      <c r="C149" s="1">
        <v>44378</v>
      </c>
      <c r="D149">
        <v>72</v>
      </c>
      <c r="E149">
        <v>1592500</v>
      </c>
      <c r="F149">
        <v>1250000</v>
      </c>
      <c r="G149">
        <v>0.1</v>
      </c>
      <c r="H149">
        <v>359</v>
      </c>
      <c r="I149">
        <v>0.92700000000000005</v>
      </c>
      <c r="J149">
        <v>2074</v>
      </c>
    </row>
    <row r="150" spans="1:10">
      <c r="A150" t="s">
        <v>15</v>
      </c>
      <c r="B150" t="s">
        <v>13</v>
      </c>
      <c r="C150" s="1">
        <v>44409</v>
      </c>
      <c r="D150">
        <v>84</v>
      </c>
      <c r="E150">
        <v>1577500</v>
      </c>
      <c r="F150">
        <v>1150000</v>
      </c>
      <c r="G150">
        <v>8.4000000000000005E-2</v>
      </c>
      <c r="H150">
        <v>397</v>
      </c>
      <c r="I150">
        <v>0</v>
      </c>
      <c r="J150">
        <v>1876</v>
      </c>
    </row>
    <row r="151" spans="1:10">
      <c r="A151" t="s">
        <v>15</v>
      </c>
      <c r="B151" t="s">
        <v>13</v>
      </c>
      <c r="C151" s="1">
        <v>44440</v>
      </c>
      <c r="D151">
        <v>111</v>
      </c>
      <c r="E151">
        <v>1595000</v>
      </c>
      <c r="F151">
        <v>1040000</v>
      </c>
      <c r="G151">
        <v>0.13300000000000001</v>
      </c>
      <c r="H151">
        <v>343</v>
      </c>
      <c r="I151">
        <v>0</v>
      </c>
      <c r="J151">
        <v>2028</v>
      </c>
    </row>
    <row r="152" spans="1:10">
      <c r="A152" t="s">
        <v>15</v>
      </c>
      <c r="B152" t="s">
        <v>13</v>
      </c>
      <c r="C152" s="1">
        <v>44470</v>
      </c>
      <c r="D152">
        <v>73</v>
      </c>
      <c r="E152">
        <v>1650000</v>
      </c>
      <c r="F152">
        <v>1100000</v>
      </c>
      <c r="G152">
        <v>0.13900000000000001</v>
      </c>
      <c r="H152">
        <v>331</v>
      </c>
      <c r="I152">
        <v>0</v>
      </c>
      <c r="J152">
        <v>2139</v>
      </c>
    </row>
    <row r="153" spans="1:10">
      <c r="A153" t="s">
        <v>15</v>
      </c>
      <c r="B153" t="s">
        <v>13</v>
      </c>
      <c r="C153" s="1">
        <v>44501</v>
      </c>
      <c r="D153">
        <v>70</v>
      </c>
      <c r="E153">
        <v>1649000</v>
      </c>
      <c r="F153">
        <v>1075000</v>
      </c>
      <c r="G153">
        <v>8.2000000000000003E-2</v>
      </c>
      <c r="H153">
        <v>243</v>
      </c>
      <c r="I153">
        <v>0</v>
      </c>
      <c r="J153">
        <v>1995</v>
      </c>
    </row>
    <row r="154" spans="1:10">
      <c r="A154" t="s">
        <v>15</v>
      </c>
      <c r="B154" t="s">
        <v>13</v>
      </c>
      <c r="C154" s="1">
        <v>44531</v>
      </c>
      <c r="D154">
        <v>70</v>
      </c>
      <c r="E154">
        <v>1650000</v>
      </c>
      <c r="F154">
        <v>1150000</v>
      </c>
      <c r="G154">
        <v>5.2999999999999999E-2</v>
      </c>
      <c r="H154">
        <v>273</v>
      </c>
      <c r="I154">
        <v>0</v>
      </c>
      <c r="J154">
        <v>1722</v>
      </c>
    </row>
    <row r="155" spans="1:10">
      <c r="A155" t="s">
        <v>15</v>
      </c>
      <c r="B155" t="s">
        <v>13</v>
      </c>
      <c r="C155" s="1">
        <v>44562</v>
      </c>
      <c r="D155">
        <v>94</v>
      </c>
      <c r="E155">
        <v>1650000</v>
      </c>
      <c r="F155">
        <v>1317500</v>
      </c>
      <c r="G155">
        <v>0.1</v>
      </c>
      <c r="H155">
        <v>200</v>
      </c>
      <c r="I155">
        <v>0</v>
      </c>
      <c r="J155">
        <v>1709</v>
      </c>
    </row>
    <row r="156" spans="1:10">
      <c r="A156" t="s">
        <v>15</v>
      </c>
      <c r="B156" t="s">
        <v>13</v>
      </c>
      <c r="C156" s="1">
        <v>44593</v>
      </c>
      <c r="D156">
        <v>93</v>
      </c>
      <c r="E156">
        <v>1600000</v>
      </c>
      <c r="F156">
        <v>981500</v>
      </c>
      <c r="G156">
        <v>9.7000000000000003E-2</v>
      </c>
      <c r="H156">
        <v>250</v>
      </c>
      <c r="I156">
        <v>0</v>
      </c>
      <c r="J156">
        <v>1809</v>
      </c>
    </row>
    <row r="157" spans="1:10">
      <c r="A157" t="s">
        <v>15</v>
      </c>
      <c r="B157" t="s">
        <v>13</v>
      </c>
      <c r="C157" s="1">
        <v>44621</v>
      </c>
      <c r="D157">
        <v>52</v>
      </c>
      <c r="E157">
        <v>1595000</v>
      </c>
      <c r="F157">
        <v>1076990</v>
      </c>
      <c r="G157">
        <v>0.122</v>
      </c>
      <c r="H157">
        <v>152</v>
      </c>
      <c r="I157">
        <v>0</v>
      </c>
      <c r="J157">
        <v>2005</v>
      </c>
    </row>
    <row r="158" spans="1:10">
      <c r="A158" t="s">
        <v>16</v>
      </c>
      <c r="B158" t="s">
        <v>13</v>
      </c>
      <c r="C158" s="1">
        <v>43466</v>
      </c>
      <c r="D158">
        <v>103.5</v>
      </c>
      <c r="E158">
        <v>1895000</v>
      </c>
      <c r="F158">
        <v>1075000</v>
      </c>
      <c r="G158">
        <v>0.14899999999999999</v>
      </c>
      <c r="H158">
        <v>125</v>
      </c>
      <c r="I158">
        <v>0.94</v>
      </c>
      <c r="J158">
        <v>1161</v>
      </c>
    </row>
    <row r="159" spans="1:10">
      <c r="A159" t="s">
        <v>16</v>
      </c>
      <c r="B159" t="s">
        <v>13</v>
      </c>
      <c r="C159" s="1">
        <v>43497</v>
      </c>
      <c r="D159">
        <v>114</v>
      </c>
      <c r="E159">
        <v>1820000</v>
      </c>
      <c r="F159">
        <v>1100000</v>
      </c>
      <c r="G159">
        <v>0.124</v>
      </c>
      <c r="H159">
        <v>129</v>
      </c>
      <c r="I159">
        <v>0.94799999999999995</v>
      </c>
      <c r="J159">
        <v>1142</v>
      </c>
    </row>
    <row r="160" spans="1:10">
      <c r="A160" t="s">
        <v>16</v>
      </c>
      <c r="B160" t="s">
        <v>13</v>
      </c>
      <c r="C160" s="1">
        <v>43525</v>
      </c>
      <c r="D160">
        <v>63</v>
      </c>
      <c r="E160">
        <v>1795000</v>
      </c>
      <c r="F160">
        <v>1272500</v>
      </c>
      <c r="G160">
        <v>0.13</v>
      </c>
      <c r="H160">
        <v>160</v>
      </c>
      <c r="I160">
        <v>0.93200000000000005</v>
      </c>
      <c r="J160">
        <v>1258</v>
      </c>
    </row>
    <row r="161" spans="1:10">
      <c r="A161" t="s">
        <v>16</v>
      </c>
      <c r="B161" t="s">
        <v>13</v>
      </c>
      <c r="C161" s="1">
        <v>43556</v>
      </c>
      <c r="D161">
        <v>70</v>
      </c>
      <c r="E161">
        <v>1750000</v>
      </c>
      <c r="F161">
        <v>1350000</v>
      </c>
      <c r="G161">
        <v>0.14499999999999999</v>
      </c>
      <c r="H161">
        <v>167</v>
      </c>
      <c r="I161">
        <v>0.93700000000000006</v>
      </c>
      <c r="J161">
        <v>1405</v>
      </c>
    </row>
    <row r="162" spans="1:10">
      <c r="A162" t="s">
        <v>16</v>
      </c>
      <c r="B162" t="s">
        <v>13</v>
      </c>
      <c r="C162" s="1">
        <v>43586</v>
      </c>
      <c r="D162">
        <v>51</v>
      </c>
      <c r="E162">
        <v>1795000</v>
      </c>
      <c r="F162">
        <v>1300000</v>
      </c>
      <c r="G162">
        <v>0.152</v>
      </c>
      <c r="H162">
        <v>161</v>
      </c>
      <c r="I162">
        <v>0.95699999999999996</v>
      </c>
      <c r="J162">
        <v>1495</v>
      </c>
    </row>
    <row r="163" spans="1:10">
      <c r="A163" t="s">
        <v>16</v>
      </c>
      <c r="B163" t="s">
        <v>13</v>
      </c>
      <c r="C163" s="1">
        <v>43617</v>
      </c>
      <c r="D163">
        <v>63</v>
      </c>
      <c r="E163">
        <v>1800000</v>
      </c>
      <c r="F163">
        <v>1500000</v>
      </c>
      <c r="G163">
        <v>0.155</v>
      </c>
      <c r="H163">
        <v>261</v>
      </c>
      <c r="I163">
        <v>0.94499999999999995</v>
      </c>
      <c r="J163">
        <v>1469</v>
      </c>
    </row>
    <row r="164" spans="1:10">
      <c r="A164" t="s">
        <v>16</v>
      </c>
      <c r="B164" t="s">
        <v>13</v>
      </c>
      <c r="C164" s="1">
        <v>43647</v>
      </c>
      <c r="D164">
        <v>56</v>
      </c>
      <c r="E164">
        <v>1800000</v>
      </c>
      <c r="F164">
        <v>940000</v>
      </c>
      <c r="G164">
        <v>0.106</v>
      </c>
      <c r="H164">
        <v>169</v>
      </c>
      <c r="I164">
        <v>0.96299999999999997</v>
      </c>
      <c r="J164">
        <v>1407</v>
      </c>
    </row>
    <row r="165" spans="1:10">
      <c r="A165" t="s">
        <v>16</v>
      </c>
      <c r="B165" t="s">
        <v>13</v>
      </c>
      <c r="C165" s="1">
        <v>43678</v>
      </c>
      <c r="D165">
        <v>92</v>
      </c>
      <c r="E165">
        <v>1795000</v>
      </c>
      <c r="F165">
        <v>999000</v>
      </c>
      <c r="G165">
        <v>7.3999999999999996E-2</v>
      </c>
      <c r="H165">
        <v>173</v>
      </c>
      <c r="I165">
        <v>0.96399999999999997</v>
      </c>
      <c r="J165">
        <v>1239</v>
      </c>
    </row>
    <row r="166" spans="1:10">
      <c r="A166" t="s">
        <v>16</v>
      </c>
      <c r="B166" t="s">
        <v>13</v>
      </c>
      <c r="C166" s="1">
        <v>43709</v>
      </c>
      <c r="D166">
        <v>115</v>
      </c>
      <c r="E166">
        <v>1800000</v>
      </c>
      <c r="F166">
        <v>1086000</v>
      </c>
      <c r="G166">
        <v>0.187</v>
      </c>
      <c r="H166">
        <v>172</v>
      </c>
      <c r="I166">
        <v>0.94799999999999995</v>
      </c>
      <c r="J166">
        <v>1392</v>
      </c>
    </row>
    <row r="167" spans="1:10">
      <c r="A167" t="s">
        <v>16</v>
      </c>
      <c r="B167" t="s">
        <v>13</v>
      </c>
      <c r="C167" s="1">
        <v>43739</v>
      </c>
      <c r="D167">
        <v>83</v>
      </c>
      <c r="E167">
        <v>1747500</v>
      </c>
      <c r="F167">
        <v>977500</v>
      </c>
      <c r="G167">
        <v>0.16800000000000001</v>
      </c>
      <c r="H167">
        <v>140</v>
      </c>
      <c r="I167">
        <v>0.94399999999999995</v>
      </c>
      <c r="J167">
        <v>1414</v>
      </c>
    </row>
    <row r="168" spans="1:10">
      <c r="A168" t="s">
        <v>16</v>
      </c>
      <c r="B168" t="s">
        <v>13</v>
      </c>
      <c r="C168" s="1">
        <v>43770</v>
      </c>
      <c r="D168">
        <v>84</v>
      </c>
      <c r="E168">
        <v>1795000</v>
      </c>
      <c r="F168">
        <v>975000</v>
      </c>
      <c r="G168">
        <v>0.12</v>
      </c>
      <c r="H168">
        <v>130</v>
      </c>
      <c r="I168">
        <v>0.94</v>
      </c>
      <c r="J168">
        <v>1295</v>
      </c>
    </row>
    <row r="169" spans="1:10">
      <c r="A169" t="s">
        <v>16</v>
      </c>
      <c r="B169" t="s">
        <v>13</v>
      </c>
      <c r="C169" s="1">
        <v>43800</v>
      </c>
      <c r="D169">
        <v>92</v>
      </c>
      <c r="E169">
        <v>1885000</v>
      </c>
      <c r="F169">
        <v>1147765.5</v>
      </c>
      <c r="G169">
        <v>6.8000000000000005E-2</v>
      </c>
      <c r="H169">
        <v>160</v>
      </c>
      <c r="I169">
        <v>0.91900000000000004</v>
      </c>
      <c r="J169">
        <v>1170</v>
      </c>
    </row>
    <row r="170" spans="1:10">
      <c r="A170" t="s">
        <v>16</v>
      </c>
      <c r="B170" t="s">
        <v>13</v>
      </c>
      <c r="C170" s="1">
        <v>43831</v>
      </c>
      <c r="D170">
        <v>120</v>
      </c>
      <c r="E170">
        <v>1712500</v>
      </c>
      <c r="F170">
        <v>1110000</v>
      </c>
      <c r="G170">
        <v>0.127</v>
      </c>
      <c r="H170">
        <v>166</v>
      </c>
      <c r="I170">
        <v>0.93500000000000005</v>
      </c>
      <c r="J170">
        <v>1160</v>
      </c>
    </row>
    <row r="171" spans="1:10">
      <c r="A171" t="s">
        <v>16</v>
      </c>
      <c r="B171" t="s">
        <v>13</v>
      </c>
      <c r="C171" s="1">
        <v>43862</v>
      </c>
      <c r="D171">
        <v>115</v>
      </c>
      <c r="E171">
        <v>1660000</v>
      </c>
      <c r="F171">
        <v>1497500</v>
      </c>
      <c r="G171">
        <v>0.11700000000000001</v>
      </c>
      <c r="H171">
        <v>166</v>
      </c>
      <c r="I171">
        <v>0.93400000000000005</v>
      </c>
      <c r="J171">
        <v>1146</v>
      </c>
    </row>
    <row r="172" spans="1:10">
      <c r="A172" t="s">
        <v>16</v>
      </c>
      <c r="B172" t="s">
        <v>13</v>
      </c>
      <c r="C172" s="1">
        <v>43891</v>
      </c>
      <c r="D172">
        <v>93</v>
      </c>
      <c r="E172">
        <v>1567500</v>
      </c>
      <c r="F172">
        <v>1636875</v>
      </c>
      <c r="G172">
        <v>6.9000000000000006E-2</v>
      </c>
      <c r="H172">
        <v>152</v>
      </c>
      <c r="I172">
        <v>0.93</v>
      </c>
      <c r="J172">
        <v>1080</v>
      </c>
    </row>
    <row r="173" spans="1:10">
      <c r="A173" t="s">
        <v>16</v>
      </c>
      <c r="B173" t="s">
        <v>13</v>
      </c>
      <c r="C173" s="1">
        <v>43922</v>
      </c>
      <c r="D173">
        <v>98</v>
      </c>
      <c r="E173">
        <v>1595000</v>
      </c>
      <c r="F173">
        <v>1875000</v>
      </c>
      <c r="G173">
        <v>1.7999999999999999E-2</v>
      </c>
      <c r="H173">
        <v>94</v>
      </c>
      <c r="I173">
        <v>0.92900000000000005</v>
      </c>
      <c r="J173">
        <v>896</v>
      </c>
    </row>
    <row r="174" spans="1:10">
      <c r="A174" t="s">
        <v>16</v>
      </c>
      <c r="B174" t="s">
        <v>13</v>
      </c>
      <c r="C174" s="1">
        <v>43952</v>
      </c>
      <c r="D174">
        <v>97</v>
      </c>
      <c r="E174">
        <v>1550000</v>
      </c>
      <c r="F174">
        <v>1300000</v>
      </c>
      <c r="G174">
        <v>0.05</v>
      </c>
      <c r="H174">
        <v>102</v>
      </c>
      <c r="I174">
        <v>0.90200000000000002</v>
      </c>
      <c r="J174">
        <v>915</v>
      </c>
    </row>
    <row r="175" spans="1:10">
      <c r="A175" t="s">
        <v>16</v>
      </c>
      <c r="B175" t="s">
        <v>13</v>
      </c>
      <c r="C175" s="1">
        <v>43983</v>
      </c>
      <c r="D175">
        <v>109</v>
      </c>
      <c r="E175">
        <v>1525000</v>
      </c>
      <c r="F175">
        <v>1490000</v>
      </c>
      <c r="G175">
        <v>6.9000000000000006E-2</v>
      </c>
      <c r="H175">
        <v>169</v>
      </c>
      <c r="I175">
        <v>0.92200000000000004</v>
      </c>
      <c r="J175">
        <v>1105</v>
      </c>
    </row>
    <row r="176" spans="1:10">
      <c r="A176" t="s">
        <v>16</v>
      </c>
      <c r="B176" t="s">
        <v>13</v>
      </c>
      <c r="C176" s="1">
        <v>44013</v>
      </c>
      <c r="D176">
        <v>129</v>
      </c>
      <c r="E176">
        <v>1475000</v>
      </c>
      <c r="F176">
        <v>1196443</v>
      </c>
      <c r="G176">
        <v>0.15</v>
      </c>
      <c r="H176">
        <v>125</v>
      </c>
      <c r="I176">
        <v>0.92100000000000004</v>
      </c>
      <c r="J176">
        <v>1378</v>
      </c>
    </row>
    <row r="177" spans="1:10">
      <c r="A177" t="s">
        <v>16</v>
      </c>
      <c r="B177" t="s">
        <v>13</v>
      </c>
      <c r="C177" s="1">
        <v>44044</v>
      </c>
      <c r="D177">
        <v>58</v>
      </c>
      <c r="E177">
        <v>1450000</v>
      </c>
      <c r="F177">
        <v>1250000</v>
      </c>
      <c r="G177">
        <v>0.154</v>
      </c>
      <c r="H177">
        <v>91</v>
      </c>
      <c r="I177">
        <v>0.9</v>
      </c>
      <c r="J177">
        <v>1505</v>
      </c>
    </row>
    <row r="178" spans="1:10">
      <c r="A178" t="s">
        <v>16</v>
      </c>
      <c r="B178" t="s">
        <v>13</v>
      </c>
      <c r="C178" s="1">
        <v>44075</v>
      </c>
      <c r="D178">
        <v>68</v>
      </c>
      <c r="E178">
        <v>1449500</v>
      </c>
      <c r="F178">
        <v>1062500</v>
      </c>
      <c r="G178">
        <v>0.18099999999999999</v>
      </c>
      <c r="H178">
        <v>91</v>
      </c>
      <c r="I178">
        <v>0.91700000000000004</v>
      </c>
      <c r="J178">
        <v>1676</v>
      </c>
    </row>
    <row r="179" spans="1:10">
      <c r="A179" t="s">
        <v>16</v>
      </c>
      <c r="B179" t="s">
        <v>13</v>
      </c>
      <c r="C179" s="1">
        <v>44105</v>
      </c>
      <c r="D179">
        <v>75</v>
      </c>
      <c r="E179">
        <v>1395000</v>
      </c>
      <c r="F179">
        <v>1312500</v>
      </c>
      <c r="G179">
        <v>0.17799999999999999</v>
      </c>
      <c r="H179">
        <v>120</v>
      </c>
      <c r="I179">
        <v>0.92</v>
      </c>
      <c r="J179">
        <v>1760</v>
      </c>
    </row>
    <row r="180" spans="1:10">
      <c r="A180" t="s">
        <v>16</v>
      </c>
      <c r="B180" t="s">
        <v>13</v>
      </c>
      <c r="C180" s="1">
        <v>44136</v>
      </c>
      <c r="D180">
        <v>93.5</v>
      </c>
      <c r="E180">
        <v>1395000</v>
      </c>
      <c r="F180">
        <v>1302502.5</v>
      </c>
      <c r="G180">
        <v>0.11899999999999999</v>
      </c>
      <c r="H180">
        <v>126</v>
      </c>
      <c r="I180">
        <v>0</v>
      </c>
      <c r="J180">
        <v>1676</v>
      </c>
    </row>
    <row r="181" spans="1:10">
      <c r="A181" t="s">
        <v>16</v>
      </c>
      <c r="B181" t="s">
        <v>13</v>
      </c>
      <c r="C181" s="1">
        <v>44166</v>
      </c>
      <c r="D181">
        <v>108</v>
      </c>
      <c r="E181">
        <v>1375000</v>
      </c>
      <c r="F181">
        <v>1167500</v>
      </c>
      <c r="G181">
        <v>6.4000000000000001E-2</v>
      </c>
      <c r="H181">
        <v>172</v>
      </c>
      <c r="I181">
        <v>0.78200000000000003</v>
      </c>
      <c r="J181">
        <v>1513</v>
      </c>
    </row>
    <row r="182" spans="1:10">
      <c r="A182" t="s">
        <v>16</v>
      </c>
      <c r="B182" t="s">
        <v>13</v>
      </c>
      <c r="C182" s="1">
        <v>44197</v>
      </c>
      <c r="D182">
        <v>119.5</v>
      </c>
      <c r="E182">
        <v>1395000</v>
      </c>
      <c r="F182">
        <v>1175000</v>
      </c>
      <c r="G182">
        <v>0.113</v>
      </c>
      <c r="H182">
        <v>145</v>
      </c>
      <c r="I182">
        <v>0.85</v>
      </c>
      <c r="J182">
        <v>1461</v>
      </c>
    </row>
    <row r="183" spans="1:10">
      <c r="A183" t="s">
        <v>16</v>
      </c>
      <c r="B183" t="s">
        <v>13</v>
      </c>
      <c r="C183" s="1">
        <v>44228</v>
      </c>
      <c r="D183">
        <v>137</v>
      </c>
      <c r="E183">
        <v>1450000</v>
      </c>
      <c r="F183">
        <v>915000</v>
      </c>
      <c r="G183">
        <v>9.5000000000000001E-2</v>
      </c>
      <c r="H183">
        <v>160</v>
      </c>
      <c r="I183">
        <v>0.85499999999999998</v>
      </c>
      <c r="J183">
        <v>1384</v>
      </c>
    </row>
    <row r="184" spans="1:10">
      <c r="A184" t="s">
        <v>16</v>
      </c>
      <c r="B184" t="s">
        <v>13</v>
      </c>
      <c r="C184" s="1">
        <v>44256</v>
      </c>
      <c r="D184">
        <v>91</v>
      </c>
      <c r="E184">
        <v>1499999</v>
      </c>
      <c r="F184">
        <v>1065000</v>
      </c>
      <c r="G184">
        <v>9.9000000000000005E-2</v>
      </c>
      <c r="H184">
        <v>230</v>
      </c>
      <c r="I184">
        <v>0.84499999999999997</v>
      </c>
      <c r="J184">
        <v>1421</v>
      </c>
    </row>
    <row r="185" spans="1:10">
      <c r="A185" t="s">
        <v>16</v>
      </c>
      <c r="B185" t="s">
        <v>13</v>
      </c>
      <c r="C185" s="1">
        <v>44287</v>
      </c>
      <c r="D185">
        <v>51</v>
      </c>
      <c r="E185">
        <v>1599000</v>
      </c>
      <c r="F185">
        <v>1055000</v>
      </c>
      <c r="G185">
        <v>0.10299999999999999</v>
      </c>
      <c r="H185">
        <v>252</v>
      </c>
      <c r="I185">
        <v>0.73799999999999999</v>
      </c>
      <c r="J185">
        <v>1492</v>
      </c>
    </row>
    <row r="186" spans="1:10">
      <c r="A186" t="s">
        <v>16</v>
      </c>
      <c r="B186" t="s">
        <v>13</v>
      </c>
      <c r="C186" s="1">
        <v>44317</v>
      </c>
      <c r="D186">
        <v>45</v>
      </c>
      <c r="E186">
        <v>1595000</v>
      </c>
      <c r="F186">
        <v>1075000</v>
      </c>
      <c r="G186">
        <v>7.9000000000000001E-2</v>
      </c>
      <c r="H186">
        <v>243</v>
      </c>
      <c r="I186">
        <v>0.872</v>
      </c>
      <c r="J186">
        <v>1507</v>
      </c>
    </row>
    <row r="187" spans="1:10">
      <c r="A187" t="s">
        <v>16</v>
      </c>
      <c r="B187" t="s">
        <v>13</v>
      </c>
      <c r="C187" s="1">
        <v>44348</v>
      </c>
      <c r="D187">
        <v>53</v>
      </c>
      <c r="E187">
        <v>1595000</v>
      </c>
      <c r="F187">
        <v>1337000</v>
      </c>
      <c r="G187">
        <v>0.11899999999999999</v>
      </c>
      <c r="H187">
        <v>285</v>
      </c>
      <c r="I187">
        <v>0</v>
      </c>
      <c r="J187">
        <v>1447</v>
      </c>
    </row>
    <row r="188" spans="1:10">
      <c r="A188" t="s">
        <v>16</v>
      </c>
      <c r="B188" t="s">
        <v>13</v>
      </c>
      <c r="C188" s="1">
        <v>44378</v>
      </c>
      <c r="D188">
        <v>63</v>
      </c>
      <c r="E188">
        <v>1595000</v>
      </c>
      <c r="F188">
        <v>1327500</v>
      </c>
      <c r="G188">
        <v>8.4000000000000005E-2</v>
      </c>
      <c r="H188">
        <v>256</v>
      </c>
      <c r="I188">
        <v>0</v>
      </c>
      <c r="J188">
        <v>1328</v>
      </c>
    </row>
    <row r="189" spans="1:10">
      <c r="A189" t="s">
        <v>16</v>
      </c>
      <c r="B189" t="s">
        <v>13</v>
      </c>
      <c r="C189" s="1">
        <v>44409</v>
      </c>
      <c r="D189">
        <v>64</v>
      </c>
      <c r="E189">
        <v>1600000</v>
      </c>
      <c r="F189">
        <v>797500</v>
      </c>
      <c r="G189">
        <v>7.0000000000000007E-2</v>
      </c>
      <c r="H189">
        <v>406</v>
      </c>
      <c r="I189">
        <v>0</v>
      </c>
      <c r="J189">
        <v>1220</v>
      </c>
    </row>
    <row r="190" spans="1:10">
      <c r="A190" t="s">
        <v>16</v>
      </c>
      <c r="B190" t="s">
        <v>13</v>
      </c>
      <c r="C190" s="1">
        <v>44440</v>
      </c>
      <c r="D190">
        <v>72.5</v>
      </c>
      <c r="E190">
        <v>1625000</v>
      </c>
      <c r="F190">
        <v>1150000</v>
      </c>
      <c r="G190">
        <v>0.125</v>
      </c>
      <c r="H190">
        <v>260</v>
      </c>
      <c r="I190">
        <v>0</v>
      </c>
      <c r="J190">
        <v>1312</v>
      </c>
    </row>
    <row r="191" spans="1:10">
      <c r="A191" t="s">
        <v>16</v>
      </c>
      <c r="B191" t="s">
        <v>13</v>
      </c>
      <c r="C191" s="1">
        <v>44470</v>
      </c>
      <c r="D191">
        <v>49</v>
      </c>
      <c r="E191">
        <v>1599000</v>
      </c>
      <c r="F191">
        <v>1200000</v>
      </c>
      <c r="G191">
        <v>0.11899999999999999</v>
      </c>
      <c r="H191">
        <v>233</v>
      </c>
      <c r="I191">
        <v>0</v>
      </c>
      <c r="J191">
        <v>1434</v>
      </c>
    </row>
    <row r="192" spans="1:10">
      <c r="A192" t="s">
        <v>16</v>
      </c>
      <c r="B192" t="s">
        <v>13</v>
      </c>
      <c r="C192" s="1">
        <v>44501</v>
      </c>
      <c r="D192">
        <v>57.5</v>
      </c>
      <c r="E192">
        <v>1599000</v>
      </c>
      <c r="F192">
        <v>1200000</v>
      </c>
      <c r="G192">
        <v>9.6000000000000002E-2</v>
      </c>
      <c r="H192">
        <v>220</v>
      </c>
      <c r="I192">
        <v>0</v>
      </c>
      <c r="J192">
        <v>1305</v>
      </c>
    </row>
    <row r="193" spans="1:10">
      <c r="A193" t="s">
        <v>16</v>
      </c>
      <c r="B193" t="s">
        <v>13</v>
      </c>
      <c r="C193" s="1">
        <v>44531</v>
      </c>
      <c r="D193">
        <v>73</v>
      </c>
      <c r="E193">
        <v>1695000</v>
      </c>
      <c r="F193">
        <v>1475000</v>
      </c>
      <c r="G193">
        <v>5.0999999999999997E-2</v>
      </c>
      <c r="H193">
        <v>217</v>
      </c>
      <c r="I193">
        <v>0</v>
      </c>
      <c r="J193">
        <v>1122</v>
      </c>
    </row>
    <row r="194" spans="1:10">
      <c r="A194" t="s">
        <v>16</v>
      </c>
      <c r="B194" t="s">
        <v>13</v>
      </c>
      <c r="C194" s="1">
        <v>44562</v>
      </c>
      <c r="D194">
        <v>97</v>
      </c>
      <c r="E194">
        <v>1795000</v>
      </c>
      <c r="F194">
        <v>1550000</v>
      </c>
      <c r="G194">
        <v>9.2999999999999999E-2</v>
      </c>
      <c r="H194">
        <v>207</v>
      </c>
      <c r="I194">
        <v>0</v>
      </c>
      <c r="J194">
        <v>1085</v>
      </c>
    </row>
    <row r="195" spans="1:10">
      <c r="A195" t="s">
        <v>16</v>
      </c>
      <c r="B195" t="s">
        <v>13</v>
      </c>
      <c r="C195" s="1">
        <v>44593</v>
      </c>
      <c r="D195">
        <v>106</v>
      </c>
      <c r="E195">
        <v>1700000</v>
      </c>
      <c r="F195">
        <v>1150000</v>
      </c>
      <c r="G195">
        <v>6.9000000000000006E-2</v>
      </c>
      <c r="H195">
        <v>205</v>
      </c>
      <c r="I195">
        <v>0</v>
      </c>
      <c r="J195">
        <v>1120</v>
      </c>
    </row>
    <row r="196" spans="1:10">
      <c r="A196" t="s">
        <v>16</v>
      </c>
      <c r="B196" t="s">
        <v>13</v>
      </c>
      <c r="C196" s="1">
        <v>44621</v>
      </c>
      <c r="D196">
        <v>39</v>
      </c>
      <c r="E196">
        <v>1695000</v>
      </c>
      <c r="F196">
        <v>1217500</v>
      </c>
      <c r="G196">
        <v>0.112</v>
      </c>
      <c r="H196">
        <v>142</v>
      </c>
      <c r="I196">
        <v>0</v>
      </c>
      <c r="J196">
        <v>1243</v>
      </c>
    </row>
    <row r="197" spans="1:10">
      <c r="A197" t="s">
        <v>17</v>
      </c>
      <c r="B197" t="s">
        <v>11</v>
      </c>
      <c r="C197" s="1">
        <v>43466</v>
      </c>
      <c r="D197">
        <v>116</v>
      </c>
      <c r="E197">
        <v>1398500</v>
      </c>
      <c r="F197">
        <v>985000</v>
      </c>
      <c r="G197">
        <v>7.9000000000000001E-2</v>
      </c>
      <c r="H197">
        <v>34</v>
      </c>
      <c r="I197">
        <v>0.96799999999999997</v>
      </c>
      <c r="J197">
        <v>290</v>
      </c>
    </row>
    <row r="198" spans="1:10">
      <c r="A198" t="s">
        <v>17</v>
      </c>
      <c r="B198" t="s">
        <v>11</v>
      </c>
      <c r="C198" s="1">
        <v>43497</v>
      </c>
      <c r="D198">
        <v>90</v>
      </c>
      <c r="E198">
        <v>1347000</v>
      </c>
      <c r="F198">
        <v>1042500</v>
      </c>
      <c r="G198">
        <v>0.10299999999999999</v>
      </c>
      <c r="H198">
        <v>34</v>
      </c>
      <c r="I198">
        <v>0.96499999999999997</v>
      </c>
      <c r="J198">
        <v>290</v>
      </c>
    </row>
    <row r="199" spans="1:10">
      <c r="A199" t="s">
        <v>17</v>
      </c>
      <c r="B199" t="s">
        <v>11</v>
      </c>
      <c r="C199" s="1">
        <v>43525</v>
      </c>
      <c r="D199">
        <v>123</v>
      </c>
      <c r="E199">
        <v>1299000</v>
      </c>
      <c r="F199">
        <v>1350000</v>
      </c>
      <c r="G199">
        <v>9.1999999999999998E-2</v>
      </c>
      <c r="H199">
        <v>37</v>
      </c>
      <c r="I199">
        <v>0.96899999999999997</v>
      </c>
      <c r="J199">
        <v>284</v>
      </c>
    </row>
    <row r="200" spans="1:10">
      <c r="A200" t="s">
        <v>17</v>
      </c>
      <c r="B200" t="s">
        <v>11</v>
      </c>
      <c r="C200" s="1">
        <v>43556</v>
      </c>
      <c r="D200">
        <v>57</v>
      </c>
      <c r="E200">
        <v>1309560</v>
      </c>
      <c r="F200">
        <v>990009</v>
      </c>
      <c r="G200">
        <v>0.13100000000000001</v>
      </c>
      <c r="H200">
        <v>49</v>
      </c>
      <c r="I200">
        <v>0.97099999999999997</v>
      </c>
      <c r="J200">
        <v>298</v>
      </c>
    </row>
    <row r="201" spans="1:10">
      <c r="A201" t="s">
        <v>17</v>
      </c>
      <c r="B201" t="s">
        <v>11</v>
      </c>
      <c r="C201" s="1">
        <v>43586</v>
      </c>
      <c r="D201">
        <v>77.5</v>
      </c>
      <c r="E201">
        <v>1299000</v>
      </c>
      <c r="F201">
        <v>1152500</v>
      </c>
      <c r="G201">
        <v>0.105</v>
      </c>
      <c r="H201">
        <v>76</v>
      </c>
      <c r="I201">
        <v>0.96</v>
      </c>
      <c r="J201">
        <v>313</v>
      </c>
    </row>
    <row r="202" spans="1:10">
      <c r="A202" t="s">
        <v>17</v>
      </c>
      <c r="B202" t="s">
        <v>11</v>
      </c>
      <c r="C202" s="1">
        <v>43617</v>
      </c>
      <c r="D202">
        <v>44</v>
      </c>
      <c r="E202">
        <v>1299000</v>
      </c>
      <c r="F202">
        <v>978668.5</v>
      </c>
      <c r="G202">
        <v>0.127</v>
      </c>
      <c r="H202">
        <v>58</v>
      </c>
      <c r="I202">
        <v>0.97599999999999998</v>
      </c>
      <c r="J202">
        <v>331</v>
      </c>
    </row>
    <row r="203" spans="1:10">
      <c r="A203" t="s">
        <v>17</v>
      </c>
      <c r="B203" t="s">
        <v>11</v>
      </c>
      <c r="C203" s="1">
        <v>43647</v>
      </c>
      <c r="D203">
        <v>72</v>
      </c>
      <c r="E203">
        <v>1299000</v>
      </c>
      <c r="F203">
        <v>1049500</v>
      </c>
      <c r="G203">
        <v>0.1</v>
      </c>
      <c r="H203">
        <v>58</v>
      </c>
      <c r="I203">
        <v>0.98699999999999999</v>
      </c>
      <c r="J203">
        <v>319</v>
      </c>
    </row>
    <row r="204" spans="1:10">
      <c r="A204" t="s">
        <v>17</v>
      </c>
      <c r="B204" t="s">
        <v>11</v>
      </c>
      <c r="C204" s="1">
        <v>43678</v>
      </c>
      <c r="D204">
        <v>73</v>
      </c>
      <c r="E204">
        <v>1299000</v>
      </c>
      <c r="F204">
        <v>1275000</v>
      </c>
      <c r="G204">
        <v>0.108</v>
      </c>
      <c r="H204">
        <v>50</v>
      </c>
      <c r="I204">
        <v>0.97099999999999997</v>
      </c>
      <c r="J204">
        <v>277</v>
      </c>
    </row>
    <row r="205" spans="1:10">
      <c r="A205" t="s">
        <v>17</v>
      </c>
      <c r="B205" t="s">
        <v>11</v>
      </c>
      <c r="C205" s="1">
        <v>43709</v>
      </c>
      <c r="D205">
        <v>103.5</v>
      </c>
      <c r="E205">
        <v>1299000</v>
      </c>
      <c r="F205">
        <v>985000</v>
      </c>
      <c r="G205">
        <v>0.161</v>
      </c>
      <c r="H205">
        <v>53</v>
      </c>
      <c r="I205">
        <v>0.97299999999999998</v>
      </c>
      <c r="J205">
        <v>316</v>
      </c>
    </row>
    <row r="206" spans="1:10">
      <c r="A206" t="s">
        <v>17</v>
      </c>
      <c r="B206" t="s">
        <v>11</v>
      </c>
      <c r="C206" s="1">
        <v>43739</v>
      </c>
      <c r="D206">
        <v>57</v>
      </c>
      <c r="E206">
        <v>1350000</v>
      </c>
      <c r="F206">
        <v>995000</v>
      </c>
      <c r="G206">
        <v>0.216</v>
      </c>
      <c r="H206">
        <v>47</v>
      </c>
      <c r="I206">
        <v>0.95899999999999996</v>
      </c>
      <c r="J206">
        <v>319</v>
      </c>
    </row>
    <row r="207" spans="1:10">
      <c r="A207" t="s">
        <v>17</v>
      </c>
      <c r="B207" t="s">
        <v>11</v>
      </c>
      <c r="C207" s="1">
        <v>43770</v>
      </c>
      <c r="D207">
        <v>68</v>
      </c>
      <c r="E207">
        <v>1395000</v>
      </c>
      <c r="F207">
        <v>965034.5</v>
      </c>
      <c r="G207">
        <v>0.14000000000000001</v>
      </c>
      <c r="H207">
        <v>48</v>
      </c>
      <c r="I207">
        <v>0.97399999999999998</v>
      </c>
      <c r="J207">
        <v>272</v>
      </c>
    </row>
    <row r="208" spans="1:10">
      <c r="A208" t="s">
        <v>17</v>
      </c>
      <c r="B208" t="s">
        <v>11</v>
      </c>
      <c r="C208" s="1">
        <v>43800</v>
      </c>
      <c r="D208">
        <v>96</v>
      </c>
      <c r="E208">
        <v>1385000</v>
      </c>
      <c r="F208">
        <v>1150000</v>
      </c>
      <c r="G208">
        <v>6.3E-2</v>
      </c>
      <c r="H208">
        <v>59</v>
      </c>
      <c r="I208">
        <v>0.97199999999999998</v>
      </c>
      <c r="J208">
        <v>223</v>
      </c>
    </row>
    <row r="209" spans="1:10">
      <c r="A209" t="s">
        <v>17</v>
      </c>
      <c r="B209" t="s">
        <v>11</v>
      </c>
      <c r="C209" s="1">
        <v>43831</v>
      </c>
      <c r="D209">
        <v>132</v>
      </c>
      <c r="E209">
        <v>1390000</v>
      </c>
      <c r="F209">
        <v>995000</v>
      </c>
      <c r="G209">
        <v>0.11899999999999999</v>
      </c>
      <c r="H209">
        <v>49</v>
      </c>
      <c r="I209">
        <v>0.98099999999999998</v>
      </c>
      <c r="J209">
        <v>210</v>
      </c>
    </row>
    <row r="210" spans="1:10">
      <c r="A210" t="s">
        <v>17</v>
      </c>
      <c r="B210" t="s">
        <v>11</v>
      </c>
      <c r="C210" s="1">
        <v>43862</v>
      </c>
      <c r="D210">
        <v>121</v>
      </c>
      <c r="E210">
        <v>1375000</v>
      </c>
      <c r="F210">
        <v>900000</v>
      </c>
      <c r="G210">
        <v>8.6999999999999994E-2</v>
      </c>
      <c r="H210">
        <v>45</v>
      </c>
      <c r="I210">
        <v>0.97399999999999998</v>
      </c>
      <c r="J210">
        <v>206</v>
      </c>
    </row>
    <row r="211" spans="1:10">
      <c r="A211" t="s">
        <v>17</v>
      </c>
      <c r="B211" t="s">
        <v>11</v>
      </c>
      <c r="C211" s="1">
        <v>43891</v>
      </c>
      <c r="D211">
        <v>42</v>
      </c>
      <c r="E211">
        <v>1350000</v>
      </c>
      <c r="F211">
        <v>1295000</v>
      </c>
      <c r="G211">
        <v>3.5000000000000003E-2</v>
      </c>
      <c r="H211">
        <v>57</v>
      </c>
      <c r="I211">
        <v>0.94</v>
      </c>
      <c r="J211">
        <v>201</v>
      </c>
    </row>
    <row r="212" spans="1:10">
      <c r="A212" t="s">
        <v>17</v>
      </c>
      <c r="B212" t="s">
        <v>11</v>
      </c>
      <c r="C212" s="1">
        <v>43922</v>
      </c>
      <c r="D212">
        <v>0</v>
      </c>
      <c r="E212">
        <v>1370000</v>
      </c>
      <c r="F212">
        <v>785000</v>
      </c>
      <c r="G212">
        <v>4.5999999999999999E-2</v>
      </c>
      <c r="H212">
        <v>28</v>
      </c>
      <c r="I212">
        <v>0.95</v>
      </c>
      <c r="J212">
        <v>173</v>
      </c>
    </row>
    <row r="213" spans="1:10">
      <c r="A213" t="s">
        <v>17</v>
      </c>
      <c r="B213" t="s">
        <v>11</v>
      </c>
      <c r="C213" s="1">
        <v>43952</v>
      </c>
      <c r="D213">
        <v>0</v>
      </c>
      <c r="E213">
        <v>1299500</v>
      </c>
      <c r="F213">
        <v>972500</v>
      </c>
      <c r="G213">
        <v>0.04</v>
      </c>
      <c r="H213">
        <v>29</v>
      </c>
      <c r="I213">
        <v>0.97199999999999998</v>
      </c>
      <c r="J213">
        <v>174</v>
      </c>
    </row>
    <row r="214" spans="1:10">
      <c r="A214" t="s">
        <v>17</v>
      </c>
      <c r="B214" t="s">
        <v>11</v>
      </c>
      <c r="C214" s="1">
        <v>43983</v>
      </c>
      <c r="D214">
        <v>127.5</v>
      </c>
      <c r="E214">
        <v>1299500</v>
      </c>
      <c r="F214">
        <v>1157500</v>
      </c>
      <c r="G214">
        <v>5.8000000000000003E-2</v>
      </c>
      <c r="H214">
        <v>30</v>
      </c>
      <c r="I214">
        <v>0</v>
      </c>
      <c r="J214">
        <v>240</v>
      </c>
    </row>
    <row r="215" spans="1:10">
      <c r="A215" t="s">
        <v>17</v>
      </c>
      <c r="B215" t="s">
        <v>11</v>
      </c>
      <c r="C215" s="1">
        <v>44013</v>
      </c>
      <c r="D215">
        <v>39.5</v>
      </c>
      <c r="E215">
        <v>1295000</v>
      </c>
      <c r="F215">
        <v>1197000</v>
      </c>
      <c r="G215">
        <v>0.126</v>
      </c>
      <c r="H215">
        <v>24</v>
      </c>
      <c r="I215">
        <v>0</v>
      </c>
      <c r="J215">
        <v>310</v>
      </c>
    </row>
    <row r="216" spans="1:10">
      <c r="A216" t="s">
        <v>17</v>
      </c>
      <c r="B216" t="s">
        <v>11</v>
      </c>
      <c r="C216" s="1">
        <v>44044</v>
      </c>
      <c r="D216">
        <v>47</v>
      </c>
      <c r="E216">
        <v>1299500</v>
      </c>
      <c r="F216">
        <v>992500</v>
      </c>
      <c r="G216">
        <v>0.13600000000000001</v>
      </c>
      <c r="H216">
        <v>38</v>
      </c>
      <c r="I216">
        <v>0</v>
      </c>
      <c r="J216">
        <v>332</v>
      </c>
    </row>
    <row r="217" spans="1:10">
      <c r="A217" t="s">
        <v>17</v>
      </c>
      <c r="B217" t="s">
        <v>11</v>
      </c>
      <c r="C217" s="1">
        <v>44075</v>
      </c>
      <c r="D217">
        <v>69</v>
      </c>
      <c r="E217">
        <v>1300000</v>
      </c>
      <c r="F217">
        <v>985000</v>
      </c>
      <c r="G217">
        <v>0.19600000000000001</v>
      </c>
      <c r="H217">
        <v>44</v>
      </c>
      <c r="I217">
        <v>1</v>
      </c>
      <c r="J217">
        <v>368</v>
      </c>
    </row>
    <row r="218" spans="1:10">
      <c r="A218" t="s">
        <v>17</v>
      </c>
      <c r="B218" t="s">
        <v>11</v>
      </c>
      <c r="C218" s="1">
        <v>44105</v>
      </c>
      <c r="D218">
        <v>83</v>
      </c>
      <c r="E218">
        <v>1299500</v>
      </c>
      <c r="F218">
        <v>985000</v>
      </c>
      <c r="G218">
        <v>0.154</v>
      </c>
      <c r="H218">
        <v>45</v>
      </c>
      <c r="I218">
        <v>0</v>
      </c>
      <c r="J218">
        <v>390</v>
      </c>
    </row>
    <row r="219" spans="1:10">
      <c r="A219" t="s">
        <v>17</v>
      </c>
      <c r="B219" t="s">
        <v>11</v>
      </c>
      <c r="C219" s="1">
        <v>44136</v>
      </c>
      <c r="D219">
        <v>70</v>
      </c>
      <c r="E219">
        <v>1325000</v>
      </c>
      <c r="F219">
        <v>1095000</v>
      </c>
      <c r="G219">
        <v>0.11700000000000001</v>
      </c>
      <c r="H219">
        <v>52</v>
      </c>
      <c r="I219">
        <v>0</v>
      </c>
      <c r="J219">
        <v>351</v>
      </c>
    </row>
    <row r="220" spans="1:10">
      <c r="A220" t="s">
        <v>17</v>
      </c>
      <c r="B220" t="s">
        <v>11</v>
      </c>
      <c r="C220" s="1">
        <v>44166</v>
      </c>
      <c r="D220">
        <v>82</v>
      </c>
      <c r="E220">
        <v>1319500</v>
      </c>
      <c r="F220">
        <v>953955</v>
      </c>
      <c r="G220">
        <v>7.3999999999999996E-2</v>
      </c>
      <c r="H220">
        <v>78</v>
      </c>
      <c r="I220">
        <v>0</v>
      </c>
      <c r="J220">
        <v>312</v>
      </c>
    </row>
    <row r="221" spans="1:10">
      <c r="A221" t="s">
        <v>17</v>
      </c>
      <c r="B221" t="s">
        <v>11</v>
      </c>
      <c r="C221" s="1">
        <v>44197</v>
      </c>
      <c r="D221">
        <v>116.5</v>
      </c>
      <c r="E221">
        <v>1350000</v>
      </c>
      <c r="F221">
        <v>990000</v>
      </c>
      <c r="G221">
        <v>0.108</v>
      </c>
      <c r="H221">
        <v>59</v>
      </c>
      <c r="I221">
        <v>0</v>
      </c>
      <c r="J221">
        <v>277</v>
      </c>
    </row>
    <row r="222" spans="1:10">
      <c r="A222" t="s">
        <v>17</v>
      </c>
      <c r="B222" t="s">
        <v>11</v>
      </c>
      <c r="C222" s="1">
        <v>44228</v>
      </c>
      <c r="D222">
        <v>116.5</v>
      </c>
      <c r="E222">
        <v>1350000</v>
      </c>
      <c r="F222">
        <v>1024000</v>
      </c>
      <c r="G222">
        <v>9.6000000000000002E-2</v>
      </c>
      <c r="H222">
        <v>46</v>
      </c>
      <c r="I222">
        <v>0</v>
      </c>
      <c r="J222">
        <v>271</v>
      </c>
    </row>
    <row r="223" spans="1:10">
      <c r="A223" t="s">
        <v>17</v>
      </c>
      <c r="B223" t="s">
        <v>11</v>
      </c>
      <c r="C223" s="1">
        <v>44256</v>
      </c>
      <c r="D223">
        <v>49</v>
      </c>
      <c r="E223">
        <v>1299000</v>
      </c>
      <c r="F223">
        <v>900000</v>
      </c>
      <c r="G223">
        <v>7.5999999999999998E-2</v>
      </c>
      <c r="H223">
        <v>73</v>
      </c>
      <c r="I223">
        <v>0</v>
      </c>
      <c r="J223">
        <v>289</v>
      </c>
    </row>
    <row r="224" spans="1:10">
      <c r="A224" t="s">
        <v>17</v>
      </c>
      <c r="B224" t="s">
        <v>11</v>
      </c>
      <c r="C224" s="1">
        <v>44287</v>
      </c>
      <c r="D224">
        <v>44</v>
      </c>
      <c r="E224">
        <v>1299000</v>
      </c>
      <c r="F224">
        <v>1025000</v>
      </c>
      <c r="G224">
        <v>6.3E-2</v>
      </c>
      <c r="H224">
        <v>75</v>
      </c>
      <c r="I224">
        <v>0</v>
      </c>
      <c r="J224">
        <v>319</v>
      </c>
    </row>
    <row r="225" spans="1:10">
      <c r="A225" t="s">
        <v>17</v>
      </c>
      <c r="B225" t="s">
        <v>11</v>
      </c>
      <c r="C225" s="1">
        <v>44317</v>
      </c>
      <c r="D225">
        <v>54</v>
      </c>
      <c r="E225">
        <v>1350000</v>
      </c>
      <c r="F225">
        <v>1200000</v>
      </c>
      <c r="G225">
        <v>0.113</v>
      </c>
      <c r="H225">
        <v>71</v>
      </c>
      <c r="I225">
        <v>0</v>
      </c>
      <c r="J225">
        <v>309</v>
      </c>
    </row>
    <row r="226" spans="1:10">
      <c r="A226" t="s">
        <v>17</v>
      </c>
      <c r="B226" t="s">
        <v>11</v>
      </c>
      <c r="C226" s="1">
        <v>44348</v>
      </c>
      <c r="D226">
        <v>37.5</v>
      </c>
      <c r="E226">
        <v>1312500</v>
      </c>
      <c r="F226">
        <v>1200000</v>
      </c>
      <c r="G226">
        <v>8.3000000000000004E-2</v>
      </c>
      <c r="H226">
        <v>93</v>
      </c>
      <c r="I226">
        <v>0</v>
      </c>
      <c r="J226">
        <v>300</v>
      </c>
    </row>
    <row r="227" spans="1:10">
      <c r="A227" t="s">
        <v>17</v>
      </c>
      <c r="B227" t="s">
        <v>11</v>
      </c>
      <c r="C227" s="1">
        <v>44378</v>
      </c>
      <c r="D227">
        <v>36</v>
      </c>
      <c r="E227">
        <v>1350000</v>
      </c>
      <c r="F227">
        <v>1169500</v>
      </c>
      <c r="G227">
        <v>8.5999999999999993E-2</v>
      </c>
      <c r="H227">
        <v>82</v>
      </c>
      <c r="I227">
        <v>0</v>
      </c>
      <c r="J227">
        <v>280</v>
      </c>
    </row>
    <row r="228" spans="1:10">
      <c r="A228" t="s">
        <v>17</v>
      </c>
      <c r="B228" t="s">
        <v>11</v>
      </c>
      <c r="C228" s="1">
        <v>44409</v>
      </c>
      <c r="D228">
        <v>74</v>
      </c>
      <c r="E228">
        <v>1425000</v>
      </c>
      <c r="F228">
        <v>1258100</v>
      </c>
      <c r="G228">
        <v>5.3999999999999999E-2</v>
      </c>
      <c r="H228">
        <v>72</v>
      </c>
      <c r="I228">
        <v>0</v>
      </c>
      <c r="J228">
        <v>276</v>
      </c>
    </row>
    <row r="229" spans="1:10">
      <c r="A229" t="s">
        <v>17</v>
      </c>
      <c r="B229" t="s">
        <v>11</v>
      </c>
      <c r="C229" s="1">
        <v>44440</v>
      </c>
      <c r="D229">
        <v>53.5</v>
      </c>
      <c r="E229">
        <v>1350000</v>
      </c>
      <c r="F229">
        <v>1145000</v>
      </c>
      <c r="G229">
        <v>0.115</v>
      </c>
      <c r="H229">
        <v>76</v>
      </c>
      <c r="I229">
        <v>0</v>
      </c>
      <c r="J229">
        <v>279</v>
      </c>
    </row>
    <row r="230" spans="1:10">
      <c r="A230" t="s">
        <v>17</v>
      </c>
      <c r="B230" t="s">
        <v>11</v>
      </c>
      <c r="C230" s="1">
        <v>44470</v>
      </c>
      <c r="D230">
        <v>31</v>
      </c>
      <c r="E230">
        <v>1339000</v>
      </c>
      <c r="F230">
        <v>1290631</v>
      </c>
      <c r="G230">
        <v>0.124</v>
      </c>
      <c r="H230">
        <v>67</v>
      </c>
      <c r="I230">
        <v>0</v>
      </c>
      <c r="J230">
        <v>298</v>
      </c>
    </row>
    <row r="231" spans="1:10">
      <c r="A231" t="s">
        <v>17</v>
      </c>
      <c r="B231" t="s">
        <v>11</v>
      </c>
      <c r="C231" s="1">
        <v>44501</v>
      </c>
      <c r="D231">
        <v>41</v>
      </c>
      <c r="E231">
        <v>1375000</v>
      </c>
      <c r="F231">
        <v>1250000</v>
      </c>
      <c r="G231">
        <v>0.11</v>
      </c>
      <c r="H231">
        <v>79</v>
      </c>
      <c r="I231">
        <v>0</v>
      </c>
      <c r="J231">
        <v>255</v>
      </c>
    </row>
    <row r="232" spans="1:10">
      <c r="A232" t="s">
        <v>17</v>
      </c>
      <c r="B232" t="s">
        <v>11</v>
      </c>
      <c r="C232" s="1">
        <v>44531</v>
      </c>
      <c r="D232">
        <v>75</v>
      </c>
      <c r="E232">
        <v>1395000</v>
      </c>
      <c r="F232">
        <v>1410000</v>
      </c>
      <c r="G232">
        <v>4.9000000000000002E-2</v>
      </c>
      <c r="H232">
        <v>85</v>
      </c>
      <c r="I232">
        <v>0</v>
      </c>
      <c r="J232">
        <v>203</v>
      </c>
    </row>
    <row r="233" spans="1:10">
      <c r="A233" t="s">
        <v>17</v>
      </c>
      <c r="B233" t="s">
        <v>11</v>
      </c>
      <c r="C233" s="1">
        <v>44562</v>
      </c>
      <c r="D233">
        <v>70</v>
      </c>
      <c r="E233">
        <v>1343250</v>
      </c>
      <c r="F233">
        <v>1283000</v>
      </c>
      <c r="G233">
        <v>6.2E-2</v>
      </c>
      <c r="H233">
        <v>64</v>
      </c>
      <c r="I233">
        <v>0</v>
      </c>
      <c r="J233">
        <v>162</v>
      </c>
    </row>
    <row r="234" spans="1:10">
      <c r="A234" t="s">
        <v>17</v>
      </c>
      <c r="B234" t="s">
        <v>11</v>
      </c>
      <c r="C234" s="1">
        <v>44593</v>
      </c>
      <c r="D234">
        <v>88</v>
      </c>
      <c r="E234">
        <v>1310000</v>
      </c>
      <c r="F234">
        <v>1088200</v>
      </c>
      <c r="G234">
        <v>7.4999999999999997E-2</v>
      </c>
      <c r="H234">
        <v>60</v>
      </c>
      <c r="I234">
        <v>0</v>
      </c>
      <c r="J234">
        <v>173</v>
      </c>
    </row>
    <row r="235" spans="1:10">
      <c r="A235" t="s">
        <v>17</v>
      </c>
      <c r="B235" t="s">
        <v>11</v>
      </c>
      <c r="C235" s="1">
        <v>44621</v>
      </c>
      <c r="D235">
        <v>29</v>
      </c>
      <c r="E235">
        <v>1342750</v>
      </c>
      <c r="F235">
        <v>1016115.5</v>
      </c>
      <c r="G235">
        <v>4.2000000000000003E-2</v>
      </c>
      <c r="H235">
        <v>30</v>
      </c>
      <c r="I235">
        <v>0</v>
      </c>
      <c r="J235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5D94-70D3-450C-8F32-E7EB66B0E514}">
  <dimension ref="A1:Q235"/>
  <sheetViews>
    <sheetView workbookViewId="0">
      <selection activeCell="N1" sqref="N1"/>
    </sheetView>
  </sheetViews>
  <sheetFormatPr defaultRowHeight="15"/>
  <cols>
    <col min="1" max="1" width="16.140625" bestFit="1" customWidth="1"/>
    <col min="2" max="2" width="10.85546875" bestFit="1" customWidth="1"/>
    <col min="3" max="3" width="10.42578125" bestFit="1" customWidth="1"/>
    <col min="4" max="4" width="23.28515625" bestFit="1" customWidth="1"/>
    <col min="5" max="5" width="20.28515625" bestFit="1" customWidth="1"/>
    <col min="6" max="6" width="27.42578125" bestFit="1" customWidth="1"/>
    <col min="7" max="7" width="15.85546875" bestFit="1" customWidth="1"/>
    <col min="8" max="8" width="22.7109375" bestFit="1" customWidth="1"/>
    <col min="9" max="9" width="14.28515625" bestFit="1" customWidth="1"/>
    <col min="10" max="10" width="16" bestFit="1" customWidth="1"/>
    <col min="11" max="11" width="25.140625" bestFit="1" customWidth="1"/>
    <col min="14" max="14" width="16.140625" bestFit="1" customWidth="1"/>
    <col min="15" max="15" width="10.42578125" bestFit="1" customWidth="1"/>
    <col min="16" max="16" width="18" bestFit="1" customWidth="1"/>
    <col min="17" max="17" width="27.7109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N1" t="s">
        <v>0</v>
      </c>
      <c r="O1" t="s">
        <v>2</v>
      </c>
      <c r="P1" t="s">
        <v>4</v>
      </c>
      <c r="Q1" t="s">
        <v>18</v>
      </c>
    </row>
    <row r="2" spans="1:17">
      <c r="A2" t="s">
        <v>10</v>
      </c>
      <c r="B2" t="s">
        <v>11</v>
      </c>
      <c r="C2" s="1">
        <v>43466</v>
      </c>
      <c r="D2">
        <v>57</v>
      </c>
      <c r="E2">
        <v>2225000</v>
      </c>
      <c r="F2">
        <v>609444</v>
      </c>
      <c r="G2">
        <v>0.16</v>
      </c>
      <c r="H2">
        <v>13</v>
      </c>
      <c r="I2">
        <v>0.97899999999999998</v>
      </c>
      <c r="J2">
        <v>156</v>
      </c>
      <c r="K2" t="str">
        <f>IF(E2&gt; 2500000, "Luxury", IF(E2&lt;1200000, "More Affordable", "Not Luxury, Not Affordable"))</f>
        <v>Not Luxury, Not Affordable</v>
      </c>
      <c r="N2" t="s">
        <v>10</v>
      </c>
      <c r="O2" s="1">
        <v>43466</v>
      </c>
      <c r="P2">
        <v>2225000</v>
      </c>
      <c r="Q2" t="str">
        <f>IF(J2&gt; 2500000, "Luxury", IF(J2&lt;1200000, "More Affordable", "Not Luxury, Not Affordable"))</f>
        <v>More Affordable</v>
      </c>
    </row>
    <row r="3" spans="1:17">
      <c r="A3" t="s">
        <v>10</v>
      </c>
      <c r="B3" t="s">
        <v>11</v>
      </c>
      <c r="C3" s="1">
        <v>43497</v>
      </c>
      <c r="D3">
        <v>41</v>
      </c>
      <c r="E3">
        <v>1799000</v>
      </c>
      <c r="F3">
        <v>844000</v>
      </c>
      <c r="G3">
        <v>4.1000000000000002E-2</v>
      </c>
      <c r="H3">
        <v>15</v>
      </c>
      <c r="I3">
        <v>0.996</v>
      </c>
      <c r="J3">
        <v>145</v>
      </c>
      <c r="K3" t="str">
        <f>IF(E3&gt; 2500000, "Luxury", IF(E3&lt;1200000, "More Affordable", "Not Luxury, Not Affordable"))</f>
        <v>Not Luxury, Not Affordable</v>
      </c>
      <c r="N3" t="s">
        <v>10</v>
      </c>
      <c r="O3" s="1">
        <v>43497</v>
      </c>
      <c r="P3">
        <v>1799000</v>
      </c>
      <c r="Q3" t="str">
        <f>IF(J3&gt; 2500000, "Luxury", IF(J3&lt;1200000, "More Affordable", "Not Luxury, Not Affordable"))</f>
        <v>More Affordable</v>
      </c>
    </row>
    <row r="4" spans="1:17">
      <c r="A4" t="s">
        <v>10</v>
      </c>
      <c r="B4" t="s">
        <v>11</v>
      </c>
      <c r="C4" s="1">
        <v>43525</v>
      </c>
      <c r="D4">
        <v>44</v>
      </c>
      <c r="E4">
        <v>1895000</v>
      </c>
      <c r="F4">
        <v>1215000</v>
      </c>
      <c r="G4">
        <v>0.123</v>
      </c>
      <c r="H4">
        <v>19</v>
      </c>
      <c r="I4">
        <v>0.97199999999999998</v>
      </c>
      <c r="J4">
        <v>155</v>
      </c>
      <c r="K4" t="str">
        <f t="shared" ref="K4:K67" si="0">IF(E4&gt; 2500000, "Luxury", IF(E4&lt;1200000, "More Affordable", "Not Luxury, Not Affordable"))</f>
        <v>Not Luxury, Not Affordable</v>
      </c>
      <c r="N4" t="s">
        <v>10</v>
      </c>
      <c r="O4" s="1">
        <v>43525</v>
      </c>
      <c r="P4">
        <v>1895000</v>
      </c>
      <c r="Q4" t="str">
        <f t="shared" ref="Q4:Q67" si="1">IF(J4&gt; 2500000, "Luxury", IF(J4&lt;1200000, "More Affordable", "Not Luxury, Not Affordable"))</f>
        <v>More Affordable</v>
      </c>
    </row>
    <row r="5" spans="1:17">
      <c r="A5" t="s">
        <v>10</v>
      </c>
      <c r="B5" t="s">
        <v>11</v>
      </c>
      <c r="C5" s="1">
        <v>43556</v>
      </c>
      <c r="D5">
        <v>31</v>
      </c>
      <c r="E5">
        <v>1995000</v>
      </c>
      <c r="F5">
        <v>1045000</v>
      </c>
      <c r="G5">
        <v>0.112</v>
      </c>
      <c r="H5">
        <v>17</v>
      </c>
      <c r="I5">
        <v>0.97899999999999998</v>
      </c>
      <c r="J5">
        <v>169</v>
      </c>
      <c r="K5" t="str">
        <f t="shared" si="0"/>
        <v>Not Luxury, Not Affordable</v>
      </c>
      <c r="N5" t="s">
        <v>10</v>
      </c>
      <c r="O5" s="1">
        <v>43556</v>
      </c>
      <c r="P5">
        <v>1995000</v>
      </c>
      <c r="Q5" t="str">
        <f t="shared" si="1"/>
        <v>More Affordable</v>
      </c>
    </row>
    <row r="6" spans="1:17">
      <c r="A6" t="s">
        <v>10</v>
      </c>
      <c r="B6" t="s">
        <v>11</v>
      </c>
      <c r="C6" s="1">
        <v>43586</v>
      </c>
      <c r="D6">
        <v>43</v>
      </c>
      <c r="E6">
        <v>2150000</v>
      </c>
      <c r="F6">
        <v>900000</v>
      </c>
      <c r="G6">
        <v>0.13700000000000001</v>
      </c>
      <c r="H6">
        <v>35</v>
      </c>
      <c r="I6">
        <v>0.96499999999999997</v>
      </c>
      <c r="J6">
        <v>190</v>
      </c>
      <c r="K6" t="str">
        <f t="shared" si="0"/>
        <v>Not Luxury, Not Affordable</v>
      </c>
      <c r="N6" t="s">
        <v>10</v>
      </c>
      <c r="O6" s="1">
        <v>43586</v>
      </c>
      <c r="P6">
        <v>2150000</v>
      </c>
      <c r="Q6" t="str">
        <f t="shared" si="1"/>
        <v>More Affordable</v>
      </c>
    </row>
    <row r="7" spans="1:17">
      <c r="A7" t="s">
        <v>10</v>
      </c>
      <c r="B7" t="s">
        <v>11</v>
      </c>
      <c r="C7" s="1">
        <v>43617</v>
      </c>
      <c r="D7">
        <v>42</v>
      </c>
      <c r="E7">
        <v>2150000</v>
      </c>
      <c r="F7">
        <v>2397500</v>
      </c>
      <c r="G7">
        <v>0.13700000000000001</v>
      </c>
      <c r="H7">
        <v>30</v>
      </c>
      <c r="I7">
        <v>0.95799999999999996</v>
      </c>
      <c r="J7">
        <v>182</v>
      </c>
      <c r="K7" t="str">
        <f t="shared" si="0"/>
        <v>Not Luxury, Not Affordable</v>
      </c>
      <c r="N7" t="s">
        <v>10</v>
      </c>
      <c r="O7" s="1">
        <v>43617</v>
      </c>
      <c r="P7">
        <v>2150000</v>
      </c>
      <c r="Q7" t="str">
        <f t="shared" si="1"/>
        <v>More Affordable</v>
      </c>
    </row>
    <row r="8" spans="1:17">
      <c r="A8" t="s">
        <v>10</v>
      </c>
      <c r="B8" t="s">
        <v>11</v>
      </c>
      <c r="C8" s="1">
        <v>43647</v>
      </c>
      <c r="D8">
        <v>63.5</v>
      </c>
      <c r="E8">
        <v>2095000</v>
      </c>
      <c r="F8">
        <v>950000</v>
      </c>
      <c r="G8">
        <v>9.9000000000000005E-2</v>
      </c>
      <c r="H8">
        <v>21</v>
      </c>
      <c r="I8">
        <v>0.97699999999999998</v>
      </c>
      <c r="J8">
        <v>152</v>
      </c>
      <c r="K8" t="str">
        <f t="shared" si="0"/>
        <v>Not Luxury, Not Affordable</v>
      </c>
      <c r="N8" t="s">
        <v>10</v>
      </c>
      <c r="O8" s="1">
        <v>43647</v>
      </c>
      <c r="P8">
        <v>2095000</v>
      </c>
      <c r="Q8" t="str">
        <f t="shared" si="1"/>
        <v>More Affordable</v>
      </c>
    </row>
    <row r="9" spans="1:17">
      <c r="A9" t="s">
        <v>10</v>
      </c>
      <c r="B9" t="s">
        <v>11</v>
      </c>
      <c r="C9" s="1">
        <v>43678</v>
      </c>
      <c r="D9">
        <v>57</v>
      </c>
      <c r="E9">
        <v>1990000</v>
      </c>
      <c r="F9">
        <v>1275000</v>
      </c>
      <c r="G9">
        <v>6.8000000000000005E-2</v>
      </c>
      <c r="H9">
        <v>22</v>
      </c>
      <c r="I9">
        <v>0.96099999999999997</v>
      </c>
      <c r="J9">
        <v>132</v>
      </c>
      <c r="K9" t="str">
        <f t="shared" si="0"/>
        <v>Not Luxury, Not Affordable</v>
      </c>
      <c r="N9" t="s">
        <v>10</v>
      </c>
      <c r="O9" s="1">
        <v>43678</v>
      </c>
      <c r="P9">
        <v>1990000</v>
      </c>
      <c r="Q9" t="str">
        <f t="shared" si="1"/>
        <v>More Affordable</v>
      </c>
    </row>
    <row r="10" spans="1:17">
      <c r="A10" t="s">
        <v>10</v>
      </c>
      <c r="B10" t="s">
        <v>11</v>
      </c>
      <c r="C10" s="1">
        <v>43709</v>
      </c>
      <c r="D10">
        <v>116.5</v>
      </c>
      <c r="E10">
        <v>1995000</v>
      </c>
      <c r="F10">
        <v>726428</v>
      </c>
      <c r="G10">
        <v>0.109</v>
      </c>
      <c r="H10">
        <v>20</v>
      </c>
      <c r="I10">
        <v>0.98699999999999999</v>
      </c>
      <c r="J10">
        <v>156</v>
      </c>
      <c r="K10" t="str">
        <f t="shared" si="0"/>
        <v>Not Luxury, Not Affordable</v>
      </c>
      <c r="N10" t="s">
        <v>10</v>
      </c>
      <c r="O10" s="1">
        <v>43709</v>
      </c>
      <c r="P10">
        <v>1995000</v>
      </c>
      <c r="Q10" t="str">
        <f t="shared" si="1"/>
        <v>More Affordable</v>
      </c>
    </row>
    <row r="11" spans="1:17">
      <c r="A11" t="s">
        <v>10</v>
      </c>
      <c r="B11" t="s">
        <v>11</v>
      </c>
      <c r="C11" s="1">
        <v>43739</v>
      </c>
      <c r="D11">
        <v>32</v>
      </c>
      <c r="E11">
        <v>1999500</v>
      </c>
      <c r="F11">
        <v>925000</v>
      </c>
      <c r="G11">
        <v>0.16700000000000001</v>
      </c>
      <c r="H11">
        <v>23</v>
      </c>
      <c r="I11">
        <v>0.995</v>
      </c>
      <c r="J11">
        <v>180</v>
      </c>
      <c r="K11" t="str">
        <f t="shared" si="0"/>
        <v>Not Luxury, Not Affordable</v>
      </c>
      <c r="N11" t="s">
        <v>10</v>
      </c>
      <c r="O11" s="1">
        <v>43739</v>
      </c>
      <c r="P11">
        <v>1999500</v>
      </c>
      <c r="Q11" t="str">
        <f t="shared" si="1"/>
        <v>More Affordable</v>
      </c>
    </row>
    <row r="12" spans="1:17">
      <c r="A12" t="s">
        <v>10</v>
      </c>
      <c r="B12" t="s">
        <v>11</v>
      </c>
      <c r="C12" s="1">
        <v>43770</v>
      </c>
      <c r="D12">
        <v>62.5</v>
      </c>
      <c r="E12">
        <v>1895000</v>
      </c>
      <c r="F12">
        <v>0</v>
      </c>
      <c r="G12">
        <v>6.2E-2</v>
      </c>
      <c r="H12">
        <v>8</v>
      </c>
      <c r="I12">
        <v>0</v>
      </c>
      <c r="J12">
        <v>161</v>
      </c>
      <c r="K12" t="str">
        <f t="shared" si="0"/>
        <v>Not Luxury, Not Affordable</v>
      </c>
      <c r="N12" t="s">
        <v>10</v>
      </c>
      <c r="O12" s="1">
        <v>43770</v>
      </c>
      <c r="P12">
        <v>1895000</v>
      </c>
      <c r="Q12" t="str">
        <f t="shared" si="1"/>
        <v>More Affordable</v>
      </c>
    </row>
    <row r="13" spans="1:17">
      <c r="A13" t="s">
        <v>10</v>
      </c>
      <c r="B13" t="s">
        <v>11</v>
      </c>
      <c r="C13" s="1">
        <v>43800</v>
      </c>
      <c r="D13">
        <v>92</v>
      </c>
      <c r="E13">
        <v>1895000</v>
      </c>
      <c r="F13">
        <v>879000</v>
      </c>
      <c r="G13">
        <v>9.4E-2</v>
      </c>
      <c r="H13">
        <v>21</v>
      </c>
      <c r="I13">
        <v>0.94099999999999995</v>
      </c>
      <c r="J13">
        <v>139</v>
      </c>
      <c r="K13" t="str">
        <f t="shared" si="0"/>
        <v>Not Luxury, Not Affordable</v>
      </c>
      <c r="N13" t="s">
        <v>10</v>
      </c>
      <c r="O13" s="1">
        <v>43800</v>
      </c>
      <c r="P13">
        <v>1895000</v>
      </c>
      <c r="Q13" t="str">
        <f t="shared" si="1"/>
        <v>More Affordable</v>
      </c>
    </row>
    <row r="14" spans="1:17">
      <c r="A14" t="s">
        <v>10</v>
      </c>
      <c r="B14" t="s">
        <v>11</v>
      </c>
      <c r="C14" s="1">
        <v>43831</v>
      </c>
      <c r="D14">
        <v>90</v>
      </c>
      <c r="E14">
        <v>1995000</v>
      </c>
      <c r="F14">
        <v>1075000</v>
      </c>
      <c r="G14">
        <v>9.1999999999999998E-2</v>
      </c>
      <c r="H14">
        <v>17</v>
      </c>
      <c r="I14">
        <v>0.93799999999999994</v>
      </c>
      <c r="J14">
        <v>141</v>
      </c>
      <c r="K14" t="str">
        <f t="shared" si="0"/>
        <v>Not Luxury, Not Affordable</v>
      </c>
      <c r="N14" t="s">
        <v>10</v>
      </c>
      <c r="O14" s="1">
        <v>43831</v>
      </c>
      <c r="P14">
        <v>1995000</v>
      </c>
      <c r="Q14" t="str">
        <f t="shared" si="1"/>
        <v>More Affordable</v>
      </c>
    </row>
    <row r="15" spans="1:17">
      <c r="A15" t="s">
        <v>10</v>
      </c>
      <c r="B15" t="s">
        <v>11</v>
      </c>
      <c r="C15" s="1">
        <v>43862</v>
      </c>
      <c r="D15">
        <v>150</v>
      </c>
      <c r="E15">
        <v>2075000</v>
      </c>
      <c r="F15">
        <v>1247500</v>
      </c>
      <c r="G15">
        <v>8.1000000000000003E-2</v>
      </c>
      <c r="H15">
        <v>13</v>
      </c>
      <c r="I15">
        <v>0</v>
      </c>
      <c r="J15">
        <v>135</v>
      </c>
      <c r="K15" t="str">
        <f t="shared" si="0"/>
        <v>Not Luxury, Not Affordable</v>
      </c>
      <c r="N15" t="s">
        <v>10</v>
      </c>
      <c r="O15" s="1">
        <v>43862</v>
      </c>
      <c r="P15">
        <v>2075000</v>
      </c>
      <c r="Q15" t="str">
        <f t="shared" si="1"/>
        <v>More Affordable</v>
      </c>
    </row>
    <row r="16" spans="1:17">
      <c r="A16" t="s">
        <v>10</v>
      </c>
      <c r="B16" t="s">
        <v>11</v>
      </c>
      <c r="C16" s="1">
        <v>43891</v>
      </c>
      <c r="D16">
        <v>137</v>
      </c>
      <c r="E16">
        <v>2097500</v>
      </c>
      <c r="F16">
        <v>1375000</v>
      </c>
      <c r="G16">
        <v>5.8000000000000003E-2</v>
      </c>
      <c r="H16">
        <v>18</v>
      </c>
      <c r="I16">
        <v>0</v>
      </c>
      <c r="J16">
        <v>138</v>
      </c>
      <c r="K16" t="str">
        <f t="shared" si="0"/>
        <v>Not Luxury, Not Affordable</v>
      </c>
      <c r="N16" t="s">
        <v>10</v>
      </c>
      <c r="O16" s="1">
        <v>43891</v>
      </c>
      <c r="P16">
        <v>2097500</v>
      </c>
      <c r="Q16" t="str">
        <f t="shared" si="1"/>
        <v>More Affordable</v>
      </c>
    </row>
    <row r="17" spans="1:17">
      <c r="A17" t="s">
        <v>10</v>
      </c>
      <c r="B17" t="s">
        <v>11</v>
      </c>
      <c r="C17" s="1">
        <v>43922</v>
      </c>
      <c r="D17">
        <v>0</v>
      </c>
      <c r="E17">
        <v>2225000</v>
      </c>
      <c r="F17">
        <v>744500</v>
      </c>
      <c r="G17">
        <v>3.4000000000000002E-2</v>
      </c>
      <c r="H17">
        <v>10</v>
      </c>
      <c r="I17">
        <v>0</v>
      </c>
      <c r="J17">
        <v>118</v>
      </c>
      <c r="K17" t="str">
        <f t="shared" si="0"/>
        <v>Not Luxury, Not Affordable</v>
      </c>
      <c r="N17" t="s">
        <v>10</v>
      </c>
      <c r="O17" s="1">
        <v>43922</v>
      </c>
      <c r="P17">
        <v>2225000</v>
      </c>
      <c r="Q17" t="str">
        <f t="shared" si="1"/>
        <v>More Affordable</v>
      </c>
    </row>
    <row r="18" spans="1:17">
      <c r="A18" t="s">
        <v>10</v>
      </c>
      <c r="B18" t="s">
        <v>11</v>
      </c>
      <c r="C18" s="1">
        <v>43952</v>
      </c>
      <c r="D18">
        <v>0</v>
      </c>
      <c r="E18">
        <v>2250000</v>
      </c>
      <c r="F18">
        <v>1825000</v>
      </c>
      <c r="G18">
        <v>3.4000000000000002E-2</v>
      </c>
      <c r="H18">
        <v>22</v>
      </c>
      <c r="I18">
        <v>0</v>
      </c>
      <c r="J18">
        <v>119</v>
      </c>
      <c r="K18" t="str">
        <f t="shared" si="0"/>
        <v>Not Luxury, Not Affordable</v>
      </c>
      <c r="N18" t="s">
        <v>10</v>
      </c>
      <c r="O18" s="1">
        <v>43952</v>
      </c>
      <c r="P18">
        <v>2250000</v>
      </c>
      <c r="Q18" t="str">
        <f t="shared" si="1"/>
        <v>More Affordable</v>
      </c>
    </row>
    <row r="19" spans="1:17">
      <c r="A19" t="s">
        <v>10</v>
      </c>
      <c r="B19" t="s">
        <v>11</v>
      </c>
      <c r="C19" s="1">
        <v>43983</v>
      </c>
      <c r="D19">
        <v>128</v>
      </c>
      <c r="E19">
        <v>2082500</v>
      </c>
      <c r="F19">
        <v>663250</v>
      </c>
      <c r="G19">
        <v>5.6000000000000001E-2</v>
      </c>
      <c r="H19">
        <v>18</v>
      </c>
      <c r="I19">
        <v>0</v>
      </c>
      <c r="J19">
        <v>142</v>
      </c>
      <c r="K19" t="str">
        <f t="shared" si="0"/>
        <v>Not Luxury, Not Affordable</v>
      </c>
      <c r="N19" t="s">
        <v>10</v>
      </c>
      <c r="O19" s="1">
        <v>43983</v>
      </c>
      <c r="P19">
        <v>2082500</v>
      </c>
      <c r="Q19" t="str">
        <f t="shared" si="1"/>
        <v>More Affordable</v>
      </c>
    </row>
    <row r="20" spans="1:17">
      <c r="A20" t="s">
        <v>10</v>
      </c>
      <c r="B20" t="s">
        <v>11</v>
      </c>
      <c r="C20" s="1">
        <v>44013</v>
      </c>
      <c r="D20">
        <v>42</v>
      </c>
      <c r="E20">
        <v>1595000</v>
      </c>
      <c r="F20">
        <v>1685000</v>
      </c>
      <c r="G20">
        <v>0.14099999999999999</v>
      </c>
      <c r="H20">
        <v>14</v>
      </c>
      <c r="I20">
        <v>0</v>
      </c>
      <c r="J20">
        <v>191</v>
      </c>
      <c r="K20" t="str">
        <f t="shared" si="0"/>
        <v>Not Luxury, Not Affordable</v>
      </c>
      <c r="N20" t="s">
        <v>10</v>
      </c>
      <c r="O20" s="1">
        <v>44013</v>
      </c>
      <c r="P20">
        <v>1595000</v>
      </c>
      <c r="Q20" t="str">
        <f t="shared" si="1"/>
        <v>More Affordable</v>
      </c>
    </row>
    <row r="21" spans="1:17">
      <c r="A21" t="s">
        <v>10</v>
      </c>
      <c r="B21" t="s">
        <v>11</v>
      </c>
      <c r="C21" s="1">
        <v>44044</v>
      </c>
      <c r="D21">
        <v>37</v>
      </c>
      <c r="E21">
        <v>1590000</v>
      </c>
      <c r="F21">
        <v>1200000</v>
      </c>
      <c r="G21">
        <v>0.129</v>
      </c>
      <c r="H21">
        <v>12</v>
      </c>
      <c r="I21">
        <v>0</v>
      </c>
      <c r="J21">
        <v>194</v>
      </c>
      <c r="K21" t="str">
        <f t="shared" si="0"/>
        <v>Not Luxury, Not Affordable</v>
      </c>
      <c r="N21" t="s">
        <v>10</v>
      </c>
      <c r="O21" s="1">
        <v>44044</v>
      </c>
      <c r="P21">
        <v>1590000</v>
      </c>
      <c r="Q21" t="str">
        <f t="shared" si="1"/>
        <v>More Affordable</v>
      </c>
    </row>
    <row r="22" spans="1:17">
      <c r="A22" t="s">
        <v>10</v>
      </c>
      <c r="B22" t="s">
        <v>11</v>
      </c>
      <c r="C22" s="1">
        <v>44075</v>
      </c>
      <c r="D22">
        <v>46</v>
      </c>
      <c r="E22">
        <v>1582500</v>
      </c>
      <c r="F22">
        <v>0</v>
      </c>
      <c r="G22">
        <v>0.21199999999999999</v>
      </c>
      <c r="H22">
        <v>7</v>
      </c>
      <c r="I22">
        <v>0</v>
      </c>
      <c r="J22">
        <v>226</v>
      </c>
      <c r="K22" t="str">
        <f t="shared" si="0"/>
        <v>Not Luxury, Not Affordable</v>
      </c>
      <c r="N22" t="s">
        <v>10</v>
      </c>
      <c r="O22" s="1">
        <v>44075</v>
      </c>
      <c r="P22">
        <v>1582500</v>
      </c>
      <c r="Q22" t="str">
        <f t="shared" si="1"/>
        <v>More Affordable</v>
      </c>
    </row>
    <row r="23" spans="1:17">
      <c r="A23" t="s">
        <v>10</v>
      </c>
      <c r="B23" t="s">
        <v>11</v>
      </c>
      <c r="C23" s="1">
        <v>44105</v>
      </c>
      <c r="D23">
        <v>65</v>
      </c>
      <c r="E23">
        <v>1590000</v>
      </c>
      <c r="F23">
        <v>1350000</v>
      </c>
      <c r="G23">
        <v>0.158</v>
      </c>
      <c r="H23">
        <v>17</v>
      </c>
      <c r="I23">
        <v>0</v>
      </c>
      <c r="J23">
        <v>234</v>
      </c>
      <c r="K23" t="str">
        <f t="shared" si="0"/>
        <v>Not Luxury, Not Affordable</v>
      </c>
      <c r="N23" t="s">
        <v>10</v>
      </c>
      <c r="O23" s="1">
        <v>44105</v>
      </c>
      <c r="P23">
        <v>1590000</v>
      </c>
      <c r="Q23" t="str">
        <f t="shared" si="1"/>
        <v>More Affordable</v>
      </c>
    </row>
    <row r="24" spans="1:17">
      <c r="A24" t="s">
        <v>10</v>
      </c>
      <c r="B24" t="s">
        <v>11</v>
      </c>
      <c r="C24" s="1">
        <v>44136</v>
      </c>
      <c r="D24">
        <v>53</v>
      </c>
      <c r="E24">
        <v>1589000</v>
      </c>
      <c r="F24">
        <v>999000</v>
      </c>
      <c r="G24">
        <v>0.106</v>
      </c>
      <c r="H24">
        <v>21</v>
      </c>
      <c r="I24">
        <v>0</v>
      </c>
      <c r="J24">
        <v>216</v>
      </c>
      <c r="K24" t="str">
        <f t="shared" si="0"/>
        <v>Not Luxury, Not Affordable</v>
      </c>
      <c r="N24" t="s">
        <v>10</v>
      </c>
      <c r="O24" s="1">
        <v>44136</v>
      </c>
      <c r="P24">
        <v>1589000</v>
      </c>
      <c r="Q24" t="str">
        <f t="shared" si="1"/>
        <v>More Affordable</v>
      </c>
    </row>
    <row r="25" spans="1:17">
      <c r="A25" t="s">
        <v>10</v>
      </c>
      <c r="B25" t="s">
        <v>11</v>
      </c>
      <c r="C25" s="1">
        <v>44166</v>
      </c>
      <c r="D25">
        <v>88</v>
      </c>
      <c r="E25">
        <v>1575000</v>
      </c>
      <c r="F25">
        <v>1310897</v>
      </c>
      <c r="G25">
        <v>5.6000000000000001E-2</v>
      </c>
      <c r="H25">
        <v>42</v>
      </c>
      <c r="I25">
        <v>0</v>
      </c>
      <c r="J25">
        <v>197</v>
      </c>
      <c r="K25" t="str">
        <f t="shared" si="0"/>
        <v>Not Luxury, Not Affordable</v>
      </c>
      <c r="N25" t="s">
        <v>10</v>
      </c>
      <c r="O25" s="1">
        <v>44166</v>
      </c>
      <c r="P25">
        <v>1575000</v>
      </c>
      <c r="Q25" t="str">
        <f t="shared" si="1"/>
        <v>More Affordable</v>
      </c>
    </row>
    <row r="26" spans="1:17">
      <c r="A26" t="s">
        <v>10</v>
      </c>
      <c r="B26" t="s">
        <v>11</v>
      </c>
      <c r="C26" s="1">
        <v>44197</v>
      </c>
      <c r="D26">
        <v>114.5</v>
      </c>
      <c r="E26">
        <v>1544000</v>
      </c>
      <c r="F26">
        <v>1341035</v>
      </c>
      <c r="G26">
        <v>0.109</v>
      </c>
      <c r="H26">
        <v>37</v>
      </c>
      <c r="I26">
        <v>0.995</v>
      </c>
      <c r="J26">
        <v>184</v>
      </c>
      <c r="K26" t="str">
        <f t="shared" si="0"/>
        <v>Not Luxury, Not Affordable</v>
      </c>
      <c r="N26" t="s">
        <v>10</v>
      </c>
      <c r="O26" s="1">
        <v>44197</v>
      </c>
      <c r="P26">
        <v>1544000</v>
      </c>
      <c r="Q26" t="str">
        <f t="shared" si="1"/>
        <v>More Affordable</v>
      </c>
    </row>
    <row r="27" spans="1:17">
      <c r="A27" t="s">
        <v>10</v>
      </c>
      <c r="B27" t="s">
        <v>11</v>
      </c>
      <c r="C27" s="1">
        <v>44228</v>
      </c>
      <c r="D27">
        <v>98</v>
      </c>
      <c r="E27">
        <v>1500000</v>
      </c>
      <c r="F27">
        <v>1295214</v>
      </c>
      <c r="G27">
        <v>0.05</v>
      </c>
      <c r="H27">
        <v>23</v>
      </c>
      <c r="I27">
        <v>0</v>
      </c>
      <c r="J27">
        <v>179</v>
      </c>
      <c r="K27" t="str">
        <f t="shared" si="0"/>
        <v>Not Luxury, Not Affordable</v>
      </c>
      <c r="N27" t="s">
        <v>10</v>
      </c>
      <c r="O27" s="1">
        <v>44228</v>
      </c>
      <c r="P27">
        <v>1500000</v>
      </c>
      <c r="Q27" t="str">
        <f t="shared" si="1"/>
        <v>More Affordable</v>
      </c>
    </row>
    <row r="28" spans="1:17">
      <c r="A28" t="s">
        <v>10</v>
      </c>
      <c r="B28" t="s">
        <v>11</v>
      </c>
      <c r="C28" s="1">
        <v>44256</v>
      </c>
      <c r="D28">
        <v>52</v>
      </c>
      <c r="E28">
        <v>1495000</v>
      </c>
      <c r="F28">
        <v>1520000</v>
      </c>
      <c r="G28">
        <v>0.06</v>
      </c>
      <c r="H28">
        <v>39</v>
      </c>
      <c r="I28">
        <v>0</v>
      </c>
      <c r="J28">
        <v>201</v>
      </c>
      <c r="K28" t="str">
        <f t="shared" si="0"/>
        <v>Not Luxury, Not Affordable</v>
      </c>
      <c r="N28" t="s">
        <v>10</v>
      </c>
      <c r="O28" s="1">
        <v>44256</v>
      </c>
      <c r="P28">
        <v>1495000</v>
      </c>
      <c r="Q28" t="str">
        <f t="shared" si="1"/>
        <v>More Affordable</v>
      </c>
    </row>
    <row r="29" spans="1:17">
      <c r="A29" t="s">
        <v>10</v>
      </c>
      <c r="B29" t="s">
        <v>11</v>
      </c>
      <c r="C29" s="1">
        <v>44287</v>
      </c>
      <c r="D29">
        <v>51.5</v>
      </c>
      <c r="E29">
        <v>1500000</v>
      </c>
      <c r="F29">
        <v>1800000</v>
      </c>
      <c r="G29">
        <v>0.16</v>
      </c>
      <c r="H29">
        <v>39</v>
      </c>
      <c r="I29">
        <v>0</v>
      </c>
      <c r="J29">
        <v>225</v>
      </c>
      <c r="K29" t="str">
        <f t="shared" si="0"/>
        <v>Not Luxury, Not Affordable</v>
      </c>
      <c r="N29" t="s">
        <v>10</v>
      </c>
      <c r="O29" s="1">
        <v>44287</v>
      </c>
      <c r="P29">
        <v>1500000</v>
      </c>
      <c r="Q29" t="str">
        <f t="shared" si="1"/>
        <v>More Affordable</v>
      </c>
    </row>
    <row r="30" spans="1:17">
      <c r="A30" t="s">
        <v>10</v>
      </c>
      <c r="B30" t="s">
        <v>11</v>
      </c>
      <c r="C30" s="1">
        <v>44317</v>
      </c>
      <c r="D30">
        <v>46</v>
      </c>
      <c r="E30">
        <v>1545000</v>
      </c>
      <c r="F30">
        <v>1248000</v>
      </c>
      <c r="G30">
        <v>0.1</v>
      </c>
      <c r="H30">
        <v>41</v>
      </c>
      <c r="I30">
        <v>0</v>
      </c>
      <c r="J30">
        <v>229</v>
      </c>
      <c r="K30" t="str">
        <f t="shared" si="0"/>
        <v>Not Luxury, Not Affordable</v>
      </c>
      <c r="N30" t="s">
        <v>10</v>
      </c>
      <c r="O30" s="1">
        <v>44317</v>
      </c>
      <c r="P30">
        <v>1545000</v>
      </c>
      <c r="Q30" t="str">
        <f t="shared" si="1"/>
        <v>More Affordable</v>
      </c>
    </row>
    <row r="31" spans="1:17">
      <c r="A31" t="s">
        <v>10</v>
      </c>
      <c r="B31" t="s">
        <v>11</v>
      </c>
      <c r="C31" s="1">
        <v>44348</v>
      </c>
      <c r="D31">
        <v>39</v>
      </c>
      <c r="E31">
        <v>1805000</v>
      </c>
      <c r="F31">
        <v>1224500</v>
      </c>
      <c r="G31">
        <v>8.1000000000000003E-2</v>
      </c>
      <c r="H31">
        <v>40</v>
      </c>
      <c r="I31">
        <v>0</v>
      </c>
      <c r="J31">
        <v>222</v>
      </c>
      <c r="K31" t="str">
        <f t="shared" si="0"/>
        <v>Not Luxury, Not Affordable</v>
      </c>
      <c r="N31" t="s">
        <v>10</v>
      </c>
      <c r="O31" s="1">
        <v>44348</v>
      </c>
      <c r="P31">
        <v>1805000</v>
      </c>
      <c r="Q31" t="str">
        <f t="shared" si="1"/>
        <v>More Affordable</v>
      </c>
    </row>
    <row r="32" spans="1:17">
      <c r="A32" t="s">
        <v>10</v>
      </c>
      <c r="B32" t="s">
        <v>11</v>
      </c>
      <c r="C32" s="1">
        <v>44378</v>
      </c>
      <c r="D32">
        <v>80</v>
      </c>
      <c r="E32">
        <v>1685000</v>
      </c>
      <c r="F32">
        <v>1560059.5</v>
      </c>
      <c r="G32">
        <v>0.10100000000000001</v>
      </c>
      <c r="H32">
        <v>44</v>
      </c>
      <c r="I32">
        <v>0</v>
      </c>
      <c r="J32">
        <v>198</v>
      </c>
      <c r="K32" t="str">
        <f t="shared" si="0"/>
        <v>Not Luxury, Not Affordable</v>
      </c>
      <c r="N32" t="s">
        <v>10</v>
      </c>
      <c r="O32" s="1">
        <v>44378</v>
      </c>
      <c r="P32">
        <v>1685000</v>
      </c>
      <c r="Q32" t="str">
        <f t="shared" si="1"/>
        <v>More Affordable</v>
      </c>
    </row>
    <row r="33" spans="1:17">
      <c r="A33" t="s">
        <v>10</v>
      </c>
      <c r="B33" t="s">
        <v>11</v>
      </c>
      <c r="C33" s="1">
        <v>44409</v>
      </c>
      <c r="D33">
        <v>108</v>
      </c>
      <c r="E33">
        <v>1457500</v>
      </c>
      <c r="F33">
        <v>1225000</v>
      </c>
      <c r="G33">
        <v>0.113</v>
      </c>
      <c r="H33">
        <v>59</v>
      </c>
      <c r="I33">
        <v>0</v>
      </c>
      <c r="J33">
        <v>168</v>
      </c>
      <c r="K33" t="str">
        <f t="shared" si="0"/>
        <v>Not Luxury, Not Affordable</v>
      </c>
      <c r="N33" t="s">
        <v>10</v>
      </c>
      <c r="O33" s="1">
        <v>44409</v>
      </c>
      <c r="P33">
        <v>1457500</v>
      </c>
      <c r="Q33" t="str">
        <f t="shared" si="1"/>
        <v>More Affordable</v>
      </c>
    </row>
    <row r="34" spans="1:17">
      <c r="A34" t="s">
        <v>10</v>
      </c>
      <c r="B34" t="s">
        <v>11</v>
      </c>
      <c r="C34" s="1">
        <v>44440</v>
      </c>
      <c r="D34">
        <v>104</v>
      </c>
      <c r="E34">
        <v>1397000</v>
      </c>
      <c r="F34">
        <v>1524000</v>
      </c>
      <c r="G34">
        <v>0.122</v>
      </c>
      <c r="H34">
        <v>41</v>
      </c>
      <c r="I34">
        <v>0</v>
      </c>
      <c r="J34">
        <v>180</v>
      </c>
      <c r="K34" t="str">
        <f t="shared" si="0"/>
        <v>Not Luxury, Not Affordable</v>
      </c>
      <c r="N34" t="s">
        <v>10</v>
      </c>
      <c r="O34" s="1">
        <v>44440</v>
      </c>
      <c r="P34">
        <v>1397000</v>
      </c>
      <c r="Q34" t="str">
        <f t="shared" si="1"/>
        <v>More Affordable</v>
      </c>
    </row>
    <row r="35" spans="1:17">
      <c r="A35" t="s">
        <v>10</v>
      </c>
      <c r="B35" t="s">
        <v>11</v>
      </c>
      <c r="C35" s="1">
        <v>44470</v>
      </c>
      <c r="D35">
        <v>69.5</v>
      </c>
      <c r="E35">
        <v>1395000</v>
      </c>
      <c r="F35">
        <v>891800</v>
      </c>
      <c r="G35">
        <v>0.19</v>
      </c>
      <c r="H35">
        <v>28</v>
      </c>
      <c r="I35">
        <v>0</v>
      </c>
      <c r="J35">
        <v>184</v>
      </c>
      <c r="K35" t="str">
        <f t="shared" si="0"/>
        <v>Not Luxury, Not Affordable</v>
      </c>
      <c r="N35" t="s">
        <v>10</v>
      </c>
      <c r="O35" s="1">
        <v>44470</v>
      </c>
      <c r="P35">
        <v>1395000</v>
      </c>
      <c r="Q35" t="str">
        <f t="shared" si="1"/>
        <v>More Affordable</v>
      </c>
    </row>
    <row r="36" spans="1:17">
      <c r="A36" t="s">
        <v>10</v>
      </c>
      <c r="B36" t="s">
        <v>11</v>
      </c>
      <c r="C36" s="1">
        <v>44501</v>
      </c>
      <c r="D36">
        <v>57</v>
      </c>
      <c r="E36">
        <v>1556500</v>
      </c>
      <c r="F36">
        <v>1360000</v>
      </c>
      <c r="G36">
        <v>0.11600000000000001</v>
      </c>
      <c r="H36">
        <v>33</v>
      </c>
      <c r="I36">
        <v>0</v>
      </c>
      <c r="J36">
        <v>164</v>
      </c>
      <c r="K36" t="str">
        <f t="shared" si="0"/>
        <v>Not Luxury, Not Affordable</v>
      </c>
      <c r="N36" t="s">
        <v>10</v>
      </c>
      <c r="O36" s="1">
        <v>44501</v>
      </c>
      <c r="P36">
        <v>1556500</v>
      </c>
      <c r="Q36" t="str">
        <f t="shared" si="1"/>
        <v>More Affordable</v>
      </c>
    </row>
    <row r="37" spans="1:17">
      <c r="A37" t="s">
        <v>10</v>
      </c>
      <c r="B37" t="s">
        <v>11</v>
      </c>
      <c r="C37" s="1">
        <v>44531</v>
      </c>
      <c r="D37">
        <v>89</v>
      </c>
      <c r="E37">
        <v>1850000</v>
      </c>
      <c r="F37">
        <v>1825000</v>
      </c>
      <c r="G37">
        <v>4.4999999999999998E-2</v>
      </c>
      <c r="H37">
        <v>39</v>
      </c>
      <c r="I37">
        <v>0</v>
      </c>
      <c r="J37">
        <v>133</v>
      </c>
      <c r="K37" t="str">
        <f t="shared" si="0"/>
        <v>Not Luxury, Not Affordable</v>
      </c>
      <c r="N37" t="s">
        <v>10</v>
      </c>
      <c r="O37" s="1">
        <v>44531</v>
      </c>
      <c r="P37">
        <v>1850000</v>
      </c>
      <c r="Q37" t="str">
        <f t="shared" si="1"/>
        <v>More Affordable</v>
      </c>
    </row>
    <row r="38" spans="1:17">
      <c r="A38" t="s">
        <v>10</v>
      </c>
      <c r="B38" t="s">
        <v>11</v>
      </c>
      <c r="C38" s="1">
        <v>44562</v>
      </c>
      <c r="D38">
        <v>102</v>
      </c>
      <c r="E38">
        <v>1850000</v>
      </c>
      <c r="F38">
        <v>1230000</v>
      </c>
      <c r="G38">
        <v>4.2999999999999997E-2</v>
      </c>
      <c r="H38">
        <v>31</v>
      </c>
      <c r="I38">
        <v>0</v>
      </c>
      <c r="J38">
        <v>140</v>
      </c>
      <c r="K38" t="str">
        <f t="shared" si="0"/>
        <v>Not Luxury, Not Affordable</v>
      </c>
      <c r="N38" t="s">
        <v>10</v>
      </c>
      <c r="O38" s="1">
        <v>44562</v>
      </c>
      <c r="P38">
        <v>1850000</v>
      </c>
      <c r="Q38" t="str">
        <f t="shared" si="1"/>
        <v>More Affordable</v>
      </c>
    </row>
    <row r="39" spans="1:17">
      <c r="A39" t="s">
        <v>10</v>
      </c>
      <c r="B39" t="s">
        <v>11</v>
      </c>
      <c r="C39" s="1">
        <v>44593</v>
      </c>
      <c r="D39">
        <v>50</v>
      </c>
      <c r="E39">
        <v>1350000</v>
      </c>
      <c r="F39">
        <v>1437500</v>
      </c>
      <c r="G39">
        <v>8.5999999999999993E-2</v>
      </c>
      <c r="H39">
        <v>24</v>
      </c>
      <c r="I39">
        <v>0</v>
      </c>
      <c r="J39">
        <v>152</v>
      </c>
      <c r="K39" t="str">
        <f t="shared" si="0"/>
        <v>Not Luxury, Not Affordable</v>
      </c>
      <c r="N39" t="s">
        <v>10</v>
      </c>
      <c r="O39" s="1">
        <v>44593</v>
      </c>
      <c r="P39">
        <v>1350000</v>
      </c>
      <c r="Q39" t="str">
        <f t="shared" si="1"/>
        <v>More Affordable</v>
      </c>
    </row>
    <row r="40" spans="1:17">
      <c r="A40" t="s">
        <v>10</v>
      </c>
      <c r="B40" t="s">
        <v>11</v>
      </c>
      <c r="C40" s="1">
        <v>44621</v>
      </c>
      <c r="D40">
        <v>54.5</v>
      </c>
      <c r="E40">
        <v>1795000</v>
      </c>
      <c r="F40">
        <v>927475</v>
      </c>
      <c r="G40">
        <v>6.9000000000000006E-2</v>
      </c>
      <c r="H40">
        <v>16</v>
      </c>
      <c r="I40">
        <v>0</v>
      </c>
      <c r="J40">
        <v>159</v>
      </c>
      <c r="K40" t="str">
        <f t="shared" si="0"/>
        <v>Not Luxury, Not Affordable</v>
      </c>
      <c r="N40" t="s">
        <v>10</v>
      </c>
      <c r="O40" s="1">
        <v>44621</v>
      </c>
      <c r="P40">
        <v>1795000</v>
      </c>
      <c r="Q40" t="str">
        <f t="shared" si="1"/>
        <v>More Affordable</v>
      </c>
    </row>
    <row r="41" spans="1:17">
      <c r="A41" t="s">
        <v>12</v>
      </c>
      <c r="B41" t="s">
        <v>13</v>
      </c>
      <c r="C41" s="1">
        <v>43466</v>
      </c>
      <c r="D41">
        <v>99.5</v>
      </c>
      <c r="E41">
        <v>1512500</v>
      </c>
      <c r="F41">
        <v>870000</v>
      </c>
      <c r="G41">
        <v>6.8000000000000005E-2</v>
      </c>
      <c r="H41">
        <v>15</v>
      </c>
      <c r="I41">
        <v>0.97399999999999998</v>
      </c>
      <c r="J41">
        <v>176</v>
      </c>
      <c r="K41" t="str">
        <f t="shared" si="0"/>
        <v>Not Luxury, Not Affordable</v>
      </c>
      <c r="N41" t="s">
        <v>12</v>
      </c>
      <c r="O41" s="1">
        <v>43466</v>
      </c>
      <c r="P41">
        <v>1512500</v>
      </c>
      <c r="Q41" t="str">
        <f t="shared" si="1"/>
        <v>More Affordable</v>
      </c>
    </row>
    <row r="42" spans="1:17">
      <c r="A42" t="s">
        <v>12</v>
      </c>
      <c r="B42" t="s">
        <v>13</v>
      </c>
      <c r="C42" s="1">
        <v>43497</v>
      </c>
      <c r="D42">
        <v>106</v>
      </c>
      <c r="E42">
        <v>1535000</v>
      </c>
      <c r="F42">
        <v>865000</v>
      </c>
      <c r="G42">
        <v>7.0000000000000007E-2</v>
      </c>
      <c r="H42">
        <v>21</v>
      </c>
      <c r="I42">
        <v>0.96</v>
      </c>
      <c r="J42">
        <v>186</v>
      </c>
      <c r="K42" t="str">
        <f t="shared" si="0"/>
        <v>Not Luxury, Not Affordable</v>
      </c>
      <c r="N42" t="s">
        <v>12</v>
      </c>
      <c r="O42" s="1">
        <v>43497</v>
      </c>
      <c r="P42">
        <v>1535000</v>
      </c>
      <c r="Q42" t="str">
        <f t="shared" si="1"/>
        <v>More Affordable</v>
      </c>
    </row>
    <row r="43" spans="1:17">
      <c r="A43" t="s">
        <v>12</v>
      </c>
      <c r="B43" t="s">
        <v>13</v>
      </c>
      <c r="C43" s="1">
        <v>43525</v>
      </c>
      <c r="D43">
        <v>106</v>
      </c>
      <c r="E43">
        <v>1450000</v>
      </c>
      <c r="F43">
        <v>1239585</v>
      </c>
      <c r="G43">
        <v>0.1</v>
      </c>
      <c r="H43">
        <v>45</v>
      </c>
      <c r="I43">
        <v>0.97099999999999997</v>
      </c>
      <c r="J43">
        <v>200</v>
      </c>
      <c r="K43" t="str">
        <f t="shared" si="0"/>
        <v>Not Luxury, Not Affordable</v>
      </c>
      <c r="N43" t="s">
        <v>12</v>
      </c>
      <c r="O43" s="1">
        <v>43525</v>
      </c>
      <c r="P43">
        <v>1450000</v>
      </c>
      <c r="Q43" t="str">
        <f t="shared" si="1"/>
        <v>More Affordable</v>
      </c>
    </row>
    <row r="44" spans="1:17">
      <c r="A44" t="s">
        <v>12</v>
      </c>
      <c r="B44" t="s">
        <v>13</v>
      </c>
      <c r="C44" s="1">
        <v>43556</v>
      </c>
      <c r="D44">
        <v>110</v>
      </c>
      <c r="E44">
        <v>1450000</v>
      </c>
      <c r="F44">
        <v>1271721</v>
      </c>
      <c r="G44">
        <v>6.2E-2</v>
      </c>
      <c r="H44">
        <v>43</v>
      </c>
      <c r="I44">
        <v>0.97</v>
      </c>
      <c r="J44">
        <v>209</v>
      </c>
      <c r="K44" t="str">
        <f t="shared" si="0"/>
        <v>Not Luxury, Not Affordable</v>
      </c>
      <c r="N44" t="s">
        <v>12</v>
      </c>
      <c r="O44" s="1">
        <v>43556</v>
      </c>
      <c r="P44">
        <v>1450000</v>
      </c>
      <c r="Q44" t="str">
        <f t="shared" si="1"/>
        <v>More Affordable</v>
      </c>
    </row>
    <row r="45" spans="1:17">
      <c r="A45" t="s">
        <v>12</v>
      </c>
      <c r="B45" t="s">
        <v>13</v>
      </c>
      <c r="C45" s="1">
        <v>43586</v>
      </c>
      <c r="D45">
        <v>54.5</v>
      </c>
      <c r="E45">
        <v>1535000</v>
      </c>
      <c r="F45">
        <v>1383728</v>
      </c>
      <c r="G45">
        <v>0.113</v>
      </c>
      <c r="H45">
        <v>55</v>
      </c>
      <c r="I45">
        <v>0.98099999999999998</v>
      </c>
      <c r="J45">
        <v>222</v>
      </c>
      <c r="K45" t="str">
        <f t="shared" si="0"/>
        <v>Not Luxury, Not Affordable</v>
      </c>
      <c r="N45" t="s">
        <v>12</v>
      </c>
      <c r="O45" s="1">
        <v>43586</v>
      </c>
      <c r="P45">
        <v>1535000</v>
      </c>
      <c r="Q45" t="str">
        <f t="shared" si="1"/>
        <v>More Affordable</v>
      </c>
    </row>
    <row r="46" spans="1:17">
      <c r="A46" t="s">
        <v>12</v>
      </c>
      <c r="B46" t="s">
        <v>13</v>
      </c>
      <c r="C46" s="1">
        <v>43617</v>
      </c>
      <c r="D46">
        <v>76</v>
      </c>
      <c r="E46">
        <v>1400000</v>
      </c>
      <c r="F46">
        <v>1433541</v>
      </c>
      <c r="G46">
        <v>8.1000000000000003E-2</v>
      </c>
      <c r="H46">
        <v>91</v>
      </c>
      <c r="I46">
        <v>0.97299999999999998</v>
      </c>
      <c r="J46">
        <v>185</v>
      </c>
      <c r="K46" t="str">
        <f t="shared" si="0"/>
        <v>Not Luxury, Not Affordable</v>
      </c>
      <c r="N46" t="s">
        <v>12</v>
      </c>
      <c r="O46" s="1">
        <v>43617</v>
      </c>
      <c r="P46">
        <v>1400000</v>
      </c>
      <c r="Q46" t="str">
        <f t="shared" si="1"/>
        <v>More Affordable</v>
      </c>
    </row>
    <row r="47" spans="1:17">
      <c r="A47" t="s">
        <v>12</v>
      </c>
      <c r="B47" t="s">
        <v>13</v>
      </c>
      <c r="C47" s="1">
        <v>43647</v>
      </c>
      <c r="D47">
        <v>56</v>
      </c>
      <c r="E47">
        <v>1650000</v>
      </c>
      <c r="F47">
        <v>1394929</v>
      </c>
      <c r="G47">
        <v>7.2999999999999995E-2</v>
      </c>
      <c r="H47">
        <v>43</v>
      </c>
      <c r="I47">
        <v>0.97599999999999998</v>
      </c>
      <c r="J47">
        <v>206</v>
      </c>
      <c r="K47" t="str">
        <f t="shared" si="0"/>
        <v>Not Luxury, Not Affordable</v>
      </c>
      <c r="N47" t="s">
        <v>12</v>
      </c>
      <c r="O47" s="1">
        <v>43647</v>
      </c>
      <c r="P47">
        <v>1650000</v>
      </c>
      <c r="Q47" t="str">
        <f t="shared" si="1"/>
        <v>More Affordable</v>
      </c>
    </row>
    <row r="48" spans="1:17">
      <c r="A48" t="s">
        <v>12</v>
      </c>
      <c r="B48" t="s">
        <v>13</v>
      </c>
      <c r="C48" s="1">
        <v>43678</v>
      </c>
      <c r="D48">
        <v>81</v>
      </c>
      <c r="E48">
        <v>1522800</v>
      </c>
      <c r="F48">
        <v>1617485.5</v>
      </c>
      <c r="G48">
        <v>3.1E-2</v>
      </c>
      <c r="H48">
        <v>52</v>
      </c>
      <c r="I48">
        <v>0.98</v>
      </c>
      <c r="J48">
        <v>163</v>
      </c>
      <c r="K48" t="str">
        <f t="shared" si="0"/>
        <v>Not Luxury, Not Affordable</v>
      </c>
      <c r="N48" t="s">
        <v>12</v>
      </c>
      <c r="O48" s="1">
        <v>43678</v>
      </c>
      <c r="P48">
        <v>1522800</v>
      </c>
      <c r="Q48" t="str">
        <f t="shared" si="1"/>
        <v>More Affordable</v>
      </c>
    </row>
    <row r="49" spans="1:17">
      <c r="A49" t="s">
        <v>12</v>
      </c>
      <c r="B49" t="s">
        <v>13</v>
      </c>
      <c r="C49" s="1">
        <v>43709</v>
      </c>
      <c r="D49">
        <v>105</v>
      </c>
      <c r="E49">
        <v>1445000</v>
      </c>
      <c r="F49">
        <v>1211256</v>
      </c>
      <c r="G49">
        <v>0.14199999999999999</v>
      </c>
      <c r="H49">
        <v>34</v>
      </c>
      <c r="I49">
        <v>0.97899999999999998</v>
      </c>
      <c r="J49">
        <v>155</v>
      </c>
      <c r="K49" t="str">
        <f t="shared" si="0"/>
        <v>Not Luxury, Not Affordable</v>
      </c>
      <c r="N49" t="s">
        <v>12</v>
      </c>
      <c r="O49" s="1">
        <v>43709</v>
      </c>
      <c r="P49">
        <v>1445000</v>
      </c>
      <c r="Q49" t="str">
        <f t="shared" si="1"/>
        <v>More Affordable</v>
      </c>
    </row>
    <row r="50" spans="1:17">
      <c r="A50" t="s">
        <v>12</v>
      </c>
      <c r="B50" t="s">
        <v>13</v>
      </c>
      <c r="C50" s="1">
        <v>43739</v>
      </c>
      <c r="D50">
        <v>75</v>
      </c>
      <c r="E50">
        <v>1445000</v>
      </c>
      <c r="F50">
        <v>1381565</v>
      </c>
      <c r="G50">
        <v>0.107</v>
      </c>
      <c r="H50">
        <v>36</v>
      </c>
      <c r="I50">
        <v>0.96199999999999997</v>
      </c>
      <c r="J50">
        <v>169</v>
      </c>
      <c r="K50" t="str">
        <f t="shared" si="0"/>
        <v>Not Luxury, Not Affordable</v>
      </c>
      <c r="N50" t="s">
        <v>12</v>
      </c>
      <c r="O50" s="1">
        <v>43739</v>
      </c>
      <c r="P50">
        <v>1445000</v>
      </c>
      <c r="Q50" t="str">
        <f t="shared" si="1"/>
        <v>More Affordable</v>
      </c>
    </row>
    <row r="51" spans="1:17">
      <c r="A51" t="s">
        <v>12</v>
      </c>
      <c r="B51" t="s">
        <v>13</v>
      </c>
      <c r="C51" s="1">
        <v>43770</v>
      </c>
      <c r="D51">
        <v>0</v>
      </c>
      <c r="E51">
        <v>1427500</v>
      </c>
      <c r="F51">
        <v>1426495</v>
      </c>
      <c r="G51">
        <v>0.11</v>
      </c>
      <c r="H51">
        <v>28</v>
      </c>
      <c r="I51">
        <v>0.96499999999999997</v>
      </c>
      <c r="J51">
        <v>172</v>
      </c>
      <c r="K51" t="str">
        <f t="shared" si="0"/>
        <v>Not Luxury, Not Affordable</v>
      </c>
      <c r="N51" t="s">
        <v>12</v>
      </c>
      <c r="O51" s="1">
        <v>43770</v>
      </c>
      <c r="P51">
        <v>1427500</v>
      </c>
      <c r="Q51" t="str">
        <f t="shared" si="1"/>
        <v>More Affordable</v>
      </c>
    </row>
    <row r="52" spans="1:17">
      <c r="A52" t="s">
        <v>12</v>
      </c>
      <c r="B52" t="s">
        <v>13</v>
      </c>
      <c r="C52" s="1">
        <v>43800</v>
      </c>
      <c r="D52">
        <v>48</v>
      </c>
      <c r="E52">
        <v>1430000</v>
      </c>
      <c r="F52">
        <v>1220342.5</v>
      </c>
      <c r="G52">
        <v>1.7000000000000001E-2</v>
      </c>
      <c r="H52">
        <v>26</v>
      </c>
      <c r="I52">
        <v>0.96899999999999997</v>
      </c>
      <c r="J52">
        <v>181</v>
      </c>
      <c r="K52" t="str">
        <f t="shared" si="0"/>
        <v>Not Luxury, Not Affordable</v>
      </c>
      <c r="N52" t="s">
        <v>12</v>
      </c>
      <c r="O52" s="1">
        <v>43800</v>
      </c>
      <c r="P52">
        <v>1430000</v>
      </c>
      <c r="Q52" t="str">
        <f t="shared" si="1"/>
        <v>More Affordable</v>
      </c>
    </row>
    <row r="53" spans="1:17">
      <c r="A53" t="s">
        <v>12</v>
      </c>
      <c r="B53" t="s">
        <v>13</v>
      </c>
      <c r="C53" s="1">
        <v>43831</v>
      </c>
      <c r="D53">
        <v>125</v>
      </c>
      <c r="E53">
        <v>1362500</v>
      </c>
      <c r="F53">
        <v>1241728.5</v>
      </c>
      <c r="G53">
        <v>0.10100000000000001</v>
      </c>
      <c r="H53">
        <v>20</v>
      </c>
      <c r="I53">
        <v>0</v>
      </c>
      <c r="J53">
        <v>158</v>
      </c>
      <c r="K53" t="str">
        <f t="shared" si="0"/>
        <v>Not Luxury, Not Affordable</v>
      </c>
      <c r="N53" t="s">
        <v>12</v>
      </c>
      <c r="O53" s="1">
        <v>43831</v>
      </c>
      <c r="P53">
        <v>1362500</v>
      </c>
      <c r="Q53" t="str">
        <f t="shared" si="1"/>
        <v>More Affordable</v>
      </c>
    </row>
    <row r="54" spans="1:17">
      <c r="A54" t="s">
        <v>12</v>
      </c>
      <c r="B54" t="s">
        <v>13</v>
      </c>
      <c r="C54" s="1">
        <v>43862</v>
      </c>
      <c r="D54">
        <v>88</v>
      </c>
      <c r="E54">
        <v>1415000</v>
      </c>
      <c r="F54">
        <v>1317051</v>
      </c>
      <c r="G54">
        <v>8.6999999999999994E-2</v>
      </c>
      <c r="H54">
        <v>18</v>
      </c>
      <c r="I54">
        <v>0.96499999999999997</v>
      </c>
      <c r="J54">
        <v>172</v>
      </c>
      <c r="K54" t="str">
        <f t="shared" si="0"/>
        <v>Not Luxury, Not Affordable</v>
      </c>
      <c r="N54" t="s">
        <v>12</v>
      </c>
      <c r="O54" s="1">
        <v>43862</v>
      </c>
      <c r="P54">
        <v>1415000</v>
      </c>
      <c r="Q54" t="str">
        <f t="shared" si="1"/>
        <v>More Affordable</v>
      </c>
    </row>
    <row r="55" spans="1:17">
      <c r="A55" t="s">
        <v>12</v>
      </c>
      <c r="B55" t="s">
        <v>13</v>
      </c>
      <c r="C55" s="1">
        <v>43891</v>
      </c>
      <c r="D55">
        <v>0</v>
      </c>
      <c r="E55">
        <v>1380000</v>
      </c>
      <c r="F55">
        <v>1039500</v>
      </c>
      <c r="G55">
        <v>7.0000000000000007E-2</v>
      </c>
      <c r="H55">
        <v>16</v>
      </c>
      <c r="I55">
        <v>0</v>
      </c>
      <c r="J55">
        <v>171</v>
      </c>
      <c r="K55" t="str">
        <f t="shared" si="0"/>
        <v>Not Luxury, Not Affordable</v>
      </c>
      <c r="N55" t="s">
        <v>12</v>
      </c>
      <c r="O55" s="1">
        <v>43891</v>
      </c>
      <c r="P55">
        <v>1380000</v>
      </c>
      <c r="Q55" t="str">
        <f t="shared" si="1"/>
        <v>More Affordable</v>
      </c>
    </row>
    <row r="56" spans="1:17">
      <c r="A56" t="s">
        <v>12</v>
      </c>
      <c r="B56" t="s">
        <v>13</v>
      </c>
      <c r="C56" s="1">
        <v>43922</v>
      </c>
      <c r="D56">
        <v>0</v>
      </c>
      <c r="E56">
        <v>1400000</v>
      </c>
      <c r="F56">
        <v>1100000</v>
      </c>
      <c r="G56">
        <v>3.5000000000000003E-2</v>
      </c>
      <c r="H56">
        <v>17</v>
      </c>
      <c r="I56">
        <v>0</v>
      </c>
      <c r="J56">
        <v>143</v>
      </c>
      <c r="K56" t="str">
        <f t="shared" si="0"/>
        <v>Not Luxury, Not Affordable</v>
      </c>
      <c r="N56" t="s">
        <v>12</v>
      </c>
      <c r="O56" s="1">
        <v>43922</v>
      </c>
      <c r="P56">
        <v>1400000</v>
      </c>
      <c r="Q56" t="str">
        <f t="shared" si="1"/>
        <v>More Affordable</v>
      </c>
    </row>
    <row r="57" spans="1:17">
      <c r="A57" t="s">
        <v>12</v>
      </c>
      <c r="B57" t="s">
        <v>13</v>
      </c>
      <c r="C57" s="1">
        <v>43952</v>
      </c>
      <c r="D57">
        <v>131</v>
      </c>
      <c r="E57">
        <v>1425000</v>
      </c>
      <c r="F57">
        <v>862500</v>
      </c>
      <c r="G57">
        <v>2.5999999999999999E-2</v>
      </c>
      <c r="H57">
        <v>10</v>
      </c>
      <c r="I57">
        <v>0</v>
      </c>
      <c r="J57">
        <v>155</v>
      </c>
      <c r="K57" t="str">
        <f t="shared" si="0"/>
        <v>Not Luxury, Not Affordable</v>
      </c>
      <c r="N57" t="s">
        <v>12</v>
      </c>
      <c r="O57" s="1">
        <v>43952</v>
      </c>
      <c r="P57">
        <v>1425000</v>
      </c>
      <c r="Q57" t="str">
        <f t="shared" si="1"/>
        <v>More Affordable</v>
      </c>
    </row>
    <row r="58" spans="1:17">
      <c r="A58" t="s">
        <v>12</v>
      </c>
      <c r="B58" t="s">
        <v>13</v>
      </c>
      <c r="C58" s="1">
        <v>43983</v>
      </c>
      <c r="D58">
        <v>0</v>
      </c>
      <c r="E58">
        <v>1327000</v>
      </c>
      <c r="F58">
        <v>0</v>
      </c>
      <c r="G58">
        <v>9.9000000000000005E-2</v>
      </c>
      <c r="H58">
        <v>9</v>
      </c>
      <c r="I58">
        <v>0</v>
      </c>
      <c r="J58">
        <v>172</v>
      </c>
      <c r="K58" t="str">
        <f t="shared" si="0"/>
        <v>Not Luxury, Not Affordable</v>
      </c>
      <c r="N58" t="s">
        <v>12</v>
      </c>
      <c r="O58" s="1">
        <v>43983</v>
      </c>
      <c r="P58">
        <v>1327000</v>
      </c>
      <c r="Q58" t="str">
        <f t="shared" si="1"/>
        <v>More Affordable</v>
      </c>
    </row>
    <row r="59" spans="1:17">
      <c r="A59" t="s">
        <v>12</v>
      </c>
      <c r="B59" t="s">
        <v>13</v>
      </c>
      <c r="C59" s="1">
        <v>44013</v>
      </c>
      <c r="D59">
        <v>178.5</v>
      </c>
      <c r="E59">
        <v>1188000</v>
      </c>
      <c r="F59">
        <v>807500</v>
      </c>
      <c r="G59">
        <v>0.104</v>
      </c>
      <c r="H59">
        <v>12</v>
      </c>
      <c r="I59">
        <v>0</v>
      </c>
      <c r="J59">
        <v>193</v>
      </c>
      <c r="K59" t="str">
        <f t="shared" si="0"/>
        <v>More Affordable</v>
      </c>
      <c r="N59" t="s">
        <v>12</v>
      </c>
      <c r="O59" s="1">
        <v>44013</v>
      </c>
      <c r="P59">
        <v>1188000</v>
      </c>
      <c r="Q59" t="str">
        <f t="shared" si="1"/>
        <v>More Affordable</v>
      </c>
    </row>
    <row r="60" spans="1:17">
      <c r="A60" t="s">
        <v>12</v>
      </c>
      <c r="B60" t="s">
        <v>13</v>
      </c>
      <c r="C60" s="1">
        <v>44044</v>
      </c>
      <c r="D60">
        <v>56.5</v>
      </c>
      <c r="E60">
        <v>1175000</v>
      </c>
      <c r="F60">
        <v>805000</v>
      </c>
      <c r="G60">
        <v>0.104</v>
      </c>
      <c r="H60">
        <v>13</v>
      </c>
      <c r="I60">
        <v>0</v>
      </c>
      <c r="J60">
        <v>231</v>
      </c>
      <c r="K60" t="str">
        <f t="shared" si="0"/>
        <v>More Affordable</v>
      </c>
      <c r="N60" t="s">
        <v>12</v>
      </c>
      <c r="O60" s="1">
        <v>44044</v>
      </c>
      <c r="P60">
        <v>1175000</v>
      </c>
      <c r="Q60" t="str">
        <f t="shared" si="1"/>
        <v>More Affordable</v>
      </c>
    </row>
    <row r="61" spans="1:17">
      <c r="A61" t="s">
        <v>12</v>
      </c>
      <c r="B61" t="s">
        <v>13</v>
      </c>
      <c r="C61" s="1">
        <v>44075</v>
      </c>
      <c r="D61">
        <v>84</v>
      </c>
      <c r="E61">
        <v>1144000</v>
      </c>
      <c r="F61">
        <v>0</v>
      </c>
      <c r="G61">
        <v>0.14299999999999999</v>
      </c>
      <c r="H61">
        <v>9</v>
      </c>
      <c r="I61">
        <v>0</v>
      </c>
      <c r="J61">
        <v>224</v>
      </c>
      <c r="K61" t="str">
        <f t="shared" si="0"/>
        <v>More Affordable</v>
      </c>
      <c r="N61" t="s">
        <v>12</v>
      </c>
      <c r="O61" s="1">
        <v>44075</v>
      </c>
      <c r="P61">
        <v>1144000</v>
      </c>
      <c r="Q61" t="str">
        <f t="shared" si="1"/>
        <v>More Affordable</v>
      </c>
    </row>
    <row r="62" spans="1:17">
      <c r="A62" t="s">
        <v>12</v>
      </c>
      <c r="B62" t="s">
        <v>13</v>
      </c>
      <c r="C62" s="1">
        <v>44105</v>
      </c>
      <c r="D62">
        <v>99</v>
      </c>
      <c r="E62">
        <v>1095000</v>
      </c>
      <c r="F62">
        <v>787500</v>
      </c>
      <c r="G62">
        <v>0.126</v>
      </c>
      <c r="H62">
        <v>20</v>
      </c>
      <c r="I62">
        <v>0</v>
      </c>
      <c r="J62">
        <v>238</v>
      </c>
      <c r="K62" t="str">
        <f t="shared" si="0"/>
        <v>More Affordable</v>
      </c>
      <c r="N62" t="s">
        <v>12</v>
      </c>
      <c r="O62" s="1">
        <v>44105</v>
      </c>
      <c r="P62">
        <v>1095000</v>
      </c>
      <c r="Q62" t="str">
        <f t="shared" si="1"/>
        <v>More Affordable</v>
      </c>
    </row>
    <row r="63" spans="1:17">
      <c r="A63" t="s">
        <v>12</v>
      </c>
      <c r="B63" t="s">
        <v>13</v>
      </c>
      <c r="C63" s="1">
        <v>44136</v>
      </c>
      <c r="D63">
        <v>113.5</v>
      </c>
      <c r="E63">
        <v>1075000</v>
      </c>
      <c r="F63">
        <v>1040000</v>
      </c>
      <c r="G63">
        <v>0.10299999999999999</v>
      </c>
      <c r="H63">
        <v>19</v>
      </c>
      <c r="I63">
        <v>0</v>
      </c>
      <c r="J63">
        <v>214</v>
      </c>
      <c r="K63" t="str">
        <f t="shared" si="0"/>
        <v>More Affordable</v>
      </c>
      <c r="N63" t="s">
        <v>12</v>
      </c>
      <c r="O63" s="1">
        <v>44136</v>
      </c>
      <c r="P63">
        <v>1075000</v>
      </c>
      <c r="Q63" t="str">
        <f t="shared" si="1"/>
        <v>More Affordable</v>
      </c>
    </row>
    <row r="64" spans="1:17">
      <c r="A64" t="s">
        <v>12</v>
      </c>
      <c r="B64" t="s">
        <v>13</v>
      </c>
      <c r="C64" s="1">
        <v>44166</v>
      </c>
      <c r="D64">
        <v>103</v>
      </c>
      <c r="E64">
        <v>1144000</v>
      </c>
      <c r="F64">
        <v>700000</v>
      </c>
      <c r="G64">
        <v>7.0999999999999994E-2</v>
      </c>
      <c r="H64">
        <v>19</v>
      </c>
      <c r="I64">
        <v>0</v>
      </c>
      <c r="J64">
        <v>210</v>
      </c>
      <c r="K64" t="str">
        <f t="shared" si="0"/>
        <v>More Affordable</v>
      </c>
      <c r="N64" t="s">
        <v>12</v>
      </c>
      <c r="O64" s="1">
        <v>44166</v>
      </c>
      <c r="P64">
        <v>1144000</v>
      </c>
      <c r="Q64" t="str">
        <f t="shared" si="1"/>
        <v>More Affordable</v>
      </c>
    </row>
    <row r="65" spans="1:17">
      <c r="A65" t="s">
        <v>12</v>
      </c>
      <c r="B65" t="s">
        <v>13</v>
      </c>
      <c r="C65" s="1">
        <v>44197</v>
      </c>
      <c r="D65">
        <v>102</v>
      </c>
      <c r="E65">
        <v>1197500</v>
      </c>
      <c r="F65">
        <v>860000</v>
      </c>
      <c r="G65">
        <v>8.6999999999999994E-2</v>
      </c>
      <c r="H65">
        <v>23</v>
      </c>
      <c r="I65">
        <v>0</v>
      </c>
      <c r="J65">
        <v>218</v>
      </c>
      <c r="K65" t="str">
        <f t="shared" si="0"/>
        <v>More Affordable</v>
      </c>
      <c r="N65" t="s">
        <v>12</v>
      </c>
      <c r="O65" s="1">
        <v>44197</v>
      </c>
      <c r="P65">
        <v>1197500</v>
      </c>
      <c r="Q65" t="str">
        <f t="shared" si="1"/>
        <v>More Affordable</v>
      </c>
    </row>
    <row r="66" spans="1:17">
      <c r="A66" t="s">
        <v>12</v>
      </c>
      <c r="B66" t="s">
        <v>13</v>
      </c>
      <c r="C66" s="1">
        <v>44228</v>
      </c>
      <c r="D66">
        <v>132</v>
      </c>
      <c r="E66">
        <v>1150000</v>
      </c>
      <c r="F66">
        <v>807500</v>
      </c>
      <c r="G66">
        <v>3.6999999999999998E-2</v>
      </c>
      <c r="H66">
        <v>23</v>
      </c>
      <c r="I66">
        <v>0</v>
      </c>
      <c r="J66">
        <v>217</v>
      </c>
      <c r="K66" t="str">
        <f t="shared" si="0"/>
        <v>More Affordable</v>
      </c>
      <c r="N66" t="s">
        <v>12</v>
      </c>
      <c r="O66" s="1">
        <v>44228</v>
      </c>
      <c r="P66">
        <v>1150000</v>
      </c>
      <c r="Q66" t="str">
        <f t="shared" si="1"/>
        <v>More Affordable</v>
      </c>
    </row>
    <row r="67" spans="1:17">
      <c r="A67" t="s">
        <v>12</v>
      </c>
      <c r="B67" t="s">
        <v>13</v>
      </c>
      <c r="C67" s="1">
        <v>44256</v>
      </c>
      <c r="D67">
        <v>165</v>
      </c>
      <c r="E67">
        <v>1095000</v>
      </c>
      <c r="F67">
        <v>943000</v>
      </c>
      <c r="G67">
        <v>0.107</v>
      </c>
      <c r="H67">
        <v>26</v>
      </c>
      <c r="I67">
        <v>0</v>
      </c>
      <c r="J67">
        <v>215</v>
      </c>
      <c r="K67" t="str">
        <f t="shared" si="0"/>
        <v>More Affordable</v>
      </c>
      <c r="N67" t="s">
        <v>12</v>
      </c>
      <c r="O67" s="1">
        <v>44256</v>
      </c>
      <c r="P67">
        <v>1095000</v>
      </c>
      <c r="Q67" t="str">
        <f t="shared" si="1"/>
        <v>More Affordable</v>
      </c>
    </row>
    <row r="68" spans="1:17">
      <c r="A68" t="s">
        <v>12</v>
      </c>
      <c r="B68" t="s">
        <v>13</v>
      </c>
      <c r="C68" s="1">
        <v>44287</v>
      </c>
      <c r="D68">
        <v>118</v>
      </c>
      <c r="E68">
        <v>1150000</v>
      </c>
      <c r="F68">
        <v>1285000</v>
      </c>
      <c r="G68">
        <v>7.9000000000000001E-2</v>
      </c>
      <c r="H68">
        <v>25</v>
      </c>
      <c r="I68">
        <v>0</v>
      </c>
      <c r="J68">
        <v>227</v>
      </c>
      <c r="K68" t="str">
        <f t="shared" ref="K68:K131" si="2">IF(E68&gt; 2500000, "Luxury", IF(E68&lt;1200000, "More Affordable", "Not Luxury, Not Affordable"))</f>
        <v>More Affordable</v>
      </c>
      <c r="N68" t="s">
        <v>12</v>
      </c>
      <c r="O68" s="1">
        <v>44287</v>
      </c>
      <c r="P68">
        <v>1150000</v>
      </c>
      <c r="Q68" t="str">
        <f t="shared" ref="Q68:Q131" si="3">IF(J68&gt; 2500000, "Luxury", IF(J68&lt;1200000, "More Affordable", "Not Luxury, Not Affordable"))</f>
        <v>More Affordable</v>
      </c>
    </row>
    <row r="69" spans="1:17">
      <c r="A69" t="s">
        <v>12</v>
      </c>
      <c r="B69" t="s">
        <v>13</v>
      </c>
      <c r="C69" s="1">
        <v>44317</v>
      </c>
      <c r="D69">
        <v>77</v>
      </c>
      <c r="E69">
        <v>1175000</v>
      </c>
      <c r="F69">
        <v>1150000</v>
      </c>
      <c r="G69">
        <v>8.5000000000000006E-2</v>
      </c>
      <c r="H69">
        <v>29</v>
      </c>
      <c r="I69">
        <v>0</v>
      </c>
      <c r="J69">
        <v>247</v>
      </c>
      <c r="K69" t="str">
        <f t="shared" si="2"/>
        <v>More Affordable</v>
      </c>
      <c r="N69" t="s">
        <v>12</v>
      </c>
      <c r="O69" s="1">
        <v>44317</v>
      </c>
      <c r="P69">
        <v>1175000</v>
      </c>
      <c r="Q69" t="str">
        <f t="shared" si="3"/>
        <v>More Affordable</v>
      </c>
    </row>
    <row r="70" spans="1:17">
      <c r="A70" t="s">
        <v>12</v>
      </c>
      <c r="B70" t="s">
        <v>13</v>
      </c>
      <c r="C70" s="1">
        <v>44348</v>
      </c>
      <c r="D70">
        <v>63</v>
      </c>
      <c r="E70">
        <v>1195000</v>
      </c>
      <c r="F70">
        <v>857000</v>
      </c>
      <c r="G70">
        <v>0.123</v>
      </c>
      <c r="H70">
        <v>35</v>
      </c>
      <c r="I70">
        <v>0</v>
      </c>
      <c r="J70">
        <v>227</v>
      </c>
      <c r="K70" t="str">
        <f t="shared" si="2"/>
        <v>More Affordable</v>
      </c>
      <c r="N70" t="s">
        <v>12</v>
      </c>
      <c r="O70" s="1">
        <v>44348</v>
      </c>
      <c r="P70">
        <v>1195000</v>
      </c>
      <c r="Q70" t="str">
        <f t="shared" si="3"/>
        <v>More Affordable</v>
      </c>
    </row>
    <row r="71" spans="1:17">
      <c r="A71" t="s">
        <v>12</v>
      </c>
      <c r="B71" t="s">
        <v>13</v>
      </c>
      <c r="C71" s="1">
        <v>44378</v>
      </c>
      <c r="D71">
        <v>76</v>
      </c>
      <c r="E71">
        <v>1286250</v>
      </c>
      <c r="F71">
        <v>974960.5</v>
      </c>
      <c r="G71">
        <v>7.2999999999999995E-2</v>
      </c>
      <c r="H71">
        <v>32</v>
      </c>
      <c r="I71">
        <v>0</v>
      </c>
      <c r="J71">
        <v>234</v>
      </c>
      <c r="K71" t="str">
        <f t="shared" si="2"/>
        <v>Not Luxury, Not Affordable</v>
      </c>
      <c r="N71" t="s">
        <v>12</v>
      </c>
      <c r="O71" s="1">
        <v>44378</v>
      </c>
      <c r="P71">
        <v>1286250</v>
      </c>
      <c r="Q71" t="str">
        <f t="shared" si="3"/>
        <v>More Affordable</v>
      </c>
    </row>
    <row r="72" spans="1:17">
      <c r="A72" t="s">
        <v>12</v>
      </c>
      <c r="B72" t="s">
        <v>13</v>
      </c>
      <c r="C72" s="1">
        <v>44409</v>
      </c>
      <c r="D72">
        <v>76</v>
      </c>
      <c r="E72">
        <v>1307500</v>
      </c>
      <c r="F72">
        <v>974500</v>
      </c>
      <c r="G72">
        <v>6.9000000000000006E-2</v>
      </c>
      <c r="H72">
        <v>36</v>
      </c>
      <c r="I72">
        <v>0</v>
      </c>
      <c r="J72">
        <v>204</v>
      </c>
      <c r="K72" t="str">
        <f t="shared" si="2"/>
        <v>Not Luxury, Not Affordable</v>
      </c>
      <c r="N72" t="s">
        <v>12</v>
      </c>
      <c r="O72" s="1">
        <v>44409</v>
      </c>
      <c r="P72">
        <v>1307500</v>
      </c>
      <c r="Q72" t="str">
        <f t="shared" si="3"/>
        <v>More Affordable</v>
      </c>
    </row>
    <row r="73" spans="1:17">
      <c r="A73" t="s">
        <v>12</v>
      </c>
      <c r="B73" t="s">
        <v>13</v>
      </c>
      <c r="C73" s="1">
        <v>44440</v>
      </c>
      <c r="D73">
        <v>71</v>
      </c>
      <c r="E73">
        <v>1220000</v>
      </c>
      <c r="F73">
        <v>999999</v>
      </c>
      <c r="G73">
        <v>0.11700000000000001</v>
      </c>
      <c r="H73">
        <v>33</v>
      </c>
      <c r="I73">
        <v>0</v>
      </c>
      <c r="J73">
        <v>222</v>
      </c>
      <c r="K73" t="str">
        <f t="shared" si="2"/>
        <v>Not Luxury, Not Affordable</v>
      </c>
      <c r="N73" t="s">
        <v>12</v>
      </c>
      <c r="O73" s="1">
        <v>44440</v>
      </c>
      <c r="P73">
        <v>1220000</v>
      </c>
      <c r="Q73" t="str">
        <f t="shared" si="3"/>
        <v>More Affordable</v>
      </c>
    </row>
    <row r="74" spans="1:17">
      <c r="A74" t="s">
        <v>12</v>
      </c>
      <c r="B74" t="s">
        <v>13</v>
      </c>
      <c r="C74" s="1">
        <v>44470</v>
      </c>
      <c r="D74">
        <v>80</v>
      </c>
      <c r="E74">
        <v>1099500</v>
      </c>
      <c r="F74">
        <v>1385000</v>
      </c>
      <c r="G74">
        <v>0.10299999999999999</v>
      </c>
      <c r="H74">
        <v>42</v>
      </c>
      <c r="I74">
        <v>0.93400000000000005</v>
      </c>
      <c r="J74">
        <v>224</v>
      </c>
      <c r="K74" t="str">
        <f t="shared" si="2"/>
        <v>More Affordable</v>
      </c>
      <c r="N74" t="s">
        <v>12</v>
      </c>
      <c r="O74" s="1">
        <v>44470</v>
      </c>
      <c r="P74">
        <v>1099500</v>
      </c>
      <c r="Q74" t="str">
        <f t="shared" si="3"/>
        <v>More Affordable</v>
      </c>
    </row>
    <row r="75" spans="1:17">
      <c r="A75" t="s">
        <v>12</v>
      </c>
      <c r="B75" t="s">
        <v>13</v>
      </c>
      <c r="C75" s="1">
        <v>44501</v>
      </c>
      <c r="D75">
        <v>68</v>
      </c>
      <c r="E75">
        <v>1042500</v>
      </c>
      <c r="F75">
        <v>1261538</v>
      </c>
      <c r="G75">
        <v>0.107</v>
      </c>
      <c r="H75">
        <v>41</v>
      </c>
      <c r="I75">
        <v>0.89500000000000002</v>
      </c>
      <c r="J75">
        <v>196</v>
      </c>
      <c r="K75" t="str">
        <f t="shared" si="2"/>
        <v>More Affordable</v>
      </c>
      <c r="N75" t="s">
        <v>12</v>
      </c>
      <c r="O75" s="1">
        <v>44501</v>
      </c>
      <c r="P75">
        <v>1042500</v>
      </c>
      <c r="Q75" t="str">
        <f t="shared" si="3"/>
        <v>More Affordable</v>
      </c>
    </row>
    <row r="76" spans="1:17">
      <c r="A76" t="s">
        <v>12</v>
      </c>
      <c r="B76" t="s">
        <v>13</v>
      </c>
      <c r="C76" s="1">
        <v>44531</v>
      </c>
      <c r="D76">
        <v>59</v>
      </c>
      <c r="E76">
        <v>1200000</v>
      </c>
      <c r="F76">
        <v>1065000</v>
      </c>
      <c r="G76">
        <v>7.0000000000000007E-2</v>
      </c>
      <c r="H76">
        <v>29</v>
      </c>
      <c r="I76">
        <v>0.85099999999999998</v>
      </c>
      <c r="J76">
        <v>185</v>
      </c>
      <c r="K76" t="str">
        <f t="shared" si="2"/>
        <v>Not Luxury, Not Affordable</v>
      </c>
      <c r="N76" t="s">
        <v>12</v>
      </c>
      <c r="O76" s="1">
        <v>44531</v>
      </c>
      <c r="P76">
        <v>1200000</v>
      </c>
      <c r="Q76" t="str">
        <f t="shared" si="3"/>
        <v>More Affordable</v>
      </c>
    </row>
    <row r="77" spans="1:17">
      <c r="A77" t="s">
        <v>12</v>
      </c>
      <c r="B77" t="s">
        <v>13</v>
      </c>
      <c r="C77" s="1">
        <v>44562</v>
      </c>
      <c r="D77">
        <v>104</v>
      </c>
      <c r="E77">
        <v>1405000</v>
      </c>
      <c r="F77">
        <v>1505918</v>
      </c>
      <c r="G77">
        <v>0.08</v>
      </c>
      <c r="H77">
        <v>35</v>
      </c>
      <c r="I77">
        <v>0.95799999999999996</v>
      </c>
      <c r="J77">
        <v>200</v>
      </c>
      <c r="K77" t="str">
        <f t="shared" si="2"/>
        <v>Not Luxury, Not Affordable</v>
      </c>
      <c r="N77" t="s">
        <v>12</v>
      </c>
      <c r="O77" s="1">
        <v>44562</v>
      </c>
      <c r="P77">
        <v>1405000</v>
      </c>
      <c r="Q77" t="str">
        <f t="shared" si="3"/>
        <v>More Affordable</v>
      </c>
    </row>
    <row r="78" spans="1:17">
      <c r="A78" t="s">
        <v>12</v>
      </c>
      <c r="B78" t="s">
        <v>13</v>
      </c>
      <c r="C78" s="1">
        <v>44593</v>
      </c>
      <c r="D78">
        <v>94.5</v>
      </c>
      <c r="E78">
        <v>1270000</v>
      </c>
      <c r="F78">
        <v>1414265.5</v>
      </c>
      <c r="G78">
        <v>8.2000000000000003E-2</v>
      </c>
      <c r="H78">
        <v>34</v>
      </c>
      <c r="I78">
        <v>0</v>
      </c>
      <c r="J78">
        <v>183</v>
      </c>
      <c r="K78" t="str">
        <f t="shared" si="2"/>
        <v>Not Luxury, Not Affordable</v>
      </c>
      <c r="N78" t="s">
        <v>12</v>
      </c>
      <c r="O78" s="1">
        <v>44593</v>
      </c>
      <c r="P78">
        <v>1270000</v>
      </c>
      <c r="Q78" t="str">
        <f t="shared" si="3"/>
        <v>More Affordable</v>
      </c>
    </row>
    <row r="79" spans="1:17">
      <c r="A79" t="s">
        <v>12</v>
      </c>
      <c r="B79" t="s">
        <v>13</v>
      </c>
      <c r="C79" s="1">
        <v>44621</v>
      </c>
      <c r="D79">
        <v>77.5</v>
      </c>
      <c r="E79">
        <v>1410000</v>
      </c>
      <c r="F79">
        <v>932500</v>
      </c>
      <c r="G79">
        <v>7.5999999999999998E-2</v>
      </c>
      <c r="H79">
        <v>24</v>
      </c>
      <c r="I79">
        <v>0</v>
      </c>
      <c r="J79">
        <v>197</v>
      </c>
      <c r="K79" t="str">
        <f t="shared" si="2"/>
        <v>Not Luxury, Not Affordable</v>
      </c>
      <c r="N79" t="s">
        <v>12</v>
      </c>
      <c r="O79" s="1">
        <v>44621</v>
      </c>
      <c r="P79">
        <v>1410000</v>
      </c>
      <c r="Q79" t="str">
        <f t="shared" si="3"/>
        <v>More Affordable</v>
      </c>
    </row>
    <row r="80" spans="1:17">
      <c r="A80" t="s">
        <v>14</v>
      </c>
      <c r="B80" t="s">
        <v>11</v>
      </c>
      <c r="C80" s="1">
        <v>43466</v>
      </c>
      <c r="D80">
        <v>113.5</v>
      </c>
      <c r="E80">
        <v>1495000</v>
      </c>
      <c r="F80">
        <v>1500000</v>
      </c>
      <c r="G80">
        <v>0.152</v>
      </c>
      <c r="H80">
        <v>39</v>
      </c>
      <c r="I80">
        <v>0.98499999999999999</v>
      </c>
      <c r="J80">
        <v>184</v>
      </c>
      <c r="K80" t="str">
        <f t="shared" si="2"/>
        <v>Not Luxury, Not Affordable</v>
      </c>
      <c r="N80" t="s">
        <v>14</v>
      </c>
      <c r="O80" s="1">
        <v>43466</v>
      </c>
      <c r="P80">
        <v>1495000</v>
      </c>
      <c r="Q80" t="str">
        <f t="shared" si="3"/>
        <v>More Affordable</v>
      </c>
    </row>
    <row r="81" spans="1:17">
      <c r="A81" t="s">
        <v>14</v>
      </c>
      <c r="B81" t="s">
        <v>11</v>
      </c>
      <c r="C81" s="1">
        <v>43497</v>
      </c>
      <c r="D81">
        <v>91</v>
      </c>
      <c r="E81">
        <v>1585000</v>
      </c>
      <c r="F81">
        <v>1104250</v>
      </c>
      <c r="G81">
        <v>0.104</v>
      </c>
      <c r="H81">
        <v>40</v>
      </c>
      <c r="I81">
        <v>0.96499999999999997</v>
      </c>
      <c r="J81">
        <v>182</v>
      </c>
      <c r="K81" t="str">
        <f t="shared" si="2"/>
        <v>Not Luxury, Not Affordable</v>
      </c>
      <c r="N81" t="s">
        <v>14</v>
      </c>
      <c r="O81" s="1">
        <v>43497</v>
      </c>
      <c r="P81">
        <v>1585000</v>
      </c>
      <c r="Q81" t="str">
        <f t="shared" si="3"/>
        <v>More Affordable</v>
      </c>
    </row>
    <row r="82" spans="1:17">
      <c r="A82" t="s">
        <v>14</v>
      </c>
      <c r="B82" t="s">
        <v>11</v>
      </c>
      <c r="C82" s="1">
        <v>43525</v>
      </c>
      <c r="D82">
        <v>31.5</v>
      </c>
      <c r="E82">
        <v>1635000</v>
      </c>
      <c r="F82">
        <v>1050000</v>
      </c>
      <c r="G82">
        <v>0.111</v>
      </c>
      <c r="H82">
        <v>41</v>
      </c>
      <c r="I82">
        <v>0.95699999999999996</v>
      </c>
      <c r="J82">
        <v>234</v>
      </c>
      <c r="K82" t="str">
        <f t="shared" si="2"/>
        <v>Not Luxury, Not Affordable</v>
      </c>
      <c r="N82" t="s">
        <v>14</v>
      </c>
      <c r="O82" s="1">
        <v>43525</v>
      </c>
      <c r="P82">
        <v>1635000</v>
      </c>
      <c r="Q82" t="str">
        <f t="shared" si="3"/>
        <v>More Affordable</v>
      </c>
    </row>
    <row r="83" spans="1:17">
      <c r="A83" t="s">
        <v>14</v>
      </c>
      <c r="B83" t="s">
        <v>11</v>
      </c>
      <c r="C83" s="1">
        <v>43556</v>
      </c>
      <c r="D83">
        <v>39.5</v>
      </c>
      <c r="E83">
        <v>1650000</v>
      </c>
      <c r="F83">
        <v>1135000</v>
      </c>
      <c r="G83">
        <v>0.159</v>
      </c>
      <c r="H83">
        <v>33</v>
      </c>
      <c r="I83">
        <v>0.94</v>
      </c>
      <c r="J83">
        <v>252</v>
      </c>
      <c r="K83" t="str">
        <f t="shared" si="2"/>
        <v>Not Luxury, Not Affordable</v>
      </c>
      <c r="N83" t="s">
        <v>14</v>
      </c>
      <c r="O83" s="1">
        <v>43556</v>
      </c>
      <c r="P83">
        <v>1650000</v>
      </c>
      <c r="Q83" t="str">
        <f t="shared" si="3"/>
        <v>More Affordable</v>
      </c>
    </row>
    <row r="84" spans="1:17">
      <c r="A84" t="s">
        <v>14</v>
      </c>
      <c r="B84" t="s">
        <v>11</v>
      </c>
      <c r="C84" s="1">
        <v>43586</v>
      </c>
      <c r="D84">
        <v>37</v>
      </c>
      <c r="E84">
        <v>1595000</v>
      </c>
      <c r="F84">
        <v>1125500</v>
      </c>
      <c r="G84">
        <v>0.115</v>
      </c>
      <c r="H84">
        <v>44</v>
      </c>
      <c r="I84">
        <v>0.996</v>
      </c>
      <c r="J84">
        <v>314</v>
      </c>
      <c r="K84" t="str">
        <f t="shared" si="2"/>
        <v>Not Luxury, Not Affordable</v>
      </c>
      <c r="N84" t="s">
        <v>14</v>
      </c>
      <c r="O84" s="1">
        <v>43586</v>
      </c>
      <c r="P84">
        <v>1595000</v>
      </c>
      <c r="Q84" t="str">
        <f t="shared" si="3"/>
        <v>More Affordable</v>
      </c>
    </row>
    <row r="85" spans="1:17">
      <c r="A85" t="s">
        <v>14</v>
      </c>
      <c r="B85" t="s">
        <v>11</v>
      </c>
      <c r="C85" s="1">
        <v>43617</v>
      </c>
      <c r="D85">
        <v>43</v>
      </c>
      <c r="E85">
        <v>1550000</v>
      </c>
      <c r="F85">
        <v>1447500</v>
      </c>
      <c r="G85">
        <v>0.191</v>
      </c>
      <c r="H85">
        <v>66</v>
      </c>
      <c r="I85">
        <v>1</v>
      </c>
      <c r="J85">
        <v>272</v>
      </c>
      <c r="K85" t="str">
        <f t="shared" si="2"/>
        <v>Not Luxury, Not Affordable</v>
      </c>
      <c r="N85" t="s">
        <v>14</v>
      </c>
      <c r="O85" s="1">
        <v>43617</v>
      </c>
      <c r="P85">
        <v>1550000</v>
      </c>
      <c r="Q85" t="str">
        <f t="shared" si="3"/>
        <v>More Affordable</v>
      </c>
    </row>
    <row r="86" spans="1:17">
      <c r="A86" t="s">
        <v>14</v>
      </c>
      <c r="B86" t="s">
        <v>11</v>
      </c>
      <c r="C86" s="1">
        <v>43647</v>
      </c>
      <c r="D86">
        <v>52</v>
      </c>
      <c r="E86">
        <v>1500000</v>
      </c>
      <c r="F86">
        <v>1197500</v>
      </c>
      <c r="G86">
        <v>0.109</v>
      </c>
      <c r="H86">
        <v>50</v>
      </c>
      <c r="I86">
        <v>1</v>
      </c>
      <c r="J86">
        <v>230</v>
      </c>
      <c r="K86" t="str">
        <f t="shared" si="2"/>
        <v>Not Luxury, Not Affordable</v>
      </c>
      <c r="N86" t="s">
        <v>14</v>
      </c>
      <c r="O86" s="1">
        <v>43647</v>
      </c>
      <c r="P86">
        <v>1500000</v>
      </c>
      <c r="Q86" t="str">
        <f t="shared" si="3"/>
        <v>More Affordable</v>
      </c>
    </row>
    <row r="87" spans="1:17">
      <c r="A87" t="s">
        <v>14</v>
      </c>
      <c r="B87" t="s">
        <v>11</v>
      </c>
      <c r="C87" s="1">
        <v>43678</v>
      </c>
      <c r="D87">
        <v>94</v>
      </c>
      <c r="E87">
        <v>1587000</v>
      </c>
      <c r="F87">
        <v>1455000</v>
      </c>
      <c r="G87">
        <v>8.5000000000000006E-2</v>
      </c>
      <c r="H87">
        <v>58</v>
      </c>
      <c r="I87">
        <v>0.995</v>
      </c>
      <c r="J87">
        <v>201</v>
      </c>
      <c r="K87" t="str">
        <f t="shared" si="2"/>
        <v>Not Luxury, Not Affordable</v>
      </c>
      <c r="N87" t="s">
        <v>14</v>
      </c>
      <c r="O87" s="1">
        <v>43678</v>
      </c>
      <c r="P87">
        <v>1587000</v>
      </c>
      <c r="Q87" t="str">
        <f t="shared" si="3"/>
        <v>More Affordable</v>
      </c>
    </row>
    <row r="88" spans="1:17">
      <c r="A88" t="s">
        <v>14</v>
      </c>
      <c r="B88" t="s">
        <v>11</v>
      </c>
      <c r="C88" s="1">
        <v>43709</v>
      </c>
      <c r="D88">
        <v>84</v>
      </c>
      <c r="E88">
        <v>1425000</v>
      </c>
      <c r="F88">
        <v>1200000</v>
      </c>
      <c r="G88">
        <v>0.11700000000000001</v>
      </c>
      <c r="H88">
        <v>37</v>
      </c>
      <c r="I88">
        <v>0.94899999999999995</v>
      </c>
      <c r="J88">
        <v>257</v>
      </c>
      <c r="K88" t="str">
        <f t="shared" si="2"/>
        <v>Not Luxury, Not Affordable</v>
      </c>
      <c r="N88" t="s">
        <v>14</v>
      </c>
      <c r="O88" s="1">
        <v>43709</v>
      </c>
      <c r="P88">
        <v>1425000</v>
      </c>
      <c r="Q88" t="str">
        <f t="shared" si="3"/>
        <v>More Affordable</v>
      </c>
    </row>
    <row r="89" spans="1:17">
      <c r="A89" t="s">
        <v>14</v>
      </c>
      <c r="B89" t="s">
        <v>11</v>
      </c>
      <c r="C89" s="1">
        <v>43739</v>
      </c>
      <c r="D89">
        <v>37</v>
      </c>
      <c r="E89">
        <v>1375000</v>
      </c>
      <c r="F89">
        <v>1280000</v>
      </c>
      <c r="G89">
        <v>0.124</v>
      </c>
      <c r="H89">
        <v>37</v>
      </c>
      <c r="I89">
        <v>0.95899999999999996</v>
      </c>
      <c r="J89">
        <v>275</v>
      </c>
      <c r="K89" t="str">
        <f t="shared" si="2"/>
        <v>Not Luxury, Not Affordable</v>
      </c>
      <c r="N89" t="s">
        <v>14</v>
      </c>
      <c r="O89" s="1">
        <v>43739</v>
      </c>
      <c r="P89">
        <v>1375000</v>
      </c>
      <c r="Q89" t="str">
        <f t="shared" si="3"/>
        <v>More Affordable</v>
      </c>
    </row>
    <row r="90" spans="1:17">
      <c r="A90" t="s">
        <v>14</v>
      </c>
      <c r="B90" t="s">
        <v>11</v>
      </c>
      <c r="C90" s="1">
        <v>43770</v>
      </c>
      <c r="D90">
        <v>59.5</v>
      </c>
      <c r="E90">
        <v>1397500</v>
      </c>
      <c r="F90">
        <v>1245500</v>
      </c>
      <c r="G90">
        <v>9.0999999999999998E-2</v>
      </c>
      <c r="H90">
        <v>24</v>
      </c>
      <c r="I90">
        <v>0.97099999999999997</v>
      </c>
      <c r="J90">
        <v>230</v>
      </c>
      <c r="K90" t="str">
        <f t="shared" si="2"/>
        <v>Not Luxury, Not Affordable</v>
      </c>
      <c r="N90" t="s">
        <v>14</v>
      </c>
      <c r="O90" s="1">
        <v>43770</v>
      </c>
      <c r="P90">
        <v>1397500</v>
      </c>
      <c r="Q90" t="str">
        <f t="shared" si="3"/>
        <v>More Affordable</v>
      </c>
    </row>
    <row r="91" spans="1:17">
      <c r="A91" t="s">
        <v>14</v>
      </c>
      <c r="B91" t="s">
        <v>11</v>
      </c>
      <c r="C91" s="1">
        <v>43800</v>
      </c>
      <c r="D91">
        <v>104</v>
      </c>
      <c r="E91">
        <v>1450000</v>
      </c>
      <c r="F91">
        <v>1245000</v>
      </c>
      <c r="G91">
        <v>8.5000000000000006E-2</v>
      </c>
      <c r="H91">
        <v>54</v>
      </c>
      <c r="I91">
        <v>0.97899999999999998</v>
      </c>
      <c r="J91">
        <v>188</v>
      </c>
      <c r="K91" t="str">
        <f t="shared" si="2"/>
        <v>Not Luxury, Not Affordable</v>
      </c>
      <c r="N91" t="s">
        <v>14</v>
      </c>
      <c r="O91" s="1">
        <v>43800</v>
      </c>
      <c r="P91">
        <v>1450000</v>
      </c>
      <c r="Q91" t="str">
        <f t="shared" si="3"/>
        <v>More Affordable</v>
      </c>
    </row>
    <row r="92" spans="1:17">
      <c r="A92" t="s">
        <v>14</v>
      </c>
      <c r="B92" t="s">
        <v>11</v>
      </c>
      <c r="C92" s="1">
        <v>43831</v>
      </c>
      <c r="D92">
        <v>119</v>
      </c>
      <c r="E92">
        <v>1395000</v>
      </c>
      <c r="F92">
        <v>1352500</v>
      </c>
      <c r="G92">
        <v>9.2999999999999999E-2</v>
      </c>
      <c r="H92">
        <v>58</v>
      </c>
      <c r="I92">
        <v>0.97599999999999998</v>
      </c>
      <c r="J92">
        <v>183</v>
      </c>
      <c r="K92" t="str">
        <f t="shared" si="2"/>
        <v>Not Luxury, Not Affordable</v>
      </c>
      <c r="N92" t="s">
        <v>14</v>
      </c>
      <c r="O92" s="1">
        <v>43831</v>
      </c>
      <c r="P92">
        <v>1395000</v>
      </c>
      <c r="Q92" t="str">
        <f t="shared" si="3"/>
        <v>More Affordable</v>
      </c>
    </row>
    <row r="93" spans="1:17">
      <c r="A93" t="s">
        <v>14</v>
      </c>
      <c r="B93" t="s">
        <v>11</v>
      </c>
      <c r="C93" s="1">
        <v>43862</v>
      </c>
      <c r="D93">
        <v>92.5</v>
      </c>
      <c r="E93">
        <v>1400000</v>
      </c>
      <c r="F93">
        <v>1382500</v>
      </c>
      <c r="G93">
        <v>7.0000000000000007E-2</v>
      </c>
      <c r="H93">
        <v>42</v>
      </c>
      <c r="I93">
        <v>0.96499999999999997</v>
      </c>
      <c r="J93">
        <v>187</v>
      </c>
      <c r="K93" t="str">
        <f t="shared" si="2"/>
        <v>Not Luxury, Not Affordable</v>
      </c>
      <c r="N93" t="s">
        <v>14</v>
      </c>
      <c r="O93" s="1">
        <v>43862</v>
      </c>
      <c r="P93">
        <v>1400000</v>
      </c>
      <c r="Q93" t="str">
        <f t="shared" si="3"/>
        <v>More Affordable</v>
      </c>
    </row>
    <row r="94" spans="1:17">
      <c r="A94" t="s">
        <v>14</v>
      </c>
      <c r="B94" t="s">
        <v>11</v>
      </c>
      <c r="C94" s="1">
        <v>43891</v>
      </c>
      <c r="D94">
        <v>49</v>
      </c>
      <c r="E94">
        <v>1625000</v>
      </c>
      <c r="F94">
        <v>1311000</v>
      </c>
      <c r="G94">
        <v>4.5999999999999999E-2</v>
      </c>
      <c r="H94">
        <v>35</v>
      </c>
      <c r="I94">
        <v>0.95699999999999996</v>
      </c>
      <c r="J94">
        <v>174</v>
      </c>
      <c r="K94" t="str">
        <f t="shared" si="2"/>
        <v>Not Luxury, Not Affordable</v>
      </c>
      <c r="N94" t="s">
        <v>14</v>
      </c>
      <c r="O94" s="1">
        <v>43891</v>
      </c>
      <c r="P94">
        <v>1625000</v>
      </c>
      <c r="Q94" t="str">
        <f t="shared" si="3"/>
        <v>More Affordable</v>
      </c>
    </row>
    <row r="95" spans="1:17">
      <c r="A95" t="s">
        <v>14</v>
      </c>
      <c r="B95" t="s">
        <v>11</v>
      </c>
      <c r="C95" s="1">
        <v>43922</v>
      </c>
      <c r="D95">
        <v>53.5</v>
      </c>
      <c r="E95">
        <v>1600000</v>
      </c>
      <c r="F95">
        <v>999990</v>
      </c>
      <c r="G95">
        <v>1.4E-2</v>
      </c>
      <c r="H95">
        <v>29</v>
      </c>
      <c r="I95">
        <v>0.96299999999999997</v>
      </c>
      <c r="J95">
        <v>138</v>
      </c>
      <c r="K95" t="str">
        <f t="shared" si="2"/>
        <v>Not Luxury, Not Affordable</v>
      </c>
      <c r="N95" t="s">
        <v>14</v>
      </c>
      <c r="O95" s="1">
        <v>43922</v>
      </c>
      <c r="P95">
        <v>1600000</v>
      </c>
      <c r="Q95" t="str">
        <f t="shared" si="3"/>
        <v>More Affordable</v>
      </c>
    </row>
    <row r="96" spans="1:17">
      <c r="A96" t="s">
        <v>14</v>
      </c>
      <c r="B96" t="s">
        <v>11</v>
      </c>
      <c r="C96" s="1">
        <v>43952</v>
      </c>
      <c r="D96">
        <v>103.5</v>
      </c>
      <c r="E96">
        <v>1600000</v>
      </c>
      <c r="F96">
        <v>1092970</v>
      </c>
      <c r="G96">
        <v>4.1000000000000002E-2</v>
      </c>
      <c r="H96">
        <v>36</v>
      </c>
      <c r="I96">
        <v>0.96399999999999997</v>
      </c>
      <c r="J96">
        <v>145</v>
      </c>
      <c r="K96" t="str">
        <f t="shared" si="2"/>
        <v>Not Luxury, Not Affordable</v>
      </c>
      <c r="N96" t="s">
        <v>14</v>
      </c>
      <c r="O96" s="1">
        <v>43952</v>
      </c>
      <c r="P96">
        <v>1600000</v>
      </c>
      <c r="Q96" t="str">
        <f t="shared" si="3"/>
        <v>More Affordable</v>
      </c>
    </row>
    <row r="97" spans="1:17">
      <c r="A97" t="s">
        <v>14</v>
      </c>
      <c r="B97" t="s">
        <v>11</v>
      </c>
      <c r="C97" s="1">
        <v>43983</v>
      </c>
      <c r="D97">
        <v>50</v>
      </c>
      <c r="E97">
        <v>1495000</v>
      </c>
      <c r="F97">
        <v>1022250</v>
      </c>
      <c r="G97">
        <v>7.0000000000000007E-2</v>
      </c>
      <c r="H97">
        <v>42</v>
      </c>
      <c r="I97">
        <v>0.99199999999999999</v>
      </c>
      <c r="J97">
        <v>215</v>
      </c>
      <c r="K97" t="str">
        <f t="shared" si="2"/>
        <v>Not Luxury, Not Affordable</v>
      </c>
      <c r="N97" t="s">
        <v>14</v>
      </c>
      <c r="O97" s="1">
        <v>43983</v>
      </c>
      <c r="P97">
        <v>1495000</v>
      </c>
      <c r="Q97" t="str">
        <f t="shared" si="3"/>
        <v>More Affordable</v>
      </c>
    </row>
    <row r="98" spans="1:17">
      <c r="A98" t="s">
        <v>14</v>
      </c>
      <c r="B98" t="s">
        <v>11</v>
      </c>
      <c r="C98" s="1">
        <v>44013</v>
      </c>
      <c r="D98">
        <v>33</v>
      </c>
      <c r="E98">
        <v>1400000</v>
      </c>
      <c r="F98">
        <v>1212500</v>
      </c>
      <c r="G98">
        <v>0.129</v>
      </c>
      <c r="H98">
        <v>28</v>
      </c>
      <c r="I98">
        <v>0</v>
      </c>
      <c r="J98">
        <v>295</v>
      </c>
      <c r="K98" t="str">
        <f t="shared" si="2"/>
        <v>Not Luxury, Not Affordable</v>
      </c>
      <c r="N98" t="s">
        <v>14</v>
      </c>
      <c r="O98" s="1">
        <v>44013</v>
      </c>
      <c r="P98">
        <v>1400000</v>
      </c>
      <c r="Q98" t="str">
        <f t="shared" si="3"/>
        <v>More Affordable</v>
      </c>
    </row>
    <row r="99" spans="1:17">
      <c r="A99" t="s">
        <v>14</v>
      </c>
      <c r="B99" t="s">
        <v>11</v>
      </c>
      <c r="C99" s="1">
        <v>44044</v>
      </c>
      <c r="D99">
        <v>39</v>
      </c>
      <c r="E99">
        <v>1350000</v>
      </c>
      <c r="F99">
        <v>1575000</v>
      </c>
      <c r="G99">
        <v>0.105</v>
      </c>
      <c r="H99">
        <v>24</v>
      </c>
      <c r="I99">
        <v>0</v>
      </c>
      <c r="J99">
        <v>332</v>
      </c>
      <c r="K99" t="str">
        <f t="shared" si="2"/>
        <v>Not Luxury, Not Affordable</v>
      </c>
      <c r="N99" t="s">
        <v>14</v>
      </c>
      <c r="O99" s="1">
        <v>44044</v>
      </c>
      <c r="P99">
        <v>1350000</v>
      </c>
      <c r="Q99" t="str">
        <f t="shared" si="3"/>
        <v>More Affordable</v>
      </c>
    </row>
    <row r="100" spans="1:17">
      <c r="A100" t="s">
        <v>14</v>
      </c>
      <c r="B100" t="s">
        <v>11</v>
      </c>
      <c r="C100" s="1">
        <v>44075</v>
      </c>
      <c r="D100">
        <v>44</v>
      </c>
      <c r="E100">
        <v>1349000</v>
      </c>
      <c r="F100">
        <v>1210000</v>
      </c>
      <c r="G100">
        <v>0.187</v>
      </c>
      <c r="H100">
        <v>39</v>
      </c>
      <c r="I100">
        <v>0</v>
      </c>
      <c r="J100">
        <v>358</v>
      </c>
      <c r="K100" t="str">
        <f t="shared" si="2"/>
        <v>Not Luxury, Not Affordable</v>
      </c>
      <c r="N100" t="s">
        <v>14</v>
      </c>
      <c r="O100" s="1">
        <v>44075</v>
      </c>
      <c r="P100">
        <v>1349000</v>
      </c>
      <c r="Q100" t="str">
        <f t="shared" si="3"/>
        <v>More Affordable</v>
      </c>
    </row>
    <row r="101" spans="1:17">
      <c r="A101" t="s">
        <v>14</v>
      </c>
      <c r="B101" t="s">
        <v>11</v>
      </c>
      <c r="C101" s="1">
        <v>44105</v>
      </c>
      <c r="D101">
        <v>52</v>
      </c>
      <c r="E101">
        <v>1325000</v>
      </c>
      <c r="F101">
        <v>1415000</v>
      </c>
      <c r="G101">
        <v>0.185</v>
      </c>
      <c r="H101">
        <v>57</v>
      </c>
      <c r="I101">
        <v>0</v>
      </c>
      <c r="J101">
        <v>378</v>
      </c>
      <c r="K101" t="str">
        <f t="shared" si="2"/>
        <v>Not Luxury, Not Affordable</v>
      </c>
      <c r="N101" t="s">
        <v>14</v>
      </c>
      <c r="O101" s="1">
        <v>44105</v>
      </c>
      <c r="P101">
        <v>1325000</v>
      </c>
      <c r="Q101" t="str">
        <f t="shared" si="3"/>
        <v>More Affordable</v>
      </c>
    </row>
    <row r="102" spans="1:17">
      <c r="A102" t="s">
        <v>14</v>
      </c>
      <c r="B102" t="s">
        <v>11</v>
      </c>
      <c r="C102" s="1">
        <v>44136</v>
      </c>
      <c r="D102">
        <v>59</v>
      </c>
      <c r="E102">
        <v>1450000</v>
      </c>
      <c r="F102">
        <v>1265000</v>
      </c>
      <c r="G102">
        <v>0.113</v>
      </c>
      <c r="H102">
        <v>57</v>
      </c>
      <c r="I102">
        <v>0</v>
      </c>
      <c r="J102">
        <v>336</v>
      </c>
      <c r="K102" t="str">
        <f t="shared" si="2"/>
        <v>Not Luxury, Not Affordable</v>
      </c>
      <c r="N102" t="s">
        <v>14</v>
      </c>
      <c r="O102" s="1">
        <v>44136</v>
      </c>
      <c r="P102">
        <v>1450000</v>
      </c>
      <c r="Q102" t="str">
        <f t="shared" si="3"/>
        <v>More Affordable</v>
      </c>
    </row>
    <row r="103" spans="1:17">
      <c r="A103" t="s">
        <v>14</v>
      </c>
      <c r="B103" t="s">
        <v>11</v>
      </c>
      <c r="C103" s="1">
        <v>44166</v>
      </c>
      <c r="D103">
        <v>60</v>
      </c>
      <c r="E103">
        <v>1499500</v>
      </c>
      <c r="F103">
        <v>1175000</v>
      </c>
      <c r="G103">
        <v>0.06</v>
      </c>
      <c r="H103">
        <v>67</v>
      </c>
      <c r="I103">
        <v>0</v>
      </c>
      <c r="J103">
        <v>282</v>
      </c>
      <c r="K103" t="str">
        <f t="shared" si="2"/>
        <v>Not Luxury, Not Affordable</v>
      </c>
      <c r="N103" t="s">
        <v>14</v>
      </c>
      <c r="O103" s="1">
        <v>44166</v>
      </c>
      <c r="P103">
        <v>1499500</v>
      </c>
      <c r="Q103" t="str">
        <f t="shared" si="3"/>
        <v>More Affordable</v>
      </c>
    </row>
    <row r="104" spans="1:17">
      <c r="A104" t="s">
        <v>14</v>
      </c>
      <c r="B104" t="s">
        <v>11</v>
      </c>
      <c r="C104" s="1">
        <v>44197</v>
      </c>
      <c r="D104">
        <v>83</v>
      </c>
      <c r="E104">
        <v>1525000</v>
      </c>
      <c r="F104">
        <v>1320000</v>
      </c>
      <c r="G104">
        <v>8.5999999999999993E-2</v>
      </c>
      <c r="H104">
        <v>62</v>
      </c>
      <c r="I104">
        <v>0</v>
      </c>
      <c r="J104">
        <v>257</v>
      </c>
      <c r="K104" t="str">
        <f t="shared" si="2"/>
        <v>Not Luxury, Not Affordable</v>
      </c>
      <c r="N104" t="s">
        <v>14</v>
      </c>
      <c r="O104" s="1">
        <v>44197</v>
      </c>
      <c r="P104">
        <v>1525000</v>
      </c>
      <c r="Q104" t="str">
        <f t="shared" si="3"/>
        <v>More Affordable</v>
      </c>
    </row>
    <row r="105" spans="1:17">
      <c r="A105" t="s">
        <v>14</v>
      </c>
      <c r="B105" t="s">
        <v>11</v>
      </c>
      <c r="C105" s="1">
        <v>44228</v>
      </c>
      <c r="D105">
        <v>111</v>
      </c>
      <c r="E105">
        <v>1500000</v>
      </c>
      <c r="F105">
        <v>1143750</v>
      </c>
      <c r="G105">
        <v>5.0999999999999997E-2</v>
      </c>
      <c r="H105">
        <v>52</v>
      </c>
      <c r="I105">
        <v>0</v>
      </c>
      <c r="J105">
        <v>235</v>
      </c>
      <c r="K105" t="str">
        <f t="shared" si="2"/>
        <v>Not Luxury, Not Affordable</v>
      </c>
      <c r="N105" t="s">
        <v>14</v>
      </c>
      <c r="O105" s="1">
        <v>44228</v>
      </c>
      <c r="P105">
        <v>1500000</v>
      </c>
      <c r="Q105" t="str">
        <f t="shared" si="3"/>
        <v>More Affordable</v>
      </c>
    </row>
    <row r="106" spans="1:17">
      <c r="A106" t="s">
        <v>14</v>
      </c>
      <c r="B106" t="s">
        <v>11</v>
      </c>
      <c r="C106" s="1">
        <v>44256</v>
      </c>
      <c r="D106">
        <v>38</v>
      </c>
      <c r="E106">
        <v>1599000</v>
      </c>
      <c r="F106">
        <v>1397500</v>
      </c>
      <c r="G106">
        <v>5.8999999999999997E-2</v>
      </c>
      <c r="H106">
        <v>76</v>
      </c>
      <c r="I106">
        <v>0</v>
      </c>
      <c r="J106">
        <v>270</v>
      </c>
      <c r="K106" t="str">
        <f t="shared" si="2"/>
        <v>Not Luxury, Not Affordable</v>
      </c>
      <c r="N106" t="s">
        <v>14</v>
      </c>
      <c r="O106" s="1">
        <v>44256</v>
      </c>
      <c r="P106">
        <v>1599000</v>
      </c>
      <c r="Q106" t="str">
        <f t="shared" si="3"/>
        <v>More Affordable</v>
      </c>
    </row>
    <row r="107" spans="1:17">
      <c r="A107" t="s">
        <v>14</v>
      </c>
      <c r="B107" t="s">
        <v>11</v>
      </c>
      <c r="C107" s="1">
        <v>44287</v>
      </c>
      <c r="D107">
        <v>29</v>
      </c>
      <c r="E107">
        <v>1550000</v>
      </c>
      <c r="F107">
        <v>1097500</v>
      </c>
      <c r="G107">
        <v>0.06</v>
      </c>
      <c r="H107">
        <v>64</v>
      </c>
      <c r="I107">
        <v>0</v>
      </c>
      <c r="J107">
        <v>315</v>
      </c>
      <c r="K107" t="str">
        <f t="shared" si="2"/>
        <v>Not Luxury, Not Affordable</v>
      </c>
      <c r="N107" t="s">
        <v>14</v>
      </c>
      <c r="O107" s="1">
        <v>44287</v>
      </c>
      <c r="P107">
        <v>1550000</v>
      </c>
      <c r="Q107" t="str">
        <f t="shared" si="3"/>
        <v>More Affordable</v>
      </c>
    </row>
    <row r="108" spans="1:17">
      <c r="A108" t="s">
        <v>14</v>
      </c>
      <c r="B108" t="s">
        <v>11</v>
      </c>
      <c r="C108" s="1">
        <v>44317</v>
      </c>
      <c r="D108">
        <v>29</v>
      </c>
      <c r="E108">
        <v>1699000</v>
      </c>
      <c r="F108">
        <v>1505000</v>
      </c>
      <c r="G108">
        <v>6.5000000000000002E-2</v>
      </c>
      <c r="H108">
        <v>52</v>
      </c>
      <c r="I108">
        <v>0</v>
      </c>
      <c r="J108">
        <v>323</v>
      </c>
      <c r="K108" t="str">
        <f t="shared" si="2"/>
        <v>Not Luxury, Not Affordable</v>
      </c>
      <c r="N108" t="s">
        <v>14</v>
      </c>
      <c r="O108" s="1">
        <v>44317</v>
      </c>
      <c r="P108">
        <v>1699000</v>
      </c>
      <c r="Q108" t="str">
        <f t="shared" si="3"/>
        <v>More Affordable</v>
      </c>
    </row>
    <row r="109" spans="1:17">
      <c r="A109" t="s">
        <v>14</v>
      </c>
      <c r="B109" t="s">
        <v>11</v>
      </c>
      <c r="C109" s="1">
        <v>44348</v>
      </c>
      <c r="D109">
        <v>28</v>
      </c>
      <c r="E109">
        <v>1650000</v>
      </c>
      <c r="F109">
        <v>1275000</v>
      </c>
      <c r="G109">
        <v>9.0999999999999998E-2</v>
      </c>
      <c r="H109">
        <v>97</v>
      </c>
      <c r="I109">
        <v>0</v>
      </c>
      <c r="J109">
        <v>296</v>
      </c>
      <c r="K109" t="str">
        <f t="shared" si="2"/>
        <v>Not Luxury, Not Affordable</v>
      </c>
      <c r="N109" t="s">
        <v>14</v>
      </c>
      <c r="O109" s="1">
        <v>44348</v>
      </c>
      <c r="P109">
        <v>1650000</v>
      </c>
      <c r="Q109" t="str">
        <f t="shared" si="3"/>
        <v>More Affordable</v>
      </c>
    </row>
    <row r="110" spans="1:17">
      <c r="A110" t="s">
        <v>14</v>
      </c>
      <c r="B110" t="s">
        <v>11</v>
      </c>
      <c r="C110" s="1">
        <v>44378</v>
      </c>
      <c r="D110">
        <v>44.5</v>
      </c>
      <c r="E110">
        <v>1672500</v>
      </c>
      <c r="F110">
        <v>1387500</v>
      </c>
      <c r="G110">
        <v>0.11</v>
      </c>
      <c r="H110">
        <v>100</v>
      </c>
      <c r="I110">
        <v>0</v>
      </c>
      <c r="J110">
        <v>228</v>
      </c>
      <c r="K110" t="str">
        <f t="shared" si="2"/>
        <v>Not Luxury, Not Affordable</v>
      </c>
      <c r="N110" t="s">
        <v>14</v>
      </c>
      <c r="O110" s="1">
        <v>44378</v>
      </c>
      <c r="P110">
        <v>1672500</v>
      </c>
      <c r="Q110" t="str">
        <f t="shared" si="3"/>
        <v>More Affordable</v>
      </c>
    </row>
    <row r="111" spans="1:17">
      <c r="A111" t="s">
        <v>14</v>
      </c>
      <c r="B111" t="s">
        <v>11</v>
      </c>
      <c r="C111" s="1">
        <v>44409</v>
      </c>
      <c r="D111">
        <v>32</v>
      </c>
      <c r="E111">
        <v>1695000</v>
      </c>
      <c r="F111">
        <v>1450000</v>
      </c>
      <c r="G111">
        <v>4.9000000000000002E-2</v>
      </c>
      <c r="H111">
        <v>97</v>
      </c>
      <c r="I111">
        <v>0</v>
      </c>
      <c r="J111">
        <v>183</v>
      </c>
      <c r="K111" t="str">
        <f t="shared" si="2"/>
        <v>Not Luxury, Not Affordable</v>
      </c>
      <c r="N111" t="s">
        <v>14</v>
      </c>
      <c r="O111" s="1">
        <v>44409</v>
      </c>
      <c r="P111">
        <v>1695000</v>
      </c>
      <c r="Q111" t="str">
        <f t="shared" si="3"/>
        <v>More Affordable</v>
      </c>
    </row>
    <row r="112" spans="1:17">
      <c r="A112" t="s">
        <v>14</v>
      </c>
      <c r="B112" t="s">
        <v>11</v>
      </c>
      <c r="C112" s="1">
        <v>44440</v>
      </c>
      <c r="D112">
        <v>43</v>
      </c>
      <c r="E112">
        <v>1499500</v>
      </c>
      <c r="F112">
        <v>1505000</v>
      </c>
      <c r="G112">
        <v>9.7000000000000003E-2</v>
      </c>
      <c r="H112">
        <v>71</v>
      </c>
      <c r="I112">
        <v>0</v>
      </c>
      <c r="J112">
        <v>236</v>
      </c>
      <c r="K112" t="str">
        <f t="shared" si="2"/>
        <v>Not Luxury, Not Affordable</v>
      </c>
      <c r="N112" t="s">
        <v>14</v>
      </c>
      <c r="O112" s="1">
        <v>44440</v>
      </c>
      <c r="P112">
        <v>1499500</v>
      </c>
      <c r="Q112" t="str">
        <f t="shared" si="3"/>
        <v>More Affordable</v>
      </c>
    </row>
    <row r="113" spans="1:17">
      <c r="A113" t="s">
        <v>14</v>
      </c>
      <c r="B113" t="s">
        <v>11</v>
      </c>
      <c r="C113" s="1">
        <v>44470</v>
      </c>
      <c r="D113">
        <v>35.5</v>
      </c>
      <c r="E113">
        <v>1372500</v>
      </c>
      <c r="F113">
        <v>1500000</v>
      </c>
      <c r="G113">
        <v>9.2999999999999999E-2</v>
      </c>
      <c r="H113">
        <v>72</v>
      </c>
      <c r="I113">
        <v>0</v>
      </c>
      <c r="J113">
        <v>280</v>
      </c>
      <c r="K113" t="str">
        <f t="shared" si="2"/>
        <v>Not Luxury, Not Affordable</v>
      </c>
      <c r="N113" t="s">
        <v>14</v>
      </c>
      <c r="O113" s="1">
        <v>44470</v>
      </c>
      <c r="P113">
        <v>1372500</v>
      </c>
      <c r="Q113" t="str">
        <f t="shared" si="3"/>
        <v>More Affordable</v>
      </c>
    </row>
    <row r="114" spans="1:17">
      <c r="A114" t="s">
        <v>14</v>
      </c>
      <c r="B114" t="s">
        <v>11</v>
      </c>
      <c r="C114" s="1">
        <v>44501</v>
      </c>
      <c r="D114">
        <v>35</v>
      </c>
      <c r="E114">
        <v>1495000</v>
      </c>
      <c r="F114">
        <v>1422500</v>
      </c>
      <c r="G114">
        <v>5.8000000000000003E-2</v>
      </c>
      <c r="H114">
        <v>54</v>
      </c>
      <c r="I114">
        <v>0</v>
      </c>
      <c r="J114">
        <v>223</v>
      </c>
      <c r="K114" t="str">
        <f t="shared" si="2"/>
        <v>Not Luxury, Not Affordable</v>
      </c>
      <c r="N114" t="s">
        <v>14</v>
      </c>
      <c r="O114" s="1">
        <v>44501</v>
      </c>
      <c r="P114">
        <v>1495000</v>
      </c>
      <c r="Q114" t="str">
        <f t="shared" si="3"/>
        <v>More Affordable</v>
      </c>
    </row>
    <row r="115" spans="1:17">
      <c r="A115" t="s">
        <v>14</v>
      </c>
      <c r="B115" t="s">
        <v>11</v>
      </c>
      <c r="C115" s="1">
        <v>44531</v>
      </c>
      <c r="D115">
        <v>48</v>
      </c>
      <c r="E115">
        <v>1600000</v>
      </c>
      <c r="F115">
        <v>1926037.5</v>
      </c>
      <c r="G115">
        <v>1.2E-2</v>
      </c>
      <c r="H115">
        <v>86</v>
      </c>
      <c r="I115">
        <v>0</v>
      </c>
      <c r="J115">
        <v>163</v>
      </c>
      <c r="K115" t="str">
        <f t="shared" si="2"/>
        <v>Not Luxury, Not Affordable</v>
      </c>
      <c r="N115" t="s">
        <v>14</v>
      </c>
      <c r="O115" s="1">
        <v>44531</v>
      </c>
      <c r="P115">
        <v>1600000</v>
      </c>
      <c r="Q115" t="str">
        <f t="shared" si="3"/>
        <v>More Affordable</v>
      </c>
    </row>
    <row r="116" spans="1:17">
      <c r="A116" t="s">
        <v>14</v>
      </c>
      <c r="B116" t="s">
        <v>11</v>
      </c>
      <c r="C116" s="1">
        <v>44562</v>
      </c>
      <c r="D116">
        <v>102</v>
      </c>
      <c r="E116">
        <v>1699000</v>
      </c>
      <c r="F116">
        <v>1550000</v>
      </c>
      <c r="G116">
        <v>5.1999999999999998E-2</v>
      </c>
      <c r="H116">
        <v>65</v>
      </c>
      <c r="I116">
        <v>0</v>
      </c>
      <c r="J116">
        <v>153</v>
      </c>
      <c r="K116" t="str">
        <f t="shared" si="2"/>
        <v>Not Luxury, Not Affordable</v>
      </c>
      <c r="N116" t="s">
        <v>14</v>
      </c>
      <c r="O116" s="1">
        <v>44562</v>
      </c>
      <c r="P116">
        <v>1699000</v>
      </c>
      <c r="Q116" t="str">
        <f t="shared" si="3"/>
        <v>More Affordable</v>
      </c>
    </row>
    <row r="117" spans="1:17">
      <c r="A117" t="s">
        <v>14</v>
      </c>
      <c r="B117" t="s">
        <v>11</v>
      </c>
      <c r="C117" s="1">
        <v>44593</v>
      </c>
      <c r="D117">
        <v>46</v>
      </c>
      <c r="E117">
        <v>1595000</v>
      </c>
      <c r="F117">
        <v>1587451</v>
      </c>
      <c r="G117">
        <v>2.9000000000000001E-2</v>
      </c>
      <c r="H117">
        <v>51</v>
      </c>
      <c r="I117">
        <v>0</v>
      </c>
      <c r="J117">
        <v>175</v>
      </c>
      <c r="K117" t="str">
        <f t="shared" si="2"/>
        <v>Not Luxury, Not Affordable</v>
      </c>
      <c r="N117" t="s">
        <v>14</v>
      </c>
      <c r="O117" s="1">
        <v>44593</v>
      </c>
      <c r="P117">
        <v>1595000</v>
      </c>
      <c r="Q117" t="str">
        <f t="shared" si="3"/>
        <v>More Affordable</v>
      </c>
    </row>
    <row r="118" spans="1:17">
      <c r="A118" t="s">
        <v>14</v>
      </c>
      <c r="B118" t="s">
        <v>11</v>
      </c>
      <c r="C118" s="1">
        <v>44621</v>
      </c>
      <c r="D118">
        <v>28</v>
      </c>
      <c r="E118">
        <v>1600000</v>
      </c>
      <c r="F118">
        <v>1513687</v>
      </c>
      <c r="G118">
        <v>2.9000000000000001E-2</v>
      </c>
      <c r="H118">
        <v>43</v>
      </c>
      <c r="I118">
        <v>0</v>
      </c>
      <c r="J118">
        <v>205</v>
      </c>
      <c r="K118" t="str">
        <f t="shared" si="2"/>
        <v>Not Luxury, Not Affordable</v>
      </c>
      <c r="N118" t="s">
        <v>14</v>
      </c>
      <c r="O118" s="1">
        <v>44621</v>
      </c>
      <c r="P118">
        <v>1600000</v>
      </c>
      <c r="Q118" t="str">
        <f t="shared" si="3"/>
        <v>More Affordable</v>
      </c>
    </row>
    <row r="119" spans="1:17">
      <c r="A119" t="s">
        <v>15</v>
      </c>
      <c r="B119" t="s">
        <v>13</v>
      </c>
      <c r="C119" s="1">
        <v>43466</v>
      </c>
      <c r="D119">
        <v>99.5</v>
      </c>
      <c r="E119">
        <v>1675000</v>
      </c>
      <c r="F119">
        <v>875000</v>
      </c>
      <c r="G119">
        <v>0.18</v>
      </c>
      <c r="H119">
        <v>147</v>
      </c>
      <c r="I119">
        <v>0.93200000000000005</v>
      </c>
      <c r="J119">
        <v>1781</v>
      </c>
      <c r="K119" t="str">
        <f t="shared" si="2"/>
        <v>Not Luxury, Not Affordable</v>
      </c>
      <c r="N119" t="s">
        <v>15</v>
      </c>
      <c r="O119" s="1">
        <v>43466</v>
      </c>
      <c r="P119">
        <v>1675000</v>
      </c>
      <c r="Q119" t="str">
        <f t="shared" si="3"/>
        <v>More Affordable</v>
      </c>
    </row>
    <row r="120" spans="1:17">
      <c r="A120" t="s">
        <v>15</v>
      </c>
      <c r="B120" t="s">
        <v>13</v>
      </c>
      <c r="C120" s="1">
        <v>43497</v>
      </c>
      <c r="D120">
        <v>125</v>
      </c>
      <c r="E120">
        <v>1695000</v>
      </c>
      <c r="F120">
        <v>1210000</v>
      </c>
      <c r="G120">
        <v>0.125</v>
      </c>
      <c r="H120">
        <v>174</v>
      </c>
      <c r="I120">
        <v>0.93600000000000005</v>
      </c>
      <c r="J120">
        <v>1806</v>
      </c>
      <c r="K120" t="str">
        <f t="shared" si="2"/>
        <v>Not Luxury, Not Affordable</v>
      </c>
      <c r="N120" t="s">
        <v>15</v>
      </c>
      <c r="O120" s="1">
        <v>43497</v>
      </c>
      <c r="P120">
        <v>1695000</v>
      </c>
      <c r="Q120" t="str">
        <f t="shared" si="3"/>
        <v>More Affordable</v>
      </c>
    </row>
    <row r="121" spans="1:17">
      <c r="A121" t="s">
        <v>15</v>
      </c>
      <c r="B121" t="s">
        <v>13</v>
      </c>
      <c r="C121" s="1">
        <v>43525</v>
      </c>
      <c r="D121">
        <v>107</v>
      </c>
      <c r="E121">
        <v>1650000</v>
      </c>
      <c r="F121">
        <v>1145000</v>
      </c>
      <c r="G121">
        <v>0.14299999999999999</v>
      </c>
      <c r="H121">
        <v>190</v>
      </c>
      <c r="I121">
        <v>0.93</v>
      </c>
      <c r="J121">
        <v>1934</v>
      </c>
      <c r="K121" t="str">
        <f t="shared" si="2"/>
        <v>Not Luxury, Not Affordable</v>
      </c>
      <c r="N121" t="s">
        <v>15</v>
      </c>
      <c r="O121" s="1">
        <v>43525</v>
      </c>
      <c r="P121">
        <v>1650000</v>
      </c>
      <c r="Q121" t="str">
        <f t="shared" si="3"/>
        <v>More Affordable</v>
      </c>
    </row>
    <row r="122" spans="1:17">
      <c r="A122" t="s">
        <v>15</v>
      </c>
      <c r="B122" t="s">
        <v>13</v>
      </c>
      <c r="C122" s="1">
        <v>43556</v>
      </c>
      <c r="D122">
        <v>89</v>
      </c>
      <c r="E122">
        <v>1695000</v>
      </c>
      <c r="F122">
        <v>1137385</v>
      </c>
      <c r="G122">
        <v>0.16900000000000001</v>
      </c>
      <c r="H122">
        <v>191</v>
      </c>
      <c r="I122">
        <v>0.92300000000000004</v>
      </c>
      <c r="J122">
        <v>2118</v>
      </c>
      <c r="K122" t="str">
        <f t="shared" si="2"/>
        <v>Not Luxury, Not Affordable</v>
      </c>
      <c r="N122" t="s">
        <v>15</v>
      </c>
      <c r="O122" s="1">
        <v>43556</v>
      </c>
      <c r="P122">
        <v>1695000</v>
      </c>
      <c r="Q122" t="str">
        <f t="shared" si="3"/>
        <v>More Affordable</v>
      </c>
    </row>
    <row r="123" spans="1:17">
      <c r="A123" t="s">
        <v>15</v>
      </c>
      <c r="B123" t="s">
        <v>13</v>
      </c>
      <c r="C123" s="1">
        <v>43586</v>
      </c>
      <c r="D123">
        <v>75</v>
      </c>
      <c r="E123">
        <v>1745000</v>
      </c>
      <c r="F123">
        <v>1108000</v>
      </c>
      <c r="G123">
        <v>0.17199999999999999</v>
      </c>
      <c r="H123">
        <v>239</v>
      </c>
      <c r="I123">
        <v>0.93899999999999995</v>
      </c>
      <c r="J123">
        <v>2203</v>
      </c>
      <c r="K123" t="str">
        <f t="shared" si="2"/>
        <v>Not Luxury, Not Affordable</v>
      </c>
      <c r="N123" t="s">
        <v>15</v>
      </c>
      <c r="O123" s="1">
        <v>43586</v>
      </c>
      <c r="P123">
        <v>1745000</v>
      </c>
      <c r="Q123" t="str">
        <f t="shared" si="3"/>
        <v>More Affordable</v>
      </c>
    </row>
    <row r="124" spans="1:17">
      <c r="A124" t="s">
        <v>15</v>
      </c>
      <c r="B124" t="s">
        <v>13</v>
      </c>
      <c r="C124" s="1">
        <v>43617</v>
      </c>
      <c r="D124">
        <v>81</v>
      </c>
      <c r="E124">
        <v>1700000</v>
      </c>
      <c r="F124">
        <v>2076500</v>
      </c>
      <c r="G124">
        <v>0.15</v>
      </c>
      <c r="H124">
        <v>303</v>
      </c>
      <c r="I124">
        <v>0.93899999999999995</v>
      </c>
      <c r="J124">
        <v>2046</v>
      </c>
      <c r="K124" t="str">
        <f t="shared" si="2"/>
        <v>Not Luxury, Not Affordable</v>
      </c>
      <c r="N124" t="s">
        <v>15</v>
      </c>
      <c r="O124" s="1">
        <v>43617</v>
      </c>
      <c r="P124">
        <v>1700000</v>
      </c>
      <c r="Q124" t="str">
        <f t="shared" si="3"/>
        <v>More Affordable</v>
      </c>
    </row>
    <row r="125" spans="1:17">
      <c r="A125" t="s">
        <v>15</v>
      </c>
      <c r="B125" t="s">
        <v>13</v>
      </c>
      <c r="C125" s="1">
        <v>43647</v>
      </c>
      <c r="D125">
        <v>85</v>
      </c>
      <c r="E125">
        <v>1699000</v>
      </c>
      <c r="F125">
        <v>948500</v>
      </c>
      <c r="G125">
        <v>0.113</v>
      </c>
      <c r="H125">
        <v>214</v>
      </c>
      <c r="I125">
        <v>0.94099999999999995</v>
      </c>
      <c r="J125">
        <v>1988</v>
      </c>
      <c r="K125" t="str">
        <f t="shared" si="2"/>
        <v>Not Luxury, Not Affordable</v>
      </c>
      <c r="N125" t="s">
        <v>15</v>
      </c>
      <c r="O125" s="1">
        <v>43647</v>
      </c>
      <c r="P125">
        <v>1699000</v>
      </c>
      <c r="Q125" t="str">
        <f t="shared" si="3"/>
        <v>More Affordable</v>
      </c>
    </row>
    <row r="126" spans="1:17">
      <c r="A126" t="s">
        <v>15</v>
      </c>
      <c r="B126" t="s">
        <v>13</v>
      </c>
      <c r="C126" s="1">
        <v>43678</v>
      </c>
      <c r="D126">
        <v>103.5</v>
      </c>
      <c r="E126">
        <v>1649000</v>
      </c>
      <c r="F126">
        <v>1194325</v>
      </c>
      <c r="G126">
        <v>6.7000000000000004E-2</v>
      </c>
      <c r="H126">
        <v>179</v>
      </c>
      <c r="I126">
        <v>0.93700000000000006</v>
      </c>
      <c r="J126">
        <v>1781</v>
      </c>
      <c r="K126" t="str">
        <f t="shared" si="2"/>
        <v>Not Luxury, Not Affordable</v>
      </c>
      <c r="N126" t="s">
        <v>15</v>
      </c>
      <c r="O126" s="1">
        <v>43678</v>
      </c>
      <c r="P126">
        <v>1649000</v>
      </c>
      <c r="Q126" t="str">
        <f t="shared" si="3"/>
        <v>More Affordable</v>
      </c>
    </row>
    <row r="127" spans="1:17">
      <c r="A127" t="s">
        <v>15</v>
      </c>
      <c r="B127" t="s">
        <v>13</v>
      </c>
      <c r="C127" s="1">
        <v>43709</v>
      </c>
      <c r="D127">
        <v>117</v>
      </c>
      <c r="E127">
        <v>1599000</v>
      </c>
      <c r="F127">
        <v>955000</v>
      </c>
      <c r="G127">
        <v>0.19900000000000001</v>
      </c>
      <c r="H127">
        <v>181</v>
      </c>
      <c r="I127">
        <v>0.93899999999999995</v>
      </c>
      <c r="J127">
        <v>1985</v>
      </c>
      <c r="K127" t="str">
        <f t="shared" si="2"/>
        <v>Not Luxury, Not Affordable</v>
      </c>
      <c r="N127" t="s">
        <v>15</v>
      </c>
      <c r="O127" s="1">
        <v>43709</v>
      </c>
      <c r="P127">
        <v>1599000</v>
      </c>
      <c r="Q127" t="str">
        <f t="shared" si="3"/>
        <v>More Affordable</v>
      </c>
    </row>
    <row r="128" spans="1:17">
      <c r="A128" t="s">
        <v>15</v>
      </c>
      <c r="B128" t="s">
        <v>13</v>
      </c>
      <c r="C128" s="1">
        <v>43739</v>
      </c>
      <c r="D128">
        <v>125</v>
      </c>
      <c r="E128">
        <v>1695000</v>
      </c>
      <c r="F128">
        <v>1025000</v>
      </c>
      <c r="G128">
        <v>0.184</v>
      </c>
      <c r="H128">
        <v>207</v>
      </c>
      <c r="I128">
        <v>0.93100000000000005</v>
      </c>
      <c r="J128">
        <v>2065</v>
      </c>
      <c r="K128" t="str">
        <f t="shared" si="2"/>
        <v>Not Luxury, Not Affordable</v>
      </c>
      <c r="N128" t="s">
        <v>15</v>
      </c>
      <c r="O128" s="1">
        <v>43739</v>
      </c>
      <c r="P128">
        <v>1695000</v>
      </c>
      <c r="Q128" t="str">
        <f t="shared" si="3"/>
        <v>More Affordable</v>
      </c>
    </row>
    <row r="129" spans="1:17">
      <c r="A129" t="s">
        <v>15</v>
      </c>
      <c r="B129" t="s">
        <v>13</v>
      </c>
      <c r="C129" s="1">
        <v>43770</v>
      </c>
      <c r="D129">
        <v>94</v>
      </c>
      <c r="E129">
        <v>1695000</v>
      </c>
      <c r="F129">
        <v>960000</v>
      </c>
      <c r="G129">
        <v>0.13100000000000001</v>
      </c>
      <c r="H129">
        <v>161</v>
      </c>
      <c r="I129">
        <v>0.91600000000000004</v>
      </c>
      <c r="J129">
        <v>1962</v>
      </c>
      <c r="K129" t="str">
        <f t="shared" si="2"/>
        <v>Not Luxury, Not Affordable</v>
      </c>
      <c r="N129" t="s">
        <v>15</v>
      </c>
      <c r="O129" s="1">
        <v>43770</v>
      </c>
      <c r="P129">
        <v>1695000</v>
      </c>
      <c r="Q129" t="str">
        <f t="shared" si="3"/>
        <v>More Affordable</v>
      </c>
    </row>
    <row r="130" spans="1:17">
      <c r="A130" t="s">
        <v>15</v>
      </c>
      <c r="B130" t="s">
        <v>13</v>
      </c>
      <c r="C130" s="1">
        <v>43800</v>
      </c>
      <c r="D130">
        <v>101.5</v>
      </c>
      <c r="E130">
        <v>1700000</v>
      </c>
      <c r="F130">
        <v>955000</v>
      </c>
      <c r="G130">
        <v>7.0999999999999994E-2</v>
      </c>
      <c r="H130">
        <v>172</v>
      </c>
      <c r="I130">
        <v>0.92500000000000004</v>
      </c>
      <c r="J130">
        <v>1790</v>
      </c>
      <c r="K130" t="str">
        <f t="shared" si="2"/>
        <v>Not Luxury, Not Affordable</v>
      </c>
      <c r="N130" t="s">
        <v>15</v>
      </c>
      <c r="O130" s="1">
        <v>43800</v>
      </c>
      <c r="P130">
        <v>1700000</v>
      </c>
      <c r="Q130" t="str">
        <f t="shared" si="3"/>
        <v>More Affordable</v>
      </c>
    </row>
    <row r="131" spans="1:17">
      <c r="A131" t="s">
        <v>15</v>
      </c>
      <c r="B131" t="s">
        <v>13</v>
      </c>
      <c r="C131" s="1">
        <v>43831</v>
      </c>
      <c r="D131">
        <v>115.5</v>
      </c>
      <c r="E131">
        <v>1697000</v>
      </c>
      <c r="F131">
        <v>1150000</v>
      </c>
      <c r="G131">
        <v>0.156</v>
      </c>
      <c r="H131">
        <v>175</v>
      </c>
      <c r="I131">
        <v>0.92300000000000004</v>
      </c>
      <c r="J131">
        <v>1860</v>
      </c>
      <c r="K131" t="str">
        <f t="shared" si="2"/>
        <v>Not Luxury, Not Affordable</v>
      </c>
      <c r="N131" t="s">
        <v>15</v>
      </c>
      <c r="O131" s="1">
        <v>43831</v>
      </c>
      <c r="P131">
        <v>1697000</v>
      </c>
      <c r="Q131" t="str">
        <f t="shared" si="3"/>
        <v>More Affordable</v>
      </c>
    </row>
    <row r="132" spans="1:17">
      <c r="A132" t="s">
        <v>15</v>
      </c>
      <c r="B132" t="s">
        <v>13</v>
      </c>
      <c r="C132" s="1">
        <v>43862</v>
      </c>
      <c r="D132">
        <v>122</v>
      </c>
      <c r="E132">
        <v>1712500</v>
      </c>
      <c r="F132">
        <v>1013500</v>
      </c>
      <c r="G132">
        <v>0.11799999999999999</v>
      </c>
      <c r="H132">
        <v>176</v>
      </c>
      <c r="I132">
        <v>0.91500000000000004</v>
      </c>
      <c r="J132">
        <v>1840</v>
      </c>
      <c r="K132" t="str">
        <f t="shared" ref="K132:K195" si="4">IF(E132&gt; 2500000, "Luxury", IF(E132&lt;1200000, "More Affordable", "Not Luxury, Not Affordable"))</f>
        <v>Not Luxury, Not Affordable</v>
      </c>
      <c r="N132" t="s">
        <v>15</v>
      </c>
      <c r="O132" s="1">
        <v>43862</v>
      </c>
      <c r="P132">
        <v>1712500</v>
      </c>
      <c r="Q132" t="str">
        <f t="shared" ref="Q132:Q195" si="5">IF(J132&gt; 2500000, "Luxury", IF(J132&lt;1200000, "More Affordable", "Not Luxury, Not Affordable"))</f>
        <v>More Affordable</v>
      </c>
    </row>
    <row r="133" spans="1:17">
      <c r="A133" t="s">
        <v>15</v>
      </c>
      <c r="B133" t="s">
        <v>13</v>
      </c>
      <c r="C133" s="1">
        <v>43891</v>
      </c>
      <c r="D133">
        <v>115.5</v>
      </c>
      <c r="E133">
        <v>1699500</v>
      </c>
      <c r="F133">
        <v>970000</v>
      </c>
      <c r="G133">
        <v>7.0000000000000007E-2</v>
      </c>
      <c r="H133">
        <v>137</v>
      </c>
      <c r="I133">
        <v>0.92100000000000004</v>
      </c>
      <c r="J133">
        <v>1728</v>
      </c>
      <c r="K133" t="str">
        <f t="shared" si="4"/>
        <v>Not Luxury, Not Affordable</v>
      </c>
      <c r="N133" t="s">
        <v>15</v>
      </c>
      <c r="O133" s="1">
        <v>43891</v>
      </c>
      <c r="P133">
        <v>1699500</v>
      </c>
      <c r="Q133" t="str">
        <f t="shared" si="5"/>
        <v>More Affordable</v>
      </c>
    </row>
    <row r="134" spans="1:17">
      <c r="A134" t="s">
        <v>15</v>
      </c>
      <c r="B134" t="s">
        <v>13</v>
      </c>
      <c r="C134" s="1">
        <v>43922</v>
      </c>
      <c r="D134">
        <v>106</v>
      </c>
      <c r="E134">
        <v>1767500</v>
      </c>
      <c r="F134">
        <v>1300000</v>
      </c>
      <c r="G134">
        <v>3.2000000000000001E-2</v>
      </c>
      <c r="H134">
        <v>75</v>
      </c>
      <c r="I134">
        <v>0.91300000000000003</v>
      </c>
      <c r="J134">
        <v>1460</v>
      </c>
      <c r="K134" t="str">
        <f t="shared" si="4"/>
        <v>Not Luxury, Not Affordable</v>
      </c>
      <c r="N134" t="s">
        <v>15</v>
      </c>
      <c r="O134" s="1">
        <v>43922</v>
      </c>
      <c r="P134">
        <v>1767500</v>
      </c>
      <c r="Q134" t="str">
        <f t="shared" si="5"/>
        <v>More Affordable</v>
      </c>
    </row>
    <row r="135" spans="1:17">
      <c r="A135" t="s">
        <v>15</v>
      </c>
      <c r="B135" t="s">
        <v>13</v>
      </c>
      <c r="C135" s="1">
        <v>43952</v>
      </c>
      <c r="D135">
        <v>120</v>
      </c>
      <c r="E135">
        <v>1750000</v>
      </c>
      <c r="F135">
        <v>925000</v>
      </c>
      <c r="G135">
        <v>3.2000000000000001E-2</v>
      </c>
      <c r="H135">
        <v>127</v>
      </c>
      <c r="I135">
        <v>0.91400000000000003</v>
      </c>
      <c r="J135">
        <v>1428</v>
      </c>
      <c r="K135" t="str">
        <f t="shared" si="4"/>
        <v>Not Luxury, Not Affordable</v>
      </c>
      <c r="N135" t="s">
        <v>15</v>
      </c>
      <c r="O135" s="1">
        <v>43952</v>
      </c>
      <c r="P135">
        <v>1750000</v>
      </c>
      <c r="Q135" t="str">
        <f t="shared" si="5"/>
        <v>More Affordable</v>
      </c>
    </row>
    <row r="136" spans="1:17">
      <c r="A136" t="s">
        <v>15</v>
      </c>
      <c r="B136" t="s">
        <v>13</v>
      </c>
      <c r="C136" s="1">
        <v>43983</v>
      </c>
      <c r="D136">
        <v>153</v>
      </c>
      <c r="E136">
        <v>1695000</v>
      </c>
      <c r="F136">
        <v>1062000</v>
      </c>
      <c r="G136">
        <v>6.5000000000000002E-2</v>
      </c>
      <c r="H136">
        <v>170</v>
      </c>
      <c r="I136">
        <v>0.91300000000000003</v>
      </c>
      <c r="J136">
        <v>1637</v>
      </c>
      <c r="K136" t="str">
        <f t="shared" si="4"/>
        <v>Not Luxury, Not Affordable</v>
      </c>
      <c r="N136" t="s">
        <v>15</v>
      </c>
      <c r="O136" s="1">
        <v>43983</v>
      </c>
      <c r="P136">
        <v>1695000</v>
      </c>
      <c r="Q136" t="str">
        <f t="shared" si="5"/>
        <v>More Affordable</v>
      </c>
    </row>
    <row r="137" spans="1:17">
      <c r="A137" t="s">
        <v>15</v>
      </c>
      <c r="B137" t="s">
        <v>13</v>
      </c>
      <c r="C137" s="1">
        <v>44013</v>
      </c>
      <c r="D137">
        <v>161</v>
      </c>
      <c r="E137">
        <v>1525000</v>
      </c>
      <c r="F137">
        <v>1300000</v>
      </c>
      <c r="G137">
        <v>0.14599999999999999</v>
      </c>
      <c r="H137">
        <v>170</v>
      </c>
      <c r="I137">
        <v>0.90200000000000002</v>
      </c>
      <c r="J137">
        <v>2012</v>
      </c>
      <c r="K137" t="str">
        <f t="shared" si="4"/>
        <v>Not Luxury, Not Affordable</v>
      </c>
      <c r="N137" t="s">
        <v>15</v>
      </c>
      <c r="O137" s="1">
        <v>44013</v>
      </c>
      <c r="P137">
        <v>1525000</v>
      </c>
      <c r="Q137" t="str">
        <f t="shared" si="5"/>
        <v>More Affordable</v>
      </c>
    </row>
    <row r="138" spans="1:17">
      <c r="A138" t="s">
        <v>15</v>
      </c>
      <c r="B138" t="s">
        <v>13</v>
      </c>
      <c r="C138" s="1">
        <v>44044</v>
      </c>
      <c r="D138">
        <v>69</v>
      </c>
      <c r="E138">
        <v>1495000</v>
      </c>
      <c r="F138">
        <v>952500</v>
      </c>
      <c r="G138">
        <v>0.13800000000000001</v>
      </c>
      <c r="H138">
        <v>90</v>
      </c>
      <c r="I138">
        <v>0.91300000000000003</v>
      </c>
      <c r="J138">
        <v>2170</v>
      </c>
      <c r="K138" t="str">
        <f t="shared" si="4"/>
        <v>Not Luxury, Not Affordable</v>
      </c>
      <c r="N138" t="s">
        <v>15</v>
      </c>
      <c r="O138" s="1">
        <v>44044</v>
      </c>
      <c r="P138">
        <v>1495000</v>
      </c>
      <c r="Q138" t="str">
        <f t="shared" si="5"/>
        <v>More Affordable</v>
      </c>
    </row>
    <row r="139" spans="1:17">
      <c r="A139" t="s">
        <v>15</v>
      </c>
      <c r="B139" t="s">
        <v>13</v>
      </c>
      <c r="C139" s="1">
        <v>44075</v>
      </c>
      <c r="D139">
        <v>67.5</v>
      </c>
      <c r="E139">
        <v>1495000</v>
      </c>
      <c r="F139">
        <v>1050000</v>
      </c>
      <c r="G139">
        <v>0.18</v>
      </c>
      <c r="H139">
        <v>105</v>
      </c>
      <c r="I139">
        <v>0.88300000000000001</v>
      </c>
      <c r="J139">
        <v>2443</v>
      </c>
      <c r="K139" t="str">
        <f t="shared" si="4"/>
        <v>Not Luxury, Not Affordable</v>
      </c>
      <c r="N139" t="s">
        <v>15</v>
      </c>
      <c r="O139" s="1">
        <v>44075</v>
      </c>
      <c r="P139">
        <v>1495000</v>
      </c>
      <c r="Q139" t="str">
        <f t="shared" si="5"/>
        <v>More Affordable</v>
      </c>
    </row>
    <row r="140" spans="1:17">
      <c r="A140" t="s">
        <v>15</v>
      </c>
      <c r="B140" t="s">
        <v>13</v>
      </c>
      <c r="C140" s="1">
        <v>44105</v>
      </c>
      <c r="D140">
        <v>86</v>
      </c>
      <c r="E140">
        <v>1495000</v>
      </c>
      <c r="F140">
        <v>960000</v>
      </c>
      <c r="G140">
        <v>0.17499999999999999</v>
      </c>
      <c r="H140">
        <v>142</v>
      </c>
      <c r="I140">
        <v>0.87</v>
      </c>
      <c r="J140">
        <v>2542</v>
      </c>
      <c r="K140" t="str">
        <f t="shared" si="4"/>
        <v>Not Luxury, Not Affordable</v>
      </c>
      <c r="N140" t="s">
        <v>15</v>
      </c>
      <c r="O140" s="1">
        <v>44105</v>
      </c>
      <c r="P140">
        <v>1495000</v>
      </c>
      <c r="Q140" t="str">
        <f t="shared" si="5"/>
        <v>More Affordable</v>
      </c>
    </row>
    <row r="141" spans="1:17">
      <c r="A141" t="s">
        <v>15</v>
      </c>
      <c r="B141" t="s">
        <v>13</v>
      </c>
      <c r="C141" s="1">
        <v>44136</v>
      </c>
      <c r="D141">
        <v>101</v>
      </c>
      <c r="E141">
        <v>1500000</v>
      </c>
      <c r="F141">
        <v>925000</v>
      </c>
      <c r="G141">
        <v>0.128</v>
      </c>
      <c r="H141">
        <v>138</v>
      </c>
      <c r="I141">
        <v>0.84599999999999997</v>
      </c>
      <c r="J141">
        <v>2439</v>
      </c>
      <c r="K141" t="str">
        <f t="shared" si="4"/>
        <v>Not Luxury, Not Affordable</v>
      </c>
      <c r="N141" t="s">
        <v>15</v>
      </c>
      <c r="O141" s="1">
        <v>44136</v>
      </c>
      <c r="P141">
        <v>1500000</v>
      </c>
      <c r="Q141" t="str">
        <f t="shared" si="5"/>
        <v>More Affordable</v>
      </c>
    </row>
    <row r="142" spans="1:17">
      <c r="A142" t="s">
        <v>15</v>
      </c>
      <c r="B142" t="s">
        <v>13</v>
      </c>
      <c r="C142" s="1">
        <v>44166</v>
      </c>
      <c r="D142">
        <v>119</v>
      </c>
      <c r="E142">
        <v>1499000</v>
      </c>
      <c r="F142">
        <v>1072500</v>
      </c>
      <c r="G142">
        <v>6.7000000000000004E-2</v>
      </c>
      <c r="H142">
        <v>224</v>
      </c>
      <c r="I142">
        <v>0.86699999999999999</v>
      </c>
      <c r="J142">
        <v>2256</v>
      </c>
      <c r="K142" t="str">
        <f t="shared" si="4"/>
        <v>Not Luxury, Not Affordable</v>
      </c>
      <c r="N142" t="s">
        <v>15</v>
      </c>
      <c r="O142" s="1">
        <v>44166</v>
      </c>
      <c r="P142">
        <v>1499000</v>
      </c>
      <c r="Q142" t="str">
        <f t="shared" si="5"/>
        <v>More Affordable</v>
      </c>
    </row>
    <row r="143" spans="1:17">
      <c r="A143" t="s">
        <v>15</v>
      </c>
      <c r="B143" t="s">
        <v>13</v>
      </c>
      <c r="C143" s="1">
        <v>44197</v>
      </c>
      <c r="D143">
        <v>125</v>
      </c>
      <c r="E143">
        <v>1500000</v>
      </c>
      <c r="F143">
        <v>930000</v>
      </c>
      <c r="G143">
        <v>0.13100000000000001</v>
      </c>
      <c r="H143">
        <v>148</v>
      </c>
      <c r="I143">
        <v>0.871</v>
      </c>
      <c r="J143">
        <v>2176</v>
      </c>
      <c r="K143" t="str">
        <f t="shared" si="4"/>
        <v>Not Luxury, Not Affordable</v>
      </c>
      <c r="N143" t="s">
        <v>15</v>
      </c>
      <c r="O143" s="1">
        <v>44197</v>
      </c>
      <c r="P143">
        <v>1500000</v>
      </c>
      <c r="Q143" t="str">
        <f t="shared" si="5"/>
        <v>More Affordable</v>
      </c>
    </row>
    <row r="144" spans="1:17">
      <c r="A144" t="s">
        <v>15</v>
      </c>
      <c r="B144" t="s">
        <v>13</v>
      </c>
      <c r="C144" s="1">
        <v>44228</v>
      </c>
      <c r="D144">
        <v>128.5</v>
      </c>
      <c r="E144">
        <v>1550000</v>
      </c>
      <c r="F144">
        <v>1100000</v>
      </c>
      <c r="G144">
        <v>9.9000000000000005E-2</v>
      </c>
      <c r="H144">
        <v>153</v>
      </c>
      <c r="I144">
        <v>0.84799999999999998</v>
      </c>
      <c r="J144">
        <v>2176</v>
      </c>
      <c r="K144" t="str">
        <f t="shared" si="4"/>
        <v>Not Luxury, Not Affordable</v>
      </c>
      <c r="N144" t="s">
        <v>15</v>
      </c>
      <c r="O144" s="1">
        <v>44228</v>
      </c>
      <c r="P144">
        <v>1550000</v>
      </c>
      <c r="Q144" t="str">
        <f t="shared" si="5"/>
        <v>More Affordable</v>
      </c>
    </row>
    <row r="145" spans="1:17">
      <c r="A145" t="s">
        <v>15</v>
      </c>
      <c r="B145" t="s">
        <v>13</v>
      </c>
      <c r="C145" s="1">
        <v>44256</v>
      </c>
      <c r="D145">
        <v>107</v>
      </c>
      <c r="E145">
        <v>1500000</v>
      </c>
      <c r="F145">
        <v>1100000</v>
      </c>
      <c r="G145">
        <v>0.106</v>
      </c>
      <c r="H145">
        <v>275</v>
      </c>
      <c r="I145">
        <v>0.84699999999999998</v>
      </c>
      <c r="J145">
        <v>2284</v>
      </c>
      <c r="K145" t="str">
        <f t="shared" si="4"/>
        <v>Not Luxury, Not Affordable</v>
      </c>
      <c r="N145" t="s">
        <v>15</v>
      </c>
      <c r="O145" s="1">
        <v>44256</v>
      </c>
      <c r="P145">
        <v>1500000</v>
      </c>
      <c r="Q145" t="str">
        <f t="shared" si="5"/>
        <v>More Affordable</v>
      </c>
    </row>
    <row r="146" spans="1:17">
      <c r="A146" t="s">
        <v>15</v>
      </c>
      <c r="B146" t="s">
        <v>13</v>
      </c>
      <c r="C146" s="1">
        <v>44287</v>
      </c>
      <c r="D146">
        <v>73</v>
      </c>
      <c r="E146">
        <v>1500000</v>
      </c>
      <c r="F146">
        <v>1030000</v>
      </c>
      <c r="G146">
        <v>0.122</v>
      </c>
      <c r="H146">
        <v>244</v>
      </c>
      <c r="I146">
        <v>0.80500000000000005</v>
      </c>
      <c r="J146">
        <v>2334</v>
      </c>
      <c r="K146" t="str">
        <f t="shared" si="4"/>
        <v>Not Luxury, Not Affordable</v>
      </c>
      <c r="N146" t="s">
        <v>15</v>
      </c>
      <c r="O146" s="1">
        <v>44287</v>
      </c>
      <c r="P146">
        <v>1500000</v>
      </c>
      <c r="Q146" t="str">
        <f t="shared" si="5"/>
        <v>More Affordable</v>
      </c>
    </row>
    <row r="147" spans="1:17">
      <c r="A147" t="s">
        <v>15</v>
      </c>
      <c r="B147" t="s">
        <v>13</v>
      </c>
      <c r="C147" s="1">
        <v>44317</v>
      </c>
      <c r="D147">
        <v>64</v>
      </c>
      <c r="E147">
        <v>1500000</v>
      </c>
      <c r="F147">
        <v>1132671.5</v>
      </c>
      <c r="G147">
        <v>0.106</v>
      </c>
      <c r="H147">
        <v>302</v>
      </c>
      <c r="I147">
        <v>0.84899999999999998</v>
      </c>
      <c r="J147">
        <v>2288</v>
      </c>
      <c r="K147" t="str">
        <f t="shared" si="4"/>
        <v>Not Luxury, Not Affordable</v>
      </c>
      <c r="N147" t="s">
        <v>15</v>
      </c>
      <c r="O147" s="1">
        <v>44317</v>
      </c>
      <c r="P147">
        <v>1500000</v>
      </c>
      <c r="Q147" t="str">
        <f t="shared" si="5"/>
        <v>More Affordable</v>
      </c>
    </row>
    <row r="148" spans="1:17">
      <c r="A148" t="s">
        <v>15</v>
      </c>
      <c r="B148" t="s">
        <v>13</v>
      </c>
      <c r="C148" s="1">
        <v>44348</v>
      </c>
      <c r="D148">
        <v>69</v>
      </c>
      <c r="E148">
        <v>1525000</v>
      </c>
      <c r="F148">
        <v>1287500</v>
      </c>
      <c r="G148">
        <v>0.108</v>
      </c>
      <c r="H148">
        <v>374</v>
      </c>
      <c r="I148">
        <v>0.93600000000000005</v>
      </c>
      <c r="J148">
        <v>2233</v>
      </c>
      <c r="K148" t="str">
        <f t="shared" si="4"/>
        <v>Not Luxury, Not Affordable</v>
      </c>
      <c r="N148" t="s">
        <v>15</v>
      </c>
      <c r="O148" s="1">
        <v>44348</v>
      </c>
      <c r="P148">
        <v>1525000</v>
      </c>
      <c r="Q148" t="str">
        <f t="shared" si="5"/>
        <v>More Affordable</v>
      </c>
    </row>
    <row r="149" spans="1:17">
      <c r="A149" t="s">
        <v>15</v>
      </c>
      <c r="B149" t="s">
        <v>13</v>
      </c>
      <c r="C149" s="1">
        <v>44378</v>
      </c>
      <c r="D149">
        <v>72</v>
      </c>
      <c r="E149">
        <v>1592500</v>
      </c>
      <c r="F149">
        <v>1250000</v>
      </c>
      <c r="G149">
        <v>0.1</v>
      </c>
      <c r="H149">
        <v>359</v>
      </c>
      <c r="I149">
        <v>0.92700000000000005</v>
      </c>
      <c r="J149">
        <v>2074</v>
      </c>
      <c r="K149" t="str">
        <f t="shared" si="4"/>
        <v>Not Luxury, Not Affordable</v>
      </c>
      <c r="N149" t="s">
        <v>15</v>
      </c>
      <c r="O149" s="1">
        <v>44378</v>
      </c>
      <c r="P149">
        <v>1592500</v>
      </c>
      <c r="Q149" t="str">
        <f t="shared" si="5"/>
        <v>More Affordable</v>
      </c>
    </row>
    <row r="150" spans="1:17">
      <c r="A150" t="s">
        <v>15</v>
      </c>
      <c r="B150" t="s">
        <v>13</v>
      </c>
      <c r="C150" s="1">
        <v>44409</v>
      </c>
      <c r="D150">
        <v>84</v>
      </c>
      <c r="E150">
        <v>1577500</v>
      </c>
      <c r="F150">
        <v>1150000</v>
      </c>
      <c r="G150">
        <v>8.4000000000000005E-2</v>
      </c>
      <c r="H150">
        <v>397</v>
      </c>
      <c r="I150">
        <v>0</v>
      </c>
      <c r="J150">
        <v>1876</v>
      </c>
      <c r="K150" t="str">
        <f t="shared" si="4"/>
        <v>Not Luxury, Not Affordable</v>
      </c>
      <c r="N150" t="s">
        <v>15</v>
      </c>
      <c r="O150" s="1">
        <v>44409</v>
      </c>
      <c r="P150">
        <v>1577500</v>
      </c>
      <c r="Q150" t="str">
        <f t="shared" si="5"/>
        <v>More Affordable</v>
      </c>
    </row>
    <row r="151" spans="1:17">
      <c r="A151" t="s">
        <v>15</v>
      </c>
      <c r="B151" t="s">
        <v>13</v>
      </c>
      <c r="C151" s="1">
        <v>44440</v>
      </c>
      <c r="D151">
        <v>111</v>
      </c>
      <c r="E151">
        <v>1595000</v>
      </c>
      <c r="F151">
        <v>1040000</v>
      </c>
      <c r="G151">
        <v>0.13300000000000001</v>
      </c>
      <c r="H151">
        <v>343</v>
      </c>
      <c r="I151">
        <v>0</v>
      </c>
      <c r="J151">
        <v>2028</v>
      </c>
      <c r="K151" t="str">
        <f t="shared" si="4"/>
        <v>Not Luxury, Not Affordable</v>
      </c>
      <c r="N151" t="s">
        <v>15</v>
      </c>
      <c r="O151" s="1">
        <v>44440</v>
      </c>
      <c r="P151">
        <v>1595000</v>
      </c>
      <c r="Q151" t="str">
        <f t="shared" si="5"/>
        <v>More Affordable</v>
      </c>
    </row>
    <row r="152" spans="1:17">
      <c r="A152" t="s">
        <v>15</v>
      </c>
      <c r="B152" t="s">
        <v>13</v>
      </c>
      <c r="C152" s="1">
        <v>44470</v>
      </c>
      <c r="D152">
        <v>73</v>
      </c>
      <c r="E152">
        <v>1650000</v>
      </c>
      <c r="F152">
        <v>1100000</v>
      </c>
      <c r="G152">
        <v>0.13900000000000001</v>
      </c>
      <c r="H152">
        <v>331</v>
      </c>
      <c r="I152">
        <v>0</v>
      </c>
      <c r="J152">
        <v>2139</v>
      </c>
      <c r="K152" t="str">
        <f t="shared" si="4"/>
        <v>Not Luxury, Not Affordable</v>
      </c>
      <c r="N152" t="s">
        <v>15</v>
      </c>
      <c r="O152" s="1">
        <v>44470</v>
      </c>
      <c r="P152">
        <v>1650000</v>
      </c>
      <c r="Q152" t="str">
        <f t="shared" si="5"/>
        <v>More Affordable</v>
      </c>
    </row>
    <row r="153" spans="1:17">
      <c r="A153" t="s">
        <v>15</v>
      </c>
      <c r="B153" t="s">
        <v>13</v>
      </c>
      <c r="C153" s="1">
        <v>44501</v>
      </c>
      <c r="D153">
        <v>70</v>
      </c>
      <c r="E153">
        <v>1649000</v>
      </c>
      <c r="F153">
        <v>1075000</v>
      </c>
      <c r="G153">
        <v>8.2000000000000003E-2</v>
      </c>
      <c r="H153">
        <v>243</v>
      </c>
      <c r="I153">
        <v>0</v>
      </c>
      <c r="J153">
        <v>1995</v>
      </c>
      <c r="K153" t="str">
        <f t="shared" si="4"/>
        <v>Not Luxury, Not Affordable</v>
      </c>
      <c r="N153" t="s">
        <v>15</v>
      </c>
      <c r="O153" s="1">
        <v>44501</v>
      </c>
      <c r="P153">
        <v>1649000</v>
      </c>
      <c r="Q153" t="str">
        <f t="shared" si="5"/>
        <v>More Affordable</v>
      </c>
    </row>
    <row r="154" spans="1:17">
      <c r="A154" t="s">
        <v>15</v>
      </c>
      <c r="B154" t="s">
        <v>13</v>
      </c>
      <c r="C154" s="1">
        <v>44531</v>
      </c>
      <c r="D154">
        <v>70</v>
      </c>
      <c r="E154">
        <v>1650000</v>
      </c>
      <c r="F154">
        <v>1150000</v>
      </c>
      <c r="G154">
        <v>5.2999999999999999E-2</v>
      </c>
      <c r="H154">
        <v>273</v>
      </c>
      <c r="I154">
        <v>0</v>
      </c>
      <c r="J154">
        <v>1722</v>
      </c>
      <c r="K154" t="str">
        <f t="shared" si="4"/>
        <v>Not Luxury, Not Affordable</v>
      </c>
      <c r="N154" t="s">
        <v>15</v>
      </c>
      <c r="O154" s="1">
        <v>44531</v>
      </c>
      <c r="P154">
        <v>1650000</v>
      </c>
      <c r="Q154" t="str">
        <f t="shared" si="5"/>
        <v>More Affordable</v>
      </c>
    </row>
    <row r="155" spans="1:17">
      <c r="A155" t="s">
        <v>15</v>
      </c>
      <c r="B155" t="s">
        <v>13</v>
      </c>
      <c r="C155" s="1">
        <v>44562</v>
      </c>
      <c r="D155">
        <v>94</v>
      </c>
      <c r="E155">
        <v>1650000</v>
      </c>
      <c r="F155">
        <v>1317500</v>
      </c>
      <c r="G155">
        <v>0.1</v>
      </c>
      <c r="H155">
        <v>200</v>
      </c>
      <c r="I155">
        <v>0</v>
      </c>
      <c r="J155">
        <v>1709</v>
      </c>
      <c r="K155" t="str">
        <f t="shared" si="4"/>
        <v>Not Luxury, Not Affordable</v>
      </c>
      <c r="N155" t="s">
        <v>15</v>
      </c>
      <c r="O155" s="1">
        <v>44562</v>
      </c>
      <c r="P155">
        <v>1650000</v>
      </c>
      <c r="Q155" t="str">
        <f t="shared" si="5"/>
        <v>More Affordable</v>
      </c>
    </row>
    <row r="156" spans="1:17">
      <c r="A156" t="s">
        <v>15</v>
      </c>
      <c r="B156" t="s">
        <v>13</v>
      </c>
      <c r="C156" s="1">
        <v>44593</v>
      </c>
      <c r="D156">
        <v>93</v>
      </c>
      <c r="E156">
        <v>1600000</v>
      </c>
      <c r="F156">
        <v>981500</v>
      </c>
      <c r="G156">
        <v>9.7000000000000003E-2</v>
      </c>
      <c r="H156">
        <v>250</v>
      </c>
      <c r="I156">
        <v>0</v>
      </c>
      <c r="J156">
        <v>1809</v>
      </c>
      <c r="K156" t="str">
        <f t="shared" si="4"/>
        <v>Not Luxury, Not Affordable</v>
      </c>
      <c r="N156" t="s">
        <v>15</v>
      </c>
      <c r="O156" s="1">
        <v>44593</v>
      </c>
      <c r="P156">
        <v>1600000</v>
      </c>
      <c r="Q156" t="str">
        <f t="shared" si="5"/>
        <v>More Affordable</v>
      </c>
    </row>
    <row r="157" spans="1:17">
      <c r="A157" t="s">
        <v>15</v>
      </c>
      <c r="B157" t="s">
        <v>13</v>
      </c>
      <c r="C157" s="1">
        <v>44621</v>
      </c>
      <c r="D157">
        <v>52</v>
      </c>
      <c r="E157">
        <v>1595000</v>
      </c>
      <c r="F157">
        <v>1076990</v>
      </c>
      <c r="G157">
        <v>0.122</v>
      </c>
      <c r="H157">
        <v>152</v>
      </c>
      <c r="I157">
        <v>0</v>
      </c>
      <c r="J157">
        <v>2005</v>
      </c>
      <c r="K157" t="str">
        <f t="shared" si="4"/>
        <v>Not Luxury, Not Affordable</v>
      </c>
      <c r="N157" t="s">
        <v>15</v>
      </c>
      <c r="O157" s="1">
        <v>44621</v>
      </c>
      <c r="P157">
        <v>1595000</v>
      </c>
      <c r="Q157" t="str">
        <f t="shared" si="5"/>
        <v>More Affordable</v>
      </c>
    </row>
    <row r="158" spans="1:17">
      <c r="A158" t="s">
        <v>16</v>
      </c>
      <c r="B158" t="s">
        <v>13</v>
      </c>
      <c r="C158" s="1">
        <v>43466</v>
      </c>
      <c r="D158">
        <v>103.5</v>
      </c>
      <c r="E158">
        <v>1895000</v>
      </c>
      <c r="F158">
        <v>1075000</v>
      </c>
      <c r="G158">
        <v>0.14899999999999999</v>
      </c>
      <c r="H158">
        <v>125</v>
      </c>
      <c r="I158">
        <v>0.94</v>
      </c>
      <c r="J158">
        <v>1161</v>
      </c>
      <c r="K158" t="str">
        <f t="shared" si="4"/>
        <v>Not Luxury, Not Affordable</v>
      </c>
      <c r="N158" t="s">
        <v>16</v>
      </c>
      <c r="O158" s="1">
        <v>43466</v>
      </c>
      <c r="P158">
        <v>1895000</v>
      </c>
      <c r="Q158" t="str">
        <f t="shared" si="5"/>
        <v>More Affordable</v>
      </c>
    </row>
    <row r="159" spans="1:17">
      <c r="A159" t="s">
        <v>16</v>
      </c>
      <c r="B159" t="s">
        <v>13</v>
      </c>
      <c r="C159" s="1">
        <v>43497</v>
      </c>
      <c r="D159">
        <v>114</v>
      </c>
      <c r="E159">
        <v>1820000</v>
      </c>
      <c r="F159">
        <v>1100000</v>
      </c>
      <c r="G159">
        <v>0.124</v>
      </c>
      <c r="H159">
        <v>129</v>
      </c>
      <c r="I159">
        <v>0.94799999999999995</v>
      </c>
      <c r="J159">
        <v>1142</v>
      </c>
      <c r="K159" t="str">
        <f t="shared" si="4"/>
        <v>Not Luxury, Not Affordable</v>
      </c>
      <c r="N159" t="s">
        <v>16</v>
      </c>
      <c r="O159" s="1">
        <v>43497</v>
      </c>
      <c r="P159">
        <v>1820000</v>
      </c>
      <c r="Q159" t="str">
        <f t="shared" si="5"/>
        <v>More Affordable</v>
      </c>
    </row>
    <row r="160" spans="1:17">
      <c r="A160" t="s">
        <v>16</v>
      </c>
      <c r="B160" t="s">
        <v>13</v>
      </c>
      <c r="C160" s="1">
        <v>43525</v>
      </c>
      <c r="D160">
        <v>63</v>
      </c>
      <c r="E160">
        <v>1795000</v>
      </c>
      <c r="F160">
        <v>1272500</v>
      </c>
      <c r="G160">
        <v>0.13</v>
      </c>
      <c r="H160">
        <v>160</v>
      </c>
      <c r="I160">
        <v>0.93200000000000005</v>
      </c>
      <c r="J160">
        <v>1258</v>
      </c>
      <c r="K160" t="str">
        <f t="shared" si="4"/>
        <v>Not Luxury, Not Affordable</v>
      </c>
      <c r="N160" t="s">
        <v>16</v>
      </c>
      <c r="O160" s="1">
        <v>43525</v>
      </c>
      <c r="P160">
        <v>1795000</v>
      </c>
      <c r="Q160" t="str">
        <f t="shared" si="5"/>
        <v>More Affordable</v>
      </c>
    </row>
    <row r="161" spans="1:17">
      <c r="A161" t="s">
        <v>16</v>
      </c>
      <c r="B161" t="s">
        <v>13</v>
      </c>
      <c r="C161" s="1">
        <v>43556</v>
      </c>
      <c r="D161">
        <v>70</v>
      </c>
      <c r="E161">
        <v>1750000</v>
      </c>
      <c r="F161">
        <v>1350000</v>
      </c>
      <c r="G161">
        <v>0.14499999999999999</v>
      </c>
      <c r="H161">
        <v>167</v>
      </c>
      <c r="I161">
        <v>0.93700000000000006</v>
      </c>
      <c r="J161">
        <v>1405</v>
      </c>
      <c r="K161" t="str">
        <f t="shared" si="4"/>
        <v>Not Luxury, Not Affordable</v>
      </c>
      <c r="N161" t="s">
        <v>16</v>
      </c>
      <c r="O161" s="1">
        <v>43556</v>
      </c>
      <c r="P161">
        <v>1750000</v>
      </c>
      <c r="Q161" t="str">
        <f t="shared" si="5"/>
        <v>More Affordable</v>
      </c>
    </row>
    <row r="162" spans="1:17">
      <c r="A162" t="s">
        <v>16</v>
      </c>
      <c r="B162" t="s">
        <v>13</v>
      </c>
      <c r="C162" s="1">
        <v>43586</v>
      </c>
      <c r="D162">
        <v>51</v>
      </c>
      <c r="E162">
        <v>1795000</v>
      </c>
      <c r="F162">
        <v>1300000</v>
      </c>
      <c r="G162">
        <v>0.152</v>
      </c>
      <c r="H162">
        <v>161</v>
      </c>
      <c r="I162">
        <v>0.95699999999999996</v>
      </c>
      <c r="J162">
        <v>1495</v>
      </c>
      <c r="K162" t="str">
        <f t="shared" si="4"/>
        <v>Not Luxury, Not Affordable</v>
      </c>
      <c r="N162" t="s">
        <v>16</v>
      </c>
      <c r="O162" s="1">
        <v>43586</v>
      </c>
      <c r="P162">
        <v>1795000</v>
      </c>
      <c r="Q162" t="str">
        <f t="shared" si="5"/>
        <v>More Affordable</v>
      </c>
    </row>
    <row r="163" spans="1:17">
      <c r="A163" t="s">
        <v>16</v>
      </c>
      <c r="B163" t="s">
        <v>13</v>
      </c>
      <c r="C163" s="1">
        <v>43617</v>
      </c>
      <c r="D163">
        <v>63</v>
      </c>
      <c r="E163">
        <v>1800000</v>
      </c>
      <c r="F163">
        <v>1500000</v>
      </c>
      <c r="G163">
        <v>0.155</v>
      </c>
      <c r="H163">
        <v>261</v>
      </c>
      <c r="I163">
        <v>0.94499999999999995</v>
      </c>
      <c r="J163">
        <v>1469</v>
      </c>
      <c r="K163" t="str">
        <f t="shared" si="4"/>
        <v>Not Luxury, Not Affordable</v>
      </c>
      <c r="N163" t="s">
        <v>16</v>
      </c>
      <c r="O163" s="1">
        <v>43617</v>
      </c>
      <c r="P163">
        <v>1800000</v>
      </c>
      <c r="Q163" t="str">
        <f t="shared" si="5"/>
        <v>More Affordable</v>
      </c>
    </row>
    <row r="164" spans="1:17">
      <c r="A164" t="s">
        <v>16</v>
      </c>
      <c r="B164" t="s">
        <v>13</v>
      </c>
      <c r="C164" s="1">
        <v>43647</v>
      </c>
      <c r="D164">
        <v>56</v>
      </c>
      <c r="E164">
        <v>1800000</v>
      </c>
      <c r="F164">
        <v>940000</v>
      </c>
      <c r="G164">
        <v>0.106</v>
      </c>
      <c r="H164">
        <v>169</v>
      </c>
      <c r="I164">
        <v>0.96299999999999997</v>
      </c>
      <c r="J164">
        <v>1407</v>
      </c>
      <c r="K164" t="str">
        <f t="shared" si="4"/>
        <v>Not Luxury, Not Affordable</v>
      </c>
      <c r="N164" t="s">
        <v>16</v>
      </c>
      <c r="O164" s="1">
        <v>43647</v>
      </c>
      <c r="P164">
        <v>1800000</v>
      </c>
      <c r="Q164" t="str">
        <f t="shared" si="5"/>
        <v>More Affordable</v>
      </c>
    </row>
    <row r="165" spans="1:17">
      <c r="A165" t="s">
        <v>16</v>
      </c>
      <c r="B165" t="s">
        <v>13</v>
      </c>
      <c r="C165" s="1">
        <v>43678</v>
      </c>
      <c r="D165">
        <v>92</v>
      </c>
      <c r="E165">
        <v>1795000</v>
      </c>
      <c r="F165">
        <v>999000</v>
      </c>
      <c r="G165">
        <v>7.3999999999999996E-2</v>
      </c>
      <c r="H165">
        <v>173</v>
      </c>
      <c r="I165">
        <v>0.96399999999999997</v>
      </c>
      <c r="J165">
        <v>1239</v>
      </c>
      <c r="K165" t="str">
        <f t="shared" si="4"/>
        <v>Not Luxury, Not Affordable</v>
      </c>
      <c r="N165" t="s">
        <v>16</v>
      </c>
      <c r="O165" s="1">
        <v>43678</v>
      </c>
      <c r="P165">
        <v>1795000</v>
      </c>
      <c r="Q165" t="str">
        <f t="shared" si="5"/>
        <v>More Affordable</v>
      </c>
    </row>
    <row r="166" spans="1:17">
      <c r="A166" t="s">
        <v>16</v>
      </c>
      <c r="B166" t="s">
        <v>13</v>
      </c>
      <c r="C166" s="1">
        <v>43709</v>
      </c>
      <c r="D166">
        <v>115</v>
      </c>
      <c r="E166">
        <v>1800000</v>
      </c>
      <c r="F166">
        <v>1086000</v>
      </c>
      <c r="G166">
        <v>0.187</v>
      </c>
      <c r="H166">
        <v>172</v>
      </c>
      <c r="I166">
        <v>0.94799999999999995</v>
      </c>
      <c r="J166">
        <v>1392</v>
      </c>
      <c r="K166" t="str">
        <f t="shared" si="4"/>
        <v>Not Luxury, Not Affordable</v>
      </c>
      <c r="N166" t="s">
        <v>16</v>
      </c>
      <c r="O166" s="1">
        <v>43709</v>
      </c>
      <c r="P166">
        <v>1800000</v>
      </c>
      <c r="Q166" t="str">
        <f t="shared" si="5"/>
        <v>More Affordable</v>
      </c>
    </row>
    <row r="167" spans="1:17">
      <c r="A167" t="s">
        <v>16</v>
      </c>
      <c r="B167" t="s">
        <v>13</v>
      </c>
      <c r="C167" s="1">
        <v>43739</v>
      </c>
      <c r="D167">
        <v>83</v>
      </c>
      <c r="E167">
        <v>1747500</v>
      </c>
      <c r="F167">
        <v>977500</v>
      </c>
      <c r="G167">
        <v>0.16800000000000001</v>
      </c>
      <c r="H167">
        <v>140</v>
      </c>
      <c r="I167">
        <v>0.94399999999999995</v>
      </c>
      <c r="J167">
        <v>1414</v>
      </c>
      <c r="K167" t="str">
        <f t="shared" si="4"/>
        <v>Not Luxury, Not Affordable</v>
      </c>
      <c r="N167" t="s">
        <v>16</v>
      </c>
      <c r="O167" s="1">
        <v>43739</v>
      </c>
      <c r="P167">
        <v>1747500</v>
      </c>
      <c r="Q167" t="str">
        <f t="shared" si="5"/>
        <v>More Affordable</v>
      </c>
    </row>
    <row r="168" spans="1:17">
      <c r="A168" t="s">
        <v>16</v>
      </c>
      <c r="B168" t="s">
        <v>13</v>
      </c>
      <c r="C168" s="1">
        <v>43770</v>
      </c>
      <c r="D168">
        <v>84</v>
      </c>
      <c r="E168">
        <v>1795000</v>
      </c>
      <c r="F168">
        <v>975000</v>
      </c>
      <c r="G168">
        <v>0.12</v>
      </c>
      <c r="H168">
        <v>130</v>
      </c>
      <c r="I168">
        <v>0.94</v>
      </c>
      <c r="J168">
        <v>1295</v>
      </c>
      <c r="K168" t="str">
        <f t="shared" si="4"/>
        <v>Not Luxury, Not Affordable</v>
      </c>
      <c r="N168" t="s">
        <v>16</v>
      </c>
      <c r="O168" s="1">
        <v>43770</v>
      </c>
      <c r="P168">
        <v>1795000</v>
      </c>
      <c r="Q168" t="str">
        <f t="shared" si="5"/>
        <v>More Affordable</v>
      </c>
    </row>
    <row r="169" spans="1:17">
      <c r="A169" t="s">
        <v>16</v>
      </c>
      <c r="B169" t="s">
        <v>13</v>
      </c>
      <c r="C169" s="1">
        <v>43800</v>
      </c>
      <c r="D169">
        <v>92</v>
      </c>
      <c r="E169">
        <v>1885000</v>
      </c>
      <c r="F169">
        <v>1147765.5</v>
      </c>
      <c r="G169">
        <v>6.8000000000000005E-2</v>
      </c>
      <c r="H169">
        <v>160</v>
      </c>
      <c r="I169">
        <v>0.91900000000000004</v>
      </c>
      <c r="J169">
        <v>1170</v>
      </c>
      <c r="K169" t="str">
        <f t="shared" si="4"/>
        <v>Not Luxury, Not Affordable</v>
      </c>
      <c r="N169" t="s">
        <v>16</v>
      </c>
      <c r="O169" s="1">
        <v>43800</v>
      </c>
      <c r="P169">
        <v>1885000</v>
      </c>
      <c r="Q169" t="str">
        <f t="shared" si="5"/>
        <v>More Affordable</v>
      </c>
    </row>
    <row r="170" spans="1:17">
      <c r="A170" t="s">
        <v>16</v>
      </c>
      <c r="B170" t="s">
        <v>13</v>
      </c>
      <c r="C170" s="1">
        <v>43831</v>
      </c>
      <c r="D170">
        <v>120</v>
      </c>
      <c r="E170">
        <v>1712500</v>
      </c>
      <c r="F170">
        <v>1110000</v>
      </c>
      <c r="G170">
        <v>0.127</v>
      </c>
      <c r="H170">
        <v>166</v>
      </c>
      <c r="I170">
        <v>0.93500000000000005</v>
      </c>
      <c r="J170">
        <v>1160</v>
      </c>
      <c r="K170" t="str">
        <f t="shared" si="4"/>
        <v>Not Luxury, Not Affordable</v>
      </c>
      <c r="N170" t="s">
        <v>16</v>
      </c>
      <c r="O170" s="1">
        <v>43831</v>
      </c>
      <c r="P170">
        <v>1712500</v>
      </c>
      <c r="Q170" t="str">
        <f t="shared" si="5"/>
        <v>More Affordable</v>
      </c>
    </row>
    <row r="171" spans="1:17">
      <c r="A171" t="s">
        <v>16</v>
      </c>
      <c r="B171" t="s">
        <v>13</v>
      </c>
      <c r="C171" s="1">
        <v>43862</v>
      </c>
      <c r="D171">
        <v>115</v>
      </c>
      <c r="E171">
        <v>1660000</v>
      </c>
      <c r="F171">
        <v>1497500</v>
      </c>
      <c r="G171">
        <v>0.11700000000000001</v>
      </c>
      <c r="H171">
        <v>166</v>
      </c>
      <c r="I171">
        <v>0.93400000000000005</v>
      </c>
      <c r="J171">
        <v>1146</v>
      </c>
      <c r="K171" t="str">
        <f t="shared" si="4"/>
        <v>Not Luxury, Not Affordable</v>
      </c>
      <c r="N171" t="s">
        <v>16</v>
      </c>
      <c r="O171" s="1">
        <v>43862</v>
      </c>
      <c r="P171">
        <v>1660000</v>
      </c>
      <c r="Q171" t="str">
        <f t="shared" si="5"/>
        <v>More Affordable</v>
      </c>
    </row>
    <row r="172" spans="1:17">
      <c r="A172" t="s">
        <v>16</v>
      </c>
      <c r="B172" t="s">
        <v>13</v>
      </c>
      <c r="C172" s="1">
        <v>43891</v>
      </c>
      <c r="D172">
        <v>93</v>
      </c>
      <c r="E172">
        <v>1567500</v>
      </c>
      <c r="F172">
        <v>1636875</v>
      </c>
      <c r="G172">
        <v>6.9000000000000006E-2</v>
      </c>
      <c r="H172">
        <v>152</v>
      </c>
      <c r="I172">
        <v>0.93</v>
      </c>
      <c r="J172">
        <v>1080</v>
      </c>
      <c r="K172" t="str">
        <f t="shared" si="4"/>
        <v>Not Luxury, Not Affordable</v>
      </c>
      <c r="N172" t="s">
        <v>16</v>
      </c>
      <c r="O172" s="1">
        <v>43891</v>
      </c>
      <c r="P172">
        <v>1567500</v>
      </c>
      <c r="Q172" t="str">
        <f t="shared" si="5"/>
        <v>More Affordable</v>
      </c>
    </row>
    <row r="173" spans="1:17">
      <c r="A173" t="s">
        <v>16</v>
      </c>
      <c r="B173" t="s">
        <v>13</v>
      </c>
      <c r="C173" s="1">
        <v>43922</v>
      </c>
      <c r="D173">
        <v>98</v>
      </c>
      <c r="E173">
        <v>1595000</v>
      </c>
      <c r="F173">
        <v>1875000</v>
      </c>
      <c r="G173">
        <v>1.7999999999999999E-2</v>
      </c>
      <c r="H173">
        <v>94</v>
      </c>
      <c r="I173">
        <v>0.92900000000000005</v>
      </c>
      <c r="J173">
        <v>896</v>
      </c>
      <c r="K173" t="str">
        <f t="shared" si="4"/>
        <v>Not Luxury, Not Affordable</v>
      </c>
      <c r="N173" t="s">
        <v>16</v>
      </c>
      <c r="O173" s="1">
        <v>43922</v>
      </c>
      <c r="P173">
        <v>1595000</v>
      </c>
      <c r="Q173" t="str">
        <f t="shared" si="5"/>
        <v>More Affordable</v>
      </c>
    </row>
    <row r="174" spans="1:17">
      <c r="A174" t="s">
        <v>16</v>
      </c>
      <c r="B174" t="s">
        <v>13</v>
      </c>
      <c r="C174" s="1">
        <v>43952</v>
      </c>
      <c r="D174">
        <v>97</v>
      </c>
      <c r="E174">
        <v>1550000</v>
      </c>
      <c r="F174">
        <v>1300000</v>
      </c>
      <c r="G174">
        <v>0.05</v>
      </c>
      <c r="H174">
        <v>102</v>
      </c>
      <c r="I174">
        <v>0.90200000000000002</v>
      </c>
      <c r="J174">
        <v>915</v>
      </c>
      <c r="K174" t="str">
        <f t="shared" si="4"/>
        <v>Not Luxury, Not Affordable</v>
      </c>
      <c r="N174" t="s">
        <v>16</v>
      </c>
      <c r="O174" s="1">
        <v>43952</v>
      </c>
      <c r="P174">
        <v>1550000</v>
      </c>
      <c r="Q174" t="str">
        <f t="shared" si="5"/>
        <v>More Affordable</v>
      </c>
    </row>
    <row r="175" spans="1:17">
      <c r="A175" t="s">
        <v>16</v>
      </c>
      <c r="B175" t="s">
        <v>13</v>
      </c>
      <c r="C175" s="1">
        <v>43983</v>
      </c>
      <c r="D175">
        <v>109</v>
      </c>
      <c r="E175">
        <v>1525000</v>
      </c>
      <c r="F175">
        <v>1490000</v>
      </c>
      <c r="G175">
        <v>6.9000000000000006E-2</v>
      </c>
      <c r="H175">
        <v>169</v>
      </c>
      <c r="I175">
        <v>0.92200000000000004</v>
      </c>
      <c r="J175">
        <v>1105</v>
      </c>
      <c r="K175" t="str">
        <f t="shared" si="4"/>
        <v>Not Luxury, Not Affordable</v>
      </c>
      <c r="N175" t="s">
        <v>16</v>
      </c>
      <c r="O175" s="1">
        <v>43983</v>
      </c>
      <c r="P175">
        <v>1525000</v>
      </c>
      <c r="Q175" t="str">
        <f t="shared" si="5"/>
        <v>More Affordable</v>
      </c>
    </row>
    <row r="176" spans="1:17">
      <c r="A176" t="s">
        <v>16</v>
      </c>
      <c r="B176" t="s">
        <v>13</v>
      </c>
      <c r="C176" s="1">
        <v>44013</v>
      </c>
      <c r="D176">
        <v>129</v>
      </c>
      <c r="E176">
        <v>1475000</v>
      </c>
      <c r="F176">
        <v>1196443</v>
      </c>
      <c r="G176">
        <v>0.15</v>
      </c>
      <c r="H176">
        <v>125</v>
      </c>
      <c r="I176">
        <v>0.92100000000000004</v>
      </c>
      <c r="J176">
        <v>1378</v>
      </c>
      <c r="K176" t="str">
        <f t="shared" si="4"/>
        <v>Not Luxury, Not Affordable</v>
      </c>
      <c r="N176" t="s">
        <v>16</v>
      </c>
      <c r="O176" s="1">
        <v>44013</v>
      </c>
      <c r="P176">
        <v>1475000</v>
      </c>
      <c r="Q176" t="str">
        <f t="shared" si="5"/>
        <v>More Affordable</v>
      </c>
    </row>
    <row r="177" spans="1:17">
      <c r="A177" t="s">
        <v>16</v>
      </c>
      <c r="B177" t="s">
        <v>13</v>
      </c>
      <c r="C177" s="1">
        <v>44044</v>
      </c>
      <c r="D177">
        <v>58</v>
      </c>
      <c r="E177">
        <v>1450000</v>
      </c>
      <c r="F177">
        <v>1250000</v>
      </c>
      <c r="G177">
        <v>0.154</v>
      </c>
      <c r="H177">
        <v>91</v>
      </c>
      <c r="I177">
        <v>0.9</v>
      </c>
      <c r="J177">
        <v>1505</v>
      </c>
      <c r="K177" t="str">
        <f t="shared" si="4"/>
        <v>Not Luxury, Not Affordable</v>
      </c>
      <c r="N177" t="s">
        <v>16</v>
      </c>
      <c r="O177" s="1">
        <v>44044</v>
      </c>
      <c r="P177">
        <v>1450000</v>
      </c>
      <c r="Q177" t="str">
        <f t="shared" si="5"/>
        <v>More Affordable</v>
      </c>
    </row>
    <row r="178" spans="1:17">
      <c r="A178" t="s">
        <v>16</v>
      </c>
      <c r="B178" t="s">
        <v>13</v>
      </c>
      <c r="C178" s="1">
        <v>44075</v>
      </c>
      <c r="D178">
        <v>68</v>
      </c>
      <c r="E178">
        <v>1449500</v>
      </c>
      <c r="F178">
        <v>1062500</v>
      </c>
      <c r="G178">
        <v>0.18099999999999999</v>
      </c>
      <c r="H178">
        <v>91</v>
      </c>
      <c r="I178">
        <v>0.91700000000000004</v>
      </c>
      <c r="J178">
        <v>1676</v>
      </c>
      <c r="K178" t="str">
        <f t="shared" si="4"/>
        <v>Not Luxury, Not Affordable</v>
      </c>
      <c r="N178" t="s">
        <v>16</v>
      </c>
      <c r="O178" s="1">
        <v>44075</v>
      </c>
      <c r="P178">
        <v>1449500</v>
      </c>
      <c r="Q178" t="str">
        <f t="shared" si="5"/>
        <v>More Affordable</v>
      </c>
    </row>
    <row r="179" spans="1:17">
      <c r="A179" t="s">
        <v>16</v>
      </c>
      <c r="B179" t="s">
        <v>13</v>
      </c>
      <c r="C179" s="1">
        <v>44105</v>
      </c>
      <c r="D179">
        <v>75</v>
      </c>
      <c r="E179">
        <v>1395000</v>
      </c>
      <c r="F179">
        <v>1312500</v>
      </c>
      <c r="G179">
        <v>0.17799999999999999</v>
      </c>
      <c r="H179">
        <v>120</v>
      </c>
      <c r="I179">
        <v>0.92</v>
      </c>
      <c r="J179">
        <v>1760</v>
      </c>
      <c r="K179" t="str">
        <f t="shared" si="4"/>
        <v>Not Luxury, Not Affordable</v>
      </c>
      <c r="N179" t="s">
        <v>16</v>
      </c>
      <c r="O179" s="1">
        <v>44105</v>
      </c>
      <c r="P179">
        <v>1395000</v>
      </c>
      <c r="Q179" t="str">
        <f t="shared" si="5"/>
        <v>More Affordable</v>
      </c>
    </row>
    <row r="180" spans="1:17">
      <c r="A180" t="s">
        <v>16</v>
      </c>
      <c r="B180" t="s">
        <v>13</v>
      </c>
      <c r="C180" s="1">
        <v>44136</v>
      </c>
      <c r="D180">
        <v>93.5</v>
      </c>
      <c r="E180">
        <v>1395000</v>
      </c>
      <c r="F180">
        <v>1302502.5</v>
      </c>
      <c r="G180">
        <v>0.11899999999999999</v>
      </c>
      <c r="H180">
        <v>126</v>
      </c>
      <c r="I180">
        <v>0</v>
      </c>
      <c r="J180">
        <v>1676</v>
      </c>
      <c r="K180" t="str">
        <f t="shared" si="4"/>
        <v>Not Luxury, Not Affordable</v>
      </c>
      <c r="N180" t="s">
        <v>16</v>
      </c>
      <c r="O180" s="1">
        <v>44136</v>
      </c>
      <c r="P180">
        <v>1395000</v>
      </c>
      <c r="Q180" t="str">
        <f t="shared" si="5"/>
        <v>More Affordable</v>
      </c>
    </row>
    <row r="181" spans="1:17">
      <c r="A181" t="s">
        <v>16</v>
      </c>
      <c r="B181" t="s">
        <v>13</v>
      </c>
      <c r="C181" s="1">
        <v>44166</v>
      </c>
      <c r="D181">
        <v>108</v>
      </c>
      <c r="E181">
        <v>1375000</v>
      </c>
      <c r="F181">
        <v>1167500</v>
      </c>
      <c r="G181">
        <v>6.4000000000000001E-2</v>
      </c>
      <c r="H181">
        <v>172</v>
      </c>
      <c r="I181">
        <v>0.78200000000000003</v>
      </c>
      <c r="J181">
        <v>1513</v>
      </c>
      <c r="K181" t="str">
        <f t="shared" si="4"/>
        <v>Not Luxury, Not Affordable</v>
      </c>
      <c r="N181" t="s">
        <v>16</v>
      </c>
      <c r="O181" s="1">
        <v>44166</v>
      </c>
      <c r="P181">
        <v>1375000</v>
      </c>
      <c r="Q181" t="str">
        <f t="shared" si="5"/>
        <v>More Affordable</v>
      </c>
    </row>
    <row r="182" spans="1:17">
      <c r="A182" t="s">
        <v>16</v>
      </c>
      <c r="B182" t="s">
        <v>13</v>
      </c>
      <c r="C182" s="1">
        <v>44197</v>
      </c>
      <c r="D182">
        <v>119.5</v>
      </c>
      <c r="E182">
        <v>1395000</v>
      </c>
      <c r="F182">
        <v>1175000</v>
      </c>
      <c r="G182">
        <v>0.113</v>
      </c>
      <c r="H182">
        <v>145</v>
      </c>
      <c r="I182">
        <v>0.85</v>
      </c>
      <c r="J182">
        <v>1461</v>
      </c>
      <c r="K182" t="str">
        <f t="shared" si="4"/>
        <v>Not Luxury, Not Affordable</v>
      </c>
      <c r="N182" t="s">
        <v>16</v>
      </c>
      <c r="O182" s="1">
        <v>44197</v>
      </c>
      <c r="P182">
        <v>1395000</v>
      </c>
      <c r="Q182" t="str">
        <f t="shared" si="5"/>
        <v>More Affordable</v>
      </c>
    </row>
    <row r="183" spans="1:17">
      <c r="A183" t="s">
        <v>16</v>
      </c>
      <c r="B183" t="s">
        <v>13</v>
      </c>
      <c r="C183" s="1">
        <v>44228</v>
      </c>
      <c r="D183">
        <v>137</v>
      </c>
      <c r="E183">
        <v>1450000</v>
      </c>
      <c r="F183">
        <v>915000</v>
      </c>
      <c r="G183">
        <v>9.5000000000000001E-2</v>
      </c>
      <c r="H183">
        <v>160</v>
      </c>
      <c r="I183">
        <v>0.85499999999999998</v>
      </c>
      <c r="J183">
        <v>1384</v>
      </c>
      <c r="K183" t="str">
        <f t="shared" si="4"/>
        <v>Not Luxury, Not Affordable</v>
      </c>
      <c r="N183" t="s">
        <v>16</v>
      </c>
      <c r="O183" s="1">
        <v>44228</v>
      </c>
      <c r="P183">
        <v>1450000</v>
      </c>
      <c r="Q183" t="str">
        <f t="shared" si="5"/>
        <v>More Affordable</v>
      </c>
    </row>
    <row r="184" spans="1:17">
      <c r="A184" t="s">
        <v>16</v>
      </c>
      <c r="B184" t="s">
        <v>13</v>
      </c>
      <c r="C184" s="1">
        <v>44256</v>
      </c>
      <c r="D184">
        <v>91</v>
      </c>
      <c r="E184">
        <v>1499999</v>
      </c>
      <c r="F184">
        <v>1065000</v>
      </c>
      <c r="G184">
        <v>9.9000000000000005E-2</v>
      </c>
      <c r="H184">
        <v>230</v>
      </c>
      <c r="I184">
        <v>0.84499999999999997</v>
      </c>
      <c r="J184">
        <v>1421</v>
      </c>
      <c r="K184" t="str">
        <f t="shared" si="4"/>
        <v>Not Luxury, Not Affordable</v>
      </c>
      <c r="N184" t="s">
        <v>16</v>
      </c>
      <c r="O184" s="1">
        <v>44256</v>
      </c>
      <c r="P184">
        <v>1499999</v>
      </c>
      <c r="Q184" t="str">
        <f t="shared" si="5"/>
        <v>More Affordable</v>
      </c>
    </row>
    <row r="185" spans="1:17">
      <c r="A185" t="s">
        <v>16</v>
      </c>
      <c r="B185" t="s">
        <v>13</v>
      </c>
      <c r="C185" s="1">
        <v>44287</v>
      </c>
      <c r="D185">
        <v>51</v>
      </c>
      <c r="E185">
        <v>1599000</v>
      </c>
      <c r="F185">
        <v>1055000</v>
      </c>
      <c r="G185">
        <v>0.10299999999999999</v>
      </c>
      <c r="H185">
        <v>252</v>
      </c>
      <c r="I185">
        <v>0.73799999999999999</v>
      </c>
      <c r="J185">
        <v>1492</v>
      </c>
      <c r="K185" t="str">
        <f t="shared" si="4"/>
        <v>Not Luxury, Not Affordable</v>
      </c>
      <c r="N185" t="s">
        <v>16</v>
      </c>
      <c r="O185" s="1">
        <v>44287</v>
      </c>
      <c r="P185">
        <v>1599000</v>
      </c>
      <c r="Q185" t="str">
        <f t="shared" si="5"/>
        <v>More Affordable</v>
      </c>
    </row>
    <row r="186" spans="1:17">
      <c r="A186" t="s">
        <v>16</v>
      </c>
      <c r="B186" t="s">
        <v>13</v>
      </c>
      <c r="C186" s="1">
        <v>44317</v>
      </c>
      <c r="D186">
        <v>45</v>
      </c>
      <c r="E186">
        <v>1595000</v>
      </c>
      <c r="F186">
        <v>1075000</v>
      </c>
      <c r="G186">
        <v>7.9000000000000001E-2</v>
      </c>
      <c r="H186">
        <v>243</v>
      </c>
      <c r="I186">
        <v>0.872</v>
      </c>
      <c r="J186">
        <v>1507</v>
      </c>
      <c r="K186" t="str">
        <f t="shared" si="4"/>
        <v>Not Luxury, Not Affordable</v>
      </c>
      <c r="N186" t="s">
        <v>16</v>
      </c>
      <c r="O186" s="1">
        <v>44317</v>
      </c>
      <c r="P186">
        <v>1595000</v>
      </c>
      <c r="Q186" t="str">
        <f t="shared" si="5"/>
        <v>More Affordable</v>
      </c>
    </row>
    <row r="187" spans="1:17">
      <c r="A187" t="s">
        <v>16</v>
      </c>
      <c r="B187" t="s">
        <v>13</v>
      </c>
      <c r="C187" s="1">
        <v>44348</v>
      </c>
      <c r="D187">
        <v>53</v>
      </c>
      <c r="E187">
        <v>1595000</v>
      </c>
      <c r="F187">
        <v>1337000</v>
      </c>
      <c r="G187">
        <v>0.11899999999999999</v>
      </c>
      <c r="H187">
        <v>285</v>
      </c>
      <c r="I187">
        <v>0</v>
      </c>
      <c r="J187">
        <v>1447</v>
      </c>
      <c r="K187" t="str">
        <f t="shared" si="4"/>
        <v>Not Luxury, Not Affordable</v>
      </c>
      <c r="N187" t="s">
        <v>16</v>
      </c>
      <c r="O187" s="1">
        <v>44348</v>
      </c>
      <c r="P187">
        <v>1595000</v>
      </c>
      <c r="Q187" t="str">
        <f t="shared" si="5"/>
        <v>More Affordable</v>
      </c>
    </row>
    <row r="188" spans="1:17">
      <c r="A188" t="s">
        <v>16</v>
      </c>
      <c r="B188" t="s">
        <v>13</v>
      </c>
      <c r="C188" s="1">
        <v>44378</v>
      </c>
      <c r="D188">
        <v>63</v>
      </c>
      <c r="E188">
        <v>1595000</v>
      </c>
      <c r="F188">
        <v>1327500</v>
      </c>
      <c r="G188">
        <v>8.4000000000000005E-2</v>
      </c>
      <c r="H188">
        <v>256</v>
      </c>
      <c r="I188">
        <v>0</v>
      </c>
      <c r="J188">
        <v>1328</v>
      </c>
      <c r="K188" t="str">
        <f t="shared" si="4"/>
        <v>Not Luxury, Not Affordable</v>
      </c>
      <c r="N188" t="s">
        <v>16</v>
      </c>
      <c r="O188" s="1">
        <v>44378</v>
      </c>
      <c r="P188">
        <v>1595000</v>
      </c>
      <c r="Q188" t="str">
        <f t="shared" si="5"/>
        <v>More Affordable</v>
      </c>
    </row>
    <row r="189" spans="1:17">
      <c r="A189" t="s">
        <v>16</v>
      </c>
      <c r="B189" t="s">
        <v>13</v>
      </c>
      <c r="C189" s="1">
        <v>44409</v>
      </c>
      <c r="D189">
        <v>64</v>
      </c>
      <c r="E189">
        <v>1600000</v>
      </c>
      <c r="F189">
        <v>797500</v>
      </c>
      <c r="G189">
        <v>7.0000000000000007E-2</v>
      </c>
      <c r="H189">
        <v>406</v>
      </c>
      <c r="I189">
        <v>0</v>
      </c>
      <c r="J189">
        <v>1220</v>
      </c>
      <c r="K189" t="str">
        <f t="shared" si="4"/>
        <v>Not Luxury, Not Affordable</v>
      </c>
      <c r="N189" t="s">
        <v>16</v>
      </c>
      <c r="O189" s="1">
        <v>44409</v>
      </c>
      <c r="P189">
        <v>1600000</v>
      </c>
      <c r="Q189" t="str">
        <f t="shared" si="5"/>
        <v>More Affordable</v>
      </c>
    </row>
    <row r="190" spans="1:17">
      <c r="A190" t="s">
        <v>16</v>
      </c>
      <c r="B190" t="s">
        <v>13</v>
      </c>
      <c r="C190" s="1">
        <v>44440</v>
      </c>
      <c r="D190">
        <v>72.5</v>
      </c>
      <c r="E190">
        <v>1625000</v>
      </c>
      <c r="F190">
        <v>1150000</v>
      </c>
      <c r="G190">
        <v>0.125</v>
      </c>
      <c r="H190">
        <v>260</v>
      </c>
      <c r="I190">
        <v>0</v>
      </c>
      <c r="J190">
        <v>1312</v>
      </c>
      <c r="K190" t="str">
        <f t="shared" si="4"/>
        <v>Not Luxury, Not Affordable</v>
      </c>
      <c r="N190" t="s">
        <v>16</v>
      </c>
      <c r="O190" s="1">
        <v>44440</v>
      </c>
      <c r="P190">
        <v>1625000</v>
      </c>
      <c r="Q190" t="str">
        <f t="shared" si="5"/>
        <v>More Affordable</v>
      </c>
    </row>
    <row r="191" spans="1:17">
      <c r="A191" t="s">
        <v>16</v>
      </c>
      <c r="B191" t="s">
        <v>13</v>
      </c>
      <c r="C191" s="1">
        <v>44470</v>
      </c>
      <c r="D191">
        <v>49</v>
      </c>
      <c r="E191">
        <v>1599000</v>
      </c>
      <c r="F191">
        <v>1200000</v>
      </c>
      <c r="G191">
        <v>0.11899999999999999</v>
      </c>
      <c r="H191">
        <v>233</v>
      </c>
      <c r="I191">
        <v>0</v>
      </c>
      <c r="J191">
        <v>1434</v>
      </c>
      <c r="K191" t="str">
        <f t="shared" si="4"/>
        <v>Not Luxury, Not Affordable</v>
      </c>
      <c r="N191" t="s">
        <v>16</v>
      </c>
      <c r="O191" s="1">
        <v>44470</v>
      </c>
      <c r="P191">
        <v>1599000</v>
      </c>
      <c r="Q191" t="str">
        <f t="shared" si="5"/>
        <v>More Affordable</v>
      </c>
    </row>
    <row r="192" spans="1:17">
      <c r="A192" t="s">
        <v>16</v>
      </c>
      <c r="B192" t="s">
        <v>13</v>
      </c>
      <c r="C192" s="1">
        <v>44501</v>
      </c>
      <c r="D192">
        <v>57.5</v>
      </c>
      <c r="E192">
        <v>1599000</v>
      </c>
      <c r="F192">
        <v>1200000</v>
      </c>
      <c r="G192">
        <v>9.6000000000000002E-2</v>
      </c>
      <c r="H192">
        <v>220</v>
      </c>
      <c r="I192">
        <v>0</v>
      </c>
      <c r="J192">
        <v>1305</v>
      </c>
      <c r="K192" t="str">
        <f t="shared" si="4"/>
        <v>Not Luxury, Not Affordable</v>
      </c>
      <c r="N192" t="s">
        <v>16</v>
      </c>
      <c r="O192" s="1">
        <v>44501</v>
      </c>
      <c r="P192">
        <v>1599000</v>
      </c>
      <c r="Q192" t="str">
        <f t="shared" si="5"/>
        <v>More Affordable</v>
      </c>
    </row>
    <row r="193" spans="1:17">
      <c r="A193" t="s">
        <v>16</v>
      </c>
      <c r="B193" t="s">
        <v>13</v>
      </c>
      <c r="C193" s="1">
        <v>44531</v>
      </c>
      <c r="D193">
        <v>73</v>
      </c>
      <c r="E193">
        <v>1695000</v>
      </c>
      <c r="F193">
        <v>1475000</v>
      </c>
      <c r="G193">
        <v>5.0999999999999997E-2</v>
      </c>
      <c r="H193">
        <v>217</v>
      </c>
      <c r="I193">
        <v>0</v>
      </c>
      <c r="J193">
        <v>1122</v>
      </c>
      <c r="K193" t="str">
        <f t="shared" si="4"/>
        <v>Not Luxury, Not Affordable</v>
      </c>
      <c r="N193" t="s">
        <v>16</v>
      </c>
      <c r="O193" s="1">
        <v>44531</v>
      </c>
      <c r="P193">
        <v>1695000</v>
      </c>
      <c r="Q193" t="str">
        <f t="shared" si="5"/>
        <v>More Affordable</v>
      </c>
    </row>
    <row r="194" spans="1:17">
      <c r="A194" t="s">
        <v>16</v>
      </c>
      <c r="B194" t="s">
        <v>13</v>
      </c>
      <c r="C194" s="1">
        <v>44562</v>
      </c>
      <c r="D194">
        <v>97</v>
      </c>
      <c r="E194">
        <v>1795000</v>
      </c>
      <c r="F194">
        <v>1550000</v>
      </c>
      <c r="G194">
        <v>9.2999999999999999E-2</v>
      </c>
      <c r="H194">
        <v>207</v>
      </c>
      <c r="I194">
        <v>0</v>
      </c>
      <c r="J194">
        <v>1085</v>
      </c>
      <c r="K194" t="str">
        <f t="shared" si="4"/>
        <v>Not Luxury, Not Affordable</v>
      </c>
      <c r="N194" t="s">
        <v>16</v>
      </c>
      <c r="O194" s="1">
        <v>44562</v>
      </c>
      <c r="P194">
        <v>1795000</v>
      </c>
      <c r="Q194" t="str">
        <f t="shared" si="5"/>
        <v>More Affordable</v>
      </c>
    </row>
    <row r="195" spans="1:17">
      <c r="A195" t="s">
        <v>16</v>
      </c>
      <c r="B195" t="s">
        <v>13</v>
      </c>
      <c r="C195" s="1">
        <v>44593</v>
      </c>
      <c r="D195">
        <v>106</v>
      </c>
      <c r="E195">
        <v>1700000</v>
      </c>
      <c r="F195">
        <v>1150000</v>
      </c>
      <c r="G195">
        <v>6.9000000000000006E-2</v>
      </c>
      <c r="H195">
        <v>205</v>
      </c>
      <c r="I195">
        <v>0</v>
      </c>
      <c r="J195">
        <v>1120</v>
      </c>
      <c r="K195" t="str">
        <f t="shared" si="4"/>
        <v>Not Luxury, Not Affordable</v>
      </c>
      <c r="N195" t="s">
        <v>16</v>
      </c>
      <c r="O195" s="1">
        <v>44593</v>
      </c>
      <c r="P195">
        <v>1700000</v>
      </c>
      <c r="Q195" t="str">
        <f t="shared" si="5"/>
        <v>More Affordable</v>
      </c>
    </row>
    <row r="196" spans="1:17">
      <c r="A196" t="s">
        <v>16</v>
      </c>
      <c r="B196" t="s">
        <v>13</v>
      </c>
      <c r="C196" s="1">
        <v>44621</v>
      </c>
      <c r="D196">
        <v>39</v>
      </c>
      <c r="E196">
        <v>1695000</v>
      </c>
      <c r="F196">
        <v>1217500</v>
      </c>
      <c r="G196">
        <v>0.112</v>
      </c>
      <c r="H196">
        <v>142</v>
      </c>
      <c r="I196">
        <v>0</v>
      </c>
      <c r="J196">
        <v>1243</v>
      </c>
      <c r="K196" t="str">
        <f t="shared" ref="K196:K235" si="6">IF(E196&gt; 2500000, "Luxury", IF(E196&lt;1200000, "More Affordable", "Not Luxury, Not Affordable"))</f>
        <v>Not Luxury, Not Affordable</v>
      </c>
      <c r="N196" t="s">
        <v>16</v>
      </c>
      <c r="O196" s="1">
        <v>44621</v>
      </c>
      <c r="P196">
        <v>1695000</v>
      </c>
      <c r="Q196" t="str">
        <f t="shared" ref="Q196:Q235" si="7">IF(J196&gt; 2500000, "Luxury", IF(J196&lt;1200000, "More Affordable", "Not Luxury, Not Affordable"))</f>
        <v>More Affordable</v>
      </c>
    </row>
    <row r="197" spans="1:17">
      <c r="A197" t="s">
        <v>17</v>
      </c>
      <c r="B197" t="s">
        <v>11</v>
      </c>
      <c r="C197" s="1">
        <v>43466</v>
      </c>
      <c r="D197">
        <v>116</v>
      </c>
      <c r="E197">
        <v>1398500</v>
      </c>
      <c r="F197">
        <v>985000</v>
      </c>
      <c r="G197">
        <v>7.9000000000000001E-2</v>
      </c>
      <c r="H197">
        <v>34</v>
      </c>
      <c r="I197">
        <v>0.96799999999999997</v>
      </c>
      <c r="J197">
        <v>290</v>
      </c>
      <c r="K197" t="str">
        <f t="shared" si="6"/>
        <v>Not Luxury, Not Affordable</v>
      </c>
      <c r="N197" t="s">
        <v>17</v>
      </c>
      <c r="O197" s="1">
        <v>43466</v>
      </c>
      <c r="P197">
        <v>1398500</v>
      </c>
      <c r="Q197" t="str">
        <f t="shared" si="7"/>
        <v>More Affordable</v>
      </c>
    </row>
    <row r="198" spans="1:17">
      <c r="A198" t="s">
        <v>17</v>
      </c>
      <c r="B198" t="s">
        <v>11</v>
      </c>
      <c r="C198" s="1">
        <v>43497</v>
      </c>
      <c r="D198">
        <v>90</v>
      </c>
      <c r="E198">
        <v>1347000</v>
      </c>
      <c r="F198">
        <v>1042500</v>
      </c>
      <c r="G198">
        <v>0.10299999999999999</v>
      </c>
      <c r="H198">
        <v>34</v>
      </c>
      <c r="I198">
        <v>0.96499999999999997</v>
      </c>
      <c r="J198">
        <v>290</v>
      </c>
      <c r="K198" t="str">
        <f t="shared" si="6"/>
        <v>Not Luxury, Not Affordable</v>
      </c>
      <c r="N198" t="s">
        <v>17</v>
      </c>
      <c r="O198" s="1">
        <v>43497</v>
      </c>
      <c r="P198">
        <v>1347000</v>
      </c>
      <c r="Q198" t="str">
        <f t="shared" si="7"/>
        <v>More Affordable</v>
      </c>
    </row>
    <row r="199" spans="1:17">
      <c r="A199" t="s">
        <v>17</v>
      </c>
      <c r="B199" t="s">
        <v>11</v>
      </c>
      <c r="C199" s="1">
        <v>43525</v>
      </c>
      <c r="D199">
        <v>123</v>
      </c>
      <c r="E199">
        <v>1299000</v>
      </c>
      <c r="F199">
        <v>1350000</v>
      </c>
      <c r="G199">
        <v>9.1999999999999998E-2</v>
      </c>
      <c r="H199">
        <v>37</v>
      </c>
      <c r="I199">
        <v>0.96899999999999997</v>
      </c>
      <c r="J199">
        <v>284</v>
      </c>
      <c r="K199" t="str">
        <f t="shared" si="6"/>
        <v>Not Luxury, Not Affordable</v>
      </c>
      <c r="N199" t="s">
        <v>17</v>
      </c>
      <c r="O199" s="1">
        <v>43525</v>
      </c>
      <c r="P199">
        <v>1299000</v>
      </c>
      <c r="Q199" t="str">
        <f t="shared" si="7"/>
        <v>More Affordable</v>
      </c>
    </row>
    <row r="200" spans="1:17">
      <c r="A200" t="s">
        <v>17</v>
      </c>
      <c r="B200" t="s">
        <v>11</v>
      </c>
      <c r="C200" s="1">
        <v>43556</v>
      </c>
      <c r="D200">
        <v>57</v>
      </c>
      <c r="E200">
        <v>1309560</v>
      </c>
      <c r="F200">
        <v>990009</v>
      </c>
      <c r="G200">
        <v>0.13100000000000001</v>
      </c>
      <c r="H200">
        <v>49</v>
      </c>
      <c r="I200">
        <v>0.97099999999999997</v>
      </c>
      <c r="J200">
        <v>298</v>
      </c>
      <c r="K200" t="str">
        <f t="shared" si="6"/>
        <v>Not Luxury, Not Affordable</v>
      </c>
      <c r="N200" t="s">
        <v>17</v>
      </c>
      <c r="O200" s="1">
        <v>43556</v>
      </c>
      <c r="P200">
        <v>1309560</v>
      </c>
      <c r="Q200" t="str">
        <f t="shared" si="7"/>
        <v>More Affordable</v>
      </c>
    </row>
    <row r="201" spans="1:17">
      <c r="A201" t="s">
        <v>17</v>
      </c>
      <c r="B201" t="s">
        <v>11</v>
      </c>
      <c r="C201" s="1">
        <v>43586</v>
      </c>
      <c r="D201">
        <v>77.5</v>
      </c>
      <c r="E201">
        <v>1299000</v>
      </c>
      <c r="F201">
        <v>1152500</v>
      </c>
      <c r="G201">
        <v>0.105</v>
      </c>
      <c r="H201">
        <v>76</v>
      </c>
      <c r="I201">
        <v>0.96</v>
      </c>
      <c r="J201">
        <v>313</v>
      </c>
      <c r="K201" t="str">
        <f t="shared" si="6"/>
        <v>Not Luxury, Not Affordable</v>
      </c>
      <c r="N201" t="s">
        <v>17</v>
      </c>
      <c r="O201" s="1">
        <v>43586</v>
      </c>
      <c r="P201">
        <v>1299000</v>
      </c>
      <c r="Q201" t="str">
        <f t="shared" si="7"/>
        <v>More Affordable</v>
      </c>
    </row>
    <row r="202" spans="1:17">
      <c r="A202" t="s">
        <v>17</v>
      </c>
      <c r="B202" t="s">
        <v>11</v>
      </c>
      <c r="C202" s="1">
        <v>43617</v>
      </c>
      <c r="D202">
        <v>44</v>
      </c>
      <c r="E202">
        <v>1299000</v>
      </c>
      <c r="F202">
        <v>978668.5</v>
      </c>
      <c r="G202">
        <v>0.127</v>
      </c>
      <c r="H202">
        <v>58</v>
      </c>
      <c r="I202">
        <v>0.97599999999999998</v>
      </c>
      <c r="J202">
        <v>331</v>
      </c>
      <c r="K202" t="str">
        <f t="shared" si="6"/>
        <v>Not Luxury, Not Affordable</v>
      </c>
      <c r="N202" t="s">
        <v>17</v>
      </c>
      <c r="O202" s="1">
        <v>43617</v>
      </c>
      <c r="P202">
        <v>1299000</v>
      </c>
      <c r="Q202" t="str">
        <f t="shared" si="7"/>
        <v>More Affordable</v>
      </c>
    </row>
    <row r="203" spans="1:17">
      <c r="A203" t="s">
        <v>17</v>
      </c>
      <c r="B203" t="s">
        <v>11</v>
      </c>
      <c r="C203" s="1">
        <v>43647</v>
      </c>
      <c r="D203">
        <v>72</v>
      </c>
      <c r="E203">
        <v>1299000</v>
      </c>
      <c r="F203">
        <v>1049500</v>
      </c>
      <c r="G203">
        <v>0.1</v>
      </c>
      <c r="H203">
        <v>58</v>
      </c>
      <c r="I203">
        <v>0.98699999999999999</v>
      </c>
      <c r="J203">
        <v>319</v>
      </c>
      <c r="K203" t="str">
        <f t="shared" si="6"/>
        <v>Not Luxury, Not Affordable</v>
      </c>
      <c r="N203" t="s">
        <v>17</v>
      </c>
      <c r="O203" s="1">
        <v>43647</v>
      </c>
      <c r="P203">
        <v>1299000</v>
      </c>
      <c r="Q203" t="str">
        <f t="shared" si="7"/>
        <v>More Affordable</v>
      </c>
    </row>
    <row r="204" spans="1:17">
      <c r="A204" t="s">
        <v>17</v>
      </c>
      <c r="B204" t="s">
        <v>11</v>
      </c>
      <c r="C204" s="1">
        <v>43678</v>
      </c>
      <c r="D204">
        <v>73</v>
      </c>
      <c r="E204">
        <v>1299000</v>
      </c>
      <c r="F204">
        <v>1275000</v>
      </c>
      <c r="G204">
        <v>0.108</v>
      </c>
      <c r="H204">
        <v>50</v>
      </c>
      <c r="I204">
        <v>0.97099999999999997</v>
      </c>
      <c r="J204">
        <v>277</v>
      </c>
      <c r="K204" t="str">
        <f t="shared" si="6"/>
        <v>Not Luxury, Not Affordable</v>
      </c>
      <c r="N204" t="s">
        <v>17</v>
      </c>
      <c r="O204" s="1">
        <v>43678</v>
      </c>
      <c r="P204">
        <v>1299000</v>
      </c>
      <c r="Q204" t="str">
        <f t="shared" si="7"/>
        <v>More Affordable</v>
      </c>
    </row>
    <row r="205" spans="1:17">
      <c r="A205" t="s">
        <v>17</v>
      </c>
      <c r="B205" t="s">
        <v>11</v>
      </c>
      <c r="C205" s="1">
        <v>43709</v>
      </c>
      <c r="D205">
        <v>103.5</v>
      </c>
      <c r="E205">
        <v>1299000</v>
      </c>
      <c r="F205">
        <v>985000</v>
      </c>
      <c r="G205">
        <v>0.161</v>
      </c>
      <c r="H205">
        <v>53</v>
      </c>
      <c r="I205">
        <v>0.97299999999999998</v>
      </c>
      <c r="J205">
        <v>316</v>
      </c>
      <c r="K205" t="str">
        <f t="shared" si="6"/>
        <v>Not Luxury, Not Affordable</v>
      </c>
      <c r="N205" t="s">
        <v>17</v>
      </c>
      <c r="O205" s="1">
        <v>43709</v>
      </c>
      <c r="P205">
        <v>1299000</v>
      </c>
      <c r="Q205" t="str">
        <f t="shared" si="7"/>
        <v>More Affordable</v>
      </c>
    </row>
    <row r="206" spans="1:17">
      <c r="A206" t="s">
        <v>17</v>
      </c>
      <c r="B206" t="s">
        <v>11</v>
      </c>
      <c r="C206" s="1">
        <v>43739</v>
      </c>
      <c r="D206">
        <v>57</v>
      </c>
      <c r="E206">
        <v>1350000</v>
      </c>
      <c r="F206">
        <v>995000</v>
      </c>
      <c r="G206">
        <v>0.216</v>
      </c>
      <c r="H206">
        <v>47</v>
      </c>
      <c r="I206">
        <v>0.95899999999999996</v>
      </c>
      <c r="J206">
        <v>319</v>
      </c>
      <c r="K206" t="str">
        <f t="shared" si="6"/>
        <v>Not Luxury, Not Affordable</v>
      </c>
      <c r="N206" t="s">
        <v>17</v>
      </c>
      <c r="O206" s="1">
        <v>43739</v>
      </c>
      <c r="P206">
        <v>1350000</v>
      </c>
      <c r="Q206" t="str">
        <f t="shared" si="7"/>
        <v>More Affordable</v>
      </c>
    </row>
    <row r="207" spans="1:17">
      <c r="A207" t="s">
        <v>17</v>
      </c>
      <c r="B207" t="s">
        <v>11</v>
      </c>
      <c r="C207" s="1">
        <v>43770</v>
      </c>
      <c r="D207">
        <v>68</v>
      </c>
      <c r="E207">
        <v>1395000</v>
      </c>
      <c r="F207">
        <v>965034.5</v>
      </c>
      <c r="G207">
        <v>0.14000000000000001</v>
      </c>
      <c r="H207">
        <v>48</v>
      </c>
      <c r="I207">
        <v>0.97399999999999998</v>
      </c>
      <c r="J207">
        <v>272</v>
      </c>
      <c r="K207" t="str">
        <f t="shared" si="6"/>
        <v>Not Luxury, Not Affordable</v>
      </c>
      <c r="N207" t="s">
        <v>17</v>
      </c>
      <c r="O207" s="1">
        <v>43770</v>
      </c>
      <c r="P207">
        <v>1395000</v>
      </c>
      <c r="Q207" t="str">
        <f t="shared" si="7"/>
        <v>More Affordable</v>
      </c>
    </row>
    <row r="208" spans="1:17">
      <c r="A208" t="s">
        <v>17</v>
      </c>
      <c r="B208" t="s">
        <v>11</v>
      </c>
      <c r="C208" s="1">
        <v>43800</v>
      </c>
      <c r="D208">
        <v>96</v>
      </c>
      <c r="E208">
        <v>1385000</v>
      </c>
      <c r="F208">
        <v>1150000</v>
      </c>
      <c r="G208">
        <v>6.3E-2</v>
      </c>
      <c r="H208">
        <v>59</v>
      </c>
      <c r="I208">
        <v>0.97199999999999998</v>
      </c>
      <c r="J208">
        <v>223</v>
      </c>
      <c r="K208" t="str">
        <f t="shared" si="6"/>
        <v>Not Luxury, Not Affordable</v>
      </c>
      <c r="N208" t="s">
        <v>17</v>
      </c>
      <c r="O208" s="1">
        <v>43800</v>
      </c>
      <c r="P208">
        <v>1385000</v>
      </c>
      <c r="Q208" t="str">
        <f t="shared" si="7"/>
        <v>More Affordable</v>
      </c>
    </row>
    <row r="209" spans="1:17">
      <c r="A209" t="s">
        <v>17</v>
      </c>
      <c r="B209" t="s">
        <v>11</v>
      </c>
      <c r="C209" s="1">
        <v>43831</v>
      </c>
      <c r="D209">
        <v>132</v>
      </c>
      <c r="E209">
        <v>1390000</v>
      </c>
      <c r="F209">
        <v>995000</v>
      </c>
      <c r="G209">
        <v>0.11899999999999999</v>
      </c>
      <c r="H209">
        <v>49</v>
      </c>
      <c r="I209">
        <v>0.98099999999999998</v>
      </c>
      <c r="J209">
        <v>210</v>
      </c>
      <c r="K209" t="str">
        <f t="shared" si="6"/>
        <v>Not Luxury, Not Affordable</v>
      </c>
      <c r="N209" t="s">
        <v>17</v>
      </c>
      <c r="O209" s="1">
        <v>43831</v>
      </c>
      <c r="P209">
        <v>1390000</v>
      </c>
      <c r="Q209" t="str">
        <f t="shared" si="7"/>
        <v>More Affordable</v>
      </c>
    </row>
    <row r="210" spans="1:17">
      <c r="A210" t="s">
        <v>17</v>
      </c>
      <c r="B210" t="s">
        <v>11</v>
      </c>
      <c r="C210" s="1">
        <v>43862</v>
      </c>
      <c r="D210">
        <v>121</v>
      </c>
      <c r="E210">
        <v>1375000</v>
      </c>
      <c r="F210">
        <v>900000</v>
      </c>
      <c r="G210">
        <v>8.6999999999999994E-2</v>
      </c>
      <c r="H210">
        <v>45</v>
      </c>
      <c r="I210">
        <v>0.97399999999999998</v>
      </c>
      <c r="J210">
        <v>206</v>
      </c>
      <c r="K210" t="str">
        <f t="shared" si="6"/>
        <v>Not Luxury, Not Affordable</v>
      </c>
      <c r="N210" t="s">
        <v>17</v>
      </c>
      <c r="O210" s="1">
        <v>43862</v>
      </c>
      <c r="P210">
        <v>1375000</v>
      </c>
      <c r="Q210" t="str">
        <f t="shared" si="7"/>
        <v>More Affordable</v>
      </c>
    </row>
    <row r="211" spans="1:17">
      <c r="A211" t="s">
        <v>17</v>
      </c>
      <c r="B211" t="s">
        <v>11</v>
      </c>
      <c r="C211" s="1">
        <v>43891</v>
      </c>
      <c r="D211">
        <v>42</v>
      </c>
      <c r="E211">
        <v>1350000</v>
      </c>
      <c r="F211">
        <v>1295000</v>
      </c>
      <c r="G211">
        <v>3.5000000000000003E-2</v>
      </c>
      <c r="H211">
        <v>57</v>
      </c>
      <c r="I211">
        <v>0.94</v>
      </c>
      <c r="J211">
        <v>201</v>
      </c>
      <c r="K211" t="str">
        <f t="shared" si="6"/>
        <v>Not Luxury, Not Affordable</v>
      </c>
      <c r="N211" t="s">
        <v>17</v>
      </c>
      <c r="O211" s="1">
        <v>43891</v>
      </c>
      <c r="P211">
        <v>1350000</v>
      </c>
      <c r="Q211" t="str">
        <f t="shared" si="7"/>
        <v>More Affordable</v>
      </c>
    </row>
    <row r="212" spans="1:17">
      <c r="A212" t="s">
        <v>17</v>
      </c>
      <c r="B212" t="s">
        <v>11</v>
      </c>
      <c r="C212" s="1">
        <v>43922</v>
      </c>
      <c r="D212">
        <v>0</v>
      </c>
      <c r="E212">
        <v>1370000</v>
      </c>
      <c r="F212">
        <v>785000</v>
      </c>
      <c r="G212">
        <v>4.5999999999999999E-2</v>
      </c>
      <c r="H212">
        <v>28</v>
      </c>
      <c r="I212">
        <v>0.95</v>
      </c>
      <c r="J212">
        <v>173</v>
      </c>
      <c r="K212" t="str">
        <f t="shared" si="6"/>
        <v>Not Luxury, Not Affordable</v>
      </c>
      <c r="N212" t="s">
        <v>17</v>
      </c>
      <c r="O212" s="1">
        <v>43922</v>
      </c>
      <c r="P212">
        <v>1370000</v>
      </c>
      <c r="Q212" t="str">
        <f t="shared" si="7"/>
        <v>More Affordable</v>
      </c>
    </row>
    <row r="213" spans="1:17">
      <c r="A213" t="s">
        <v>17</v>
      </c>
      <c r="B213" t="s">
        <v>11</v>
      </c>
      <c r="C213" s="1">
        <v>43952</v>
      </c>
      <c r="D213">
        <v>0</v>
      </c>
      <c r="E213">
        <v>1299500</v>
      </c>
      <c r="F213">
        <v>972500</v>
      </c>
      <c r="G213">
        <v>0.04</v>
      </c>
      <c r="H213">
        <v>29</v>
      </c>
      <c r="I213">
        <v>0.97199999999999998</v>
      </c>
      <c r="J213">
        <v>174</v>
      </c>
      <c r="K213" t="str">
        <f t="shared" si="6"/>
        <v>Not Luxury, Not Affordable</v>
      </c>
      <c r="N213" t="s">
        <v>17</v>
      </c>
      <c r="O213" s="1">
        <v>43952</v>
      </c>
      <c r="P213">
        <v>1299500</v>
      </c>
      <c r="Q213" t="str">
        <f t="shared" si="7"/>
        <v>More Affordable</v>
      </c>
    </row>
    <row r="214" spans="1:17">
      <c r="A214" t="s">
        <v>17</v>
      </c>
      <c r="B214" t="s">
        <v>11</v>
      </c>
      <c r="C214" s="1">
        <v>43983</v>
      </c>
      <c r="D214">
        <v>127.5</v>
      </c>
      <c r="E214">
        <v>1299500</v>
      </c>
      <c r="F214">
        <v>1157500</v>
      </c>
      <c r="G214">
        <v>5.8000000000000003E-2</v>
      </c>
      <c r="H214">
        <v>30</v>
      </c>
      <c r="I214">
        <v>0</v>
      </c>
      <c r="J214">
        <v>240</v>
      </c>
      <c r="K214" t="str">
        <f t="shared" si="6"/>
        <v>Not Luxury, Not Affordable</v>
      </c>
      <c r="N214" t="s">
        <v>17</v>
      </c>
      <c r="O214" s="1">
        <v>43983</v>
      </c>
      <c r="P214">
        <v>1299500</v>
      </c>
      <c r="Q214" t="str">
        <f t="shared" si="7"/>
        <v>More Affordable</v>
      </c>
    </row>
    <row r="215" spans="1:17">
      <c r="A215" t="s">
        <v>17</v>
      </c>
      <c r="B215" t="s">
        <v>11</v>
      </c>
      <c r="C215" s="1">
        <v>44013</v>
      </c>
      <c r="D215">
        <v>39.5</v>
      </c>
      <c r="E215">
        <v>1295000</v>
      </c>
      <c r="F215">
        <v>1197000</v>
      </c>
      <c r="G215">
        <v>0.126</v>
      </c>
      <c r="H215">
        <v>24</v>
      </c>
      <c r="I215">
        <v>0</v>
      </c>
      <c r="J215">
        <v>310</v>
      </c>
      <c r="K215" t="str">
        <f t="shared" si="6"/>
        <v>Not Luxury, Not Affordable</v>
      </c>
      <c r="N215" t="s">
        <v>17</v>
      </c>
      <c r="O215" s="1">
        <v>44013</v>
      </c>
      <c r="P215">
        <v>1295000</v>
      </c>
      <c r="Q215" t="str">
        <f t="shared" si="7"/>
        <v>More Affordable</v>
      </c>
    </row>
    <row r="216" spans="1:17">
      <c r="A216" t="s">
        <v>17</v>
      </c>
      <c r="B216" t="s">
        <v>11</v>
      </c>
      <c r="C216" s="1">
        <v>44044</v>
      </c>
      <c r="D216">
        <v>47</v>
      </c>
      <c r="E216">
        <v>1299500</v>
      </c>
      <c r="F216">
        <v>992500</v>
      </c>
      <c r="G216">
        <v>0.13600000000000001</v>
      </c>
      <c r="H216">
        <v>38</v>
      </c>
      <c r="I216">
        <v>0</v>
      </c>
      <c r="J216">
        <v>332</v>
      </c>
      <c r="K216" t="str">
        <f t="shared" si="6"/>
        <v>Not Luxury, Not Affordable</v>
      </c>
      <c r="N216" t="s">
        <v>17</v>
      </c>
      <c r="O216" s="1">
        <v>44044</v>
      </c>
      <c r="P216">
        <v>1299500</v>
      </c>
      <c r="Q216" t="str">
        <f t="shared" si="7"/>
        <v>More Affordable</v>
      </c>
    </row>
    <row r="217" spans="1:17">
      <c r="A217" t="s">
        <v>17</v>
      </c>
      <c r="B217" t="s">
        <v>11</v>
      </c>
      <c r="C217" s="1">
        <v>44075</v>
      </c>
      <c r="D217">
        <v>69</v>
      </c>
      <c r="E217">
        <v>1300000</v>
      </c>
      <c r="F217">
        <v>985000</v>
      </c>
      <c r="G217">
        <v>0.19600000000000001</v>
      </c>
      <c r="H217">
        <v>44</v>
      </c>
      <c r="I217">
        <v>1</v>
      </c>
      <c r="J217">
        <v>368</v>
      </c>
      <c r="K217" t="str">
        <f t="shared" si="6"/>
        <v>Not Luxury, Not Affordable</v>
      </c>
      <c r="N217" t="s">
        <v>17</v>
      </c>
      <c r="O217" s="1">
        <v>44075</v>
      </c>
      <c r="P217">
        <v>1300000</v>
      </c>
      <c r="Q217" t="str">
        <f t="shared" si="7"/>
        <v>More Affordable</v>
      </c>
    </row>
    <row r="218" spans="1:17">
      <c r="A218" t="s">
        <v>17</v>
      </c>
      <c r="B218" t="s">
        <v>11</v>
      </c>
      <c r="C218" s="1">
        <v>44105</v>
      </c>
      <c r="D218">
        <v>83</v>
      </c>
      <c r="E218">
        <v>1299500</v>
      </c>
      <c r="F218">
        <v>985000</v>
      </c>
      <c r="G218">
        <v>0.154</v>
      </c>
      <c r="H218">
        <v>45</v>
      </c>
      <c r="I218">
        <v>0</v>
      </c>
      <c r="J218">
        <v>390</v>
      </c>
      <c r="K218" t="str">
        <f t="shared" si="6"/>
        <v>Not Luxury, Not Affordable</v>
      </c>
      <c r="N218" t="s">
        <v>17</v>
      </c>
      <c r="O218" s="1">
        <v>44105</v>
      </c>
      <c r="P218">
        <v>1299500</v>
      </c>
      <c r="Q218" t="str">
        <f t="shared" si="7"/>
        <v>More Affordable</v>
      </c>
    </row>
    <row r="219" spans="1:17">
      <c r="A219" t="s">
        <v>17</v>
      </c>
      <c r="B219" t="s">
        <v>11</v>
      </c>
      <c r="C219" s="1">
        <v>44136</v>
      </c>
      <c r="D219">
        <v>70</v>
      </c>
      <c r="E219">
        <v>1325000</v>
      </c>
      <c r="F219">
        <v>1095000</v>
      </c>
      <c r="G219">
        <v>0.11700000000000001</v>
      </c>
      <c r="H219">
        <v>52</v>
      </c>
      <c r="I219">
        <v>0</v>
      </c>
      <c r="J219">
        <v>351</v>
      </c>
      <c r="K219" t="str">
        <f t="shared" si="6"/>
        <v>Not Luxury, Not Affordable</v>
      </c>
      <c r="N219" t="s">
        <v>17</v>
      </c>
      <c r="O219" s="1">
        <v>44136</v>
      </c>
      <c r="P219">
        <v>1325000</v>
      </c>
      <c r="Q219" t="str">
        <f t="shared" si="7"/>
        <v>More Affordable</v>
      </c>
    </row>
    <row r="220" spans="1:17">
      <c r="A220" t="s">
        <v>17</v>
      </c>
      <c r="B220" t="s">
        <v>11</v>
      </c>
      <c r="C220" s="1">
        <v>44166</v>
      </c>
      <c r="D220">
        <v>82</v>
      </c>
      <c r="E220">
        <v>1319500</v>
      </c>
      <c r="F220">
        <v>953955</v>
      </c>
      <c r="G220">
        <v>7.3999999999999996E-2</v>
      </c>
      <c r="H220">
        <v>78</v>
      </c>
      <c r="I220">
        <v>0</v>
      </c>
      <c r="J220">
        <v>312</v>
      </c>
      <c r="K220" t="str">
        <f t="shared" si="6"/>
        <v>Not Luxury, Not Affordable</v>
      </c>
      <c r="N220" t="s">
        <v>17</v>
      </c>
      <c r="O220" s="1">
        <v>44166</v>
      </c>
      <c r="P220">
        <v>1319500</v>
      </c>
      <c r="Q220" t="str">
        <f t="shared" si="7"/>
        <v>More Affordable</v>
      </c>
    </row>
    <row r="221" spans="1:17">
      <c r="A221" t="s">
        <v>17</v>
      </c>
      <c r="B221" t="s">
        <v>11</v>
      </c>
      <c r="C221" s="1">
        <v>44197</v>
      </c>
      <c r="D221">
        <v>116.5</v>
      </c>
      <c r="E221">
        <v>1350000</v>
      </c>
      <c r="F221">
        <v>990000</v>
      </c>
      <c r="G221">
        <v>0.108</v>
      </c>
      <c r="H221">
        <v>59</v>
      </c>
      <c r="I221">
        <v>0</v>
      </c>
      <c r="J221">
        <v>277</v>
      </c>
      <c r="K221" t="str">
        <f t="shared" si="6"/>
        <v>Not Luxury, Not Affordable</v>
      </c>
      <c r="N221" t="s">
        <v>17</v>
      </c>
      <c r="O221" s="1">
        <v>44197</v>
      </c>
      <c r="P221">
        <v>1350000</v>
      </c>
      <c r="Q221" t="str">
        <f t="shared" si="7"/>
        <v>More Affordable</v>
      </c>
    </row>
    <row r="222" spans="1:17">
      <c r="A222" t="s">
        <v>17</v>
      </c>
      <c r="B222" t="s">
        <v>11</v>
      </c>
      <c r="C222" s="1">
        <v>44228</v>
      </c>
      <c r="D222">
        <v>116.5</v>
      </c>
      <c r="E222">
        <v>1350000</v>
      </c>
      <c r="F222">
        <v>1024000</v>
      </c>
      <c r="G222">
        <v>9.6000000000000002E-2</v>
      </c>
      <c r="H222">
        <v>46</v>
      </c>
      <c r="I222">
        <v>0</v>
      </c>
      <c r="J222">
        <v>271</v>
      </c>
      <c r="K222" t="str">
        <f t="shared" si="6"/>
        <v>Not Luxury, Not Affordable</v>
      </c>
      <c r="N222" t="s">
        <v>17</v>
      </c>
      <c r="O222" s="1">
        <v>44228</v>
      </c>
      <c r="P222">
        <v>1350000</v>
      </c>
      <c r="Q222" t="str">
        <f t="shared" si="7"/>
        <v>More Affordable</v>
      </c>
    </row>
    <row r="223" spans="1:17">
      <c r="A223" t="s">
        <v>17</v>
      </c>
      <c r="B223" t="s">
        <v>11</v>
      </c>
      <c r="C223" s="1">
        <v>44256</v>
      </c>
      <c r="D223">
        <v>49</v>
      </c>
      <c r="E223">
        <v>1299000</v>
      </c>
      <c r="F223">
        <v>900000</v>
      </c>
      <c r="G223">
        <v>7.5999999999999998E-2</v>
      </c>
      <c r="H223">
        <v>73</v>
      </c>
      <c r="I223">
        <v>0</v>
      </c>
      <c r="J223">
        <v>289</v>
      </c>
      <c r="K223" t="str">
        <f t="shared" si="6"/>
        <v>Not Luxury, Not Affordable</v>
      </c>
      <c r="N223" t="s">
        <v>17</v>
      </c>
      <c r="O223" s="1">
        <v>44256</v>
      </c>
      <c r="P223">
        <v>1299000</v>
      </c>
      <c r="Q223" t="str">
        <f t="shared" si="7"/>
        <v>More Affordable</v>
      </c>
    </row>
    <row r="224" spans="1:17">
      <c r="A224" t="s">
        <v>17</v>
      </c>
      <c r="B224" t="s">
        <v>11</v>
      </c>
      <c r="C224" s="1">
        <v>44287</v>
      </c>
      <c r="D224">
        <v>44</v>
      </c>
      <c r="E224">
        <v>1299000</v>
      </c>
      <c r="F224">
        <v>1025000</v>
      </c>
      <c r="G224">
        <v>6.3E-2</v>
      </c>
      <c r="H224">
        <v>75</v>
      </c>
      <c r="I224">
        <v>0</v>
      </c>
      <c r="J224">
        <v>319</v>
      </c>
      <c r="K224" t="str">
        <f t="shared" si="6"/>
        <v>Not Luxury, Not Affordable</v>
      </c>
      <c r="N224" t="s">
        <v>17</v>
      </c>
      <c r="O224" s="1">
        <v>44287</v>
      </c>
      <c r="P224">
        <v>1299000</v>
      </c>
      <c r="Q224" t="str">
        <f t="shared" si="7"/>
        <v>More Affordable</v>
      </c>
    </row>
    <row r="225" spans="1:17">
      <c r="A225" t="s">
        <v>17</v>
      </c>
      <c r="B225" t="s">
        <v>11</v>
      </c>
      <c r="C225" s="1">
        <v>44317</v>
      </c>
      <c r="D225">
        <v>54</v>
      </c>
      <c r="E225">
        <v>1350000</v>
      </c>
      <c r="F225">
        <v>1200000</v>
      </c>
      <c r="G225">
        <v>0.113</v>
      </c>
      <c r="H225">
        <v>71</v>
      </c>
      <c r="I225">
        <v>0</v>
      </c>
      <c r="J225">
        <v>309</v>
      </c>
      <c r="K225" t="str">
        <f t="shared" si="6"/>
        <v>Not Luxury, Not Affordable</v>
      </c>
      <c r="N225" t="s">
        <v>17</v>
      </c>
      <c r="O225" s="1">
        <v>44317</v>
      </c>
      <c r="P225">
        <v>1350000</v>
      </c>
      <c r="Q225" t="str">
        <f t="shared" si="7"/>
        <v>More Affordable</v>
      </c>
    </row>
    <row r="226" spans="1:17">
      <c r="A226" t="s">
        <v>17</v>
      </c>
      <c r="B226" t="s">
        <v>11</v>
      </c>
      <c r="C226" s="1">
        <v>44348</v>
      </c>
      <c r="D226">
        <v>37.5</v>
      </c>
      <c r="E226">
        <v>1312500</v>
      </c>
      <c r="F226">
        <v>1200000</v>
      </c>
      <c r="G226">
        <v>8.3000000000000004E-2</v>
      </c>
      <c r="H226">
        <v>93</v>
      </c>
      <c r="I226">
        <v>0</v>
      </c>
      <c r="J226">
        <v>300</v>
      </c>
      <c r="K226" t="str">
        <f t="shared" si="6"/>
        <v>Not Luxury, Not Affordable</v>
      </c>
      <c r="N226" t="s">
        <v>17</v>
      </c>
      <c r="O226" s="1">
        <v>44348</v>
      </c>
      <c r="P226">
        <v>1312500</v>
      </c>
      <c r="Q226" t="str">
        <f t="shared" si="7"/>
        <v>More Affordable</v>
      </c>
    </row>
    <row r="227" spans="1:17">
      <c r="A227" t="s">
        <v>17</v>
      </c>
      <c r="B227" t="s">
        <v>11</v>
      </c>
      <c r="C227" s="1">
        <v>44378</v>
      </c>
      <c r="D227">
        <v>36</v>
      </c>
      <c r="E227">
        <v>1350000</v>
      </c>
      <c r="F227">
        <v>1169500</v>
      </c>
      <c r="G227">
        <v>8.5999999999999993E-2</v>
      </c>
      <c r="H227">
        <v>82</v>
      </c>
      <c r="I227">
        <v>0</v>
      </c>
      <c r="J227">
        <v>280</v>
      </c>
      <c r="K227" t="str">
        <f t="shared" si="6"/>
        <v>Not Luxury, Not Affordable</v>
      </c>
      <c r="N227" t="s">
        <v>17</v>
      </c>
      <c r="O227" s="1">
        <v>44378</v>
      </c>
      <c r="P227">
        <v>1350000</v>
      </c>
      <c r="Q227" t="str">
        <f t="shared" si="7"/>
        <v>More Affordable</v>
      </c>
    </row>
    <row r="228" spans="1:17">
      <c r="A228" t="s">
        <v>17</v>
      </c>
      <c r="B228" t="s">
        <v>11</v>
      </c>
      <c r="C228" s="1">
        <v>44409</v>
      </c>
      <c r="D228">
        <v>74</v>
      </c>
      <c r="E228">
        <v>1425000</v>
      </c>
      <c r="F228">
        <v>1258100</v>
      </c>
      <c r="G228">
        <v>5.3999999999999999E-2</v>
      </c>
      <c r="H228">
        <v>72</v>
      </c>
      <c r="I228">
        <v>0</v>
      </c>
      <c r="J228">
        <v>276</v>
      </c>
      <c r="K228" t="str">
        <f t="shared" si="6"/>
        <v>Not Luxury, Not Affordable</v>
      </c>
      <c r="N228" t="s">
        <v>17</v>
      </c>
      <c r="O228" s="1">
        <v>44409</v>
      </c>
      <c r="P228">
        <v>1425000</v>
      </c>
      <c r="Q228" t="str">
        <f t="shared" si="7"/>
        <v>More Affordable</v>
      </c>
    </row>
    <row r="229" spans="1:17">
      <c r="A229" t="s">
        <v>17</v>
      </c>
      <c r="B229" t="s">
        <v>11</v>
      </c>
      <c r="C229" s="1">
        <v>44440</v>
      </c>
      <c r="D229">
        <v>53.5</v>
      </c>
      <c r="E229">
        <v>1350000</v>
      </c>
      <c r="F229">
        <v>1145000</v>
      </c>
      <c r="G229">
        <v>0.115</v>
      </c>
      <c r="H229">
        <v>76</v>
      </c>
      <c r="I229">
        <v>0</v>
      </c>
      <c r="J229">
        <v>279</v>
      </c>
      <c r="K229" t="str">
        <f t="shared" si="6"/>
        <v>Not Luxury, Not Affordable</v>
      </c>
      <c r="N229" t="s">
        <v>17</v>
      </c>
      <c r="O229" s="1">
        <v>44440</v>
      </c>
      <c r="P229">
        <v>1350000</v>
      </c>
      <c r="Q229" t="str">
        <f t="shared" si="7"/>
        <v>More Affordable</v>
      </c>
    </row>
    <row r="230" spans="1:17">
      <c r="A230" t="s">
        <v>17</v>
      </c>
      <c r="B230" t="s">
        <v>11</v>
      </c>
      <c r="C230" s="1">
        <v>44470</v>
      </c>
      <c r="D230">
        <v>31</v>
      </c>
      <c r="E230">
        <v>1339000</v>
      </c>
      <c r="F230">
        <v>1290631</v>
      </c>
      <c r="G230">
        <v>0.124</v>
      </c>
      <c r="H230">
        <v>67</v>
      </c>
      <c r="I230">
        <v>0</v>
      </c>
      <c r="J230">
        <v>298</v>
      </c>
      <c r="K230" t="str">
        <f t="shared" si="6"/>
        <v>Not Luxury, Not Affordable</v>
      </c>
      <c r="N230" t="s">
        <v>17</v>
      </c>
      <c r="O230" s="1">
        <v>44470</v>
      </c>
      <c r="P230">
        <v>1339000</v>
      </c>
      <c r="Q230" t="str">
        <f t="shared" si="7"/>
        <v>More Affordable</v>
      </c>
    </row>
    <row r="231" spans="1:17">
      <c r="A231" t="s">
        <v>17</v>
      </c>
      <c r="B231" t="s">
        <v>11</v>
      </c>
      <c r="C231" s="1">
        <v>44501</v>
      </c>
      <c r="D231">
        <v>41</v>
      </c>
      <c r="E231">
        <v>1375000</v>
      </c>
      <c r="F231">
        <v>1250000</v>
      </c>
      <c r="G231">
        <v>0.11</v>
      </c>
      <c r="H231">
        <v>79</v>
      </c>
      <c r="I231">
        <v>0</v>
      </c>
      <c r="J231">
        <v>255</v>
      </c>
      <c r="K231" t="str">
        <f t="shared" si="6"/>
        <v>Not Luxury, Not Affordable</v>
      </c>
      <c r="N231" t="s">
        <v>17</v>
      </c>
      <c r="O231" s="1">
        <v>44501</v>
      </c>
      <c r="P231">
        <v>1375000</v>
      </c>
      <c r="Q231" t="str">
        <f t="shared" si="7"/>
        <v>More Affordable</v>
      </c>
    </row>
    <row r="232" spans="1:17">
      <c r="A232" t="s">
        <v>17</v>
      </c>
      <c r="B232" t="s">
        <v>11</v>
      </c>
      <c r="C232" s="1">
        <v>44531</v>
      </c>
      <c r="D232">
        <v>75</v>
      </c>
      <c r="E232">
        <v>1395000</v>
      </c>
      <c r="F232">
        <v>1410000</v>
      </c>
      <c r="G232">
        <v>4.9000000000000002E-2</v>
      </c>
      <c r="H232">
        <v>85</v>
      </c>
      <c r="I232">
        <v>0</v>
      </c>
      <c r="J232">
        <v>203</v>
      </c>
      <c r="K232" t="str">
        <f t="shared" si="6"/>
        <v>Not Luxury, Not Affordable</v>
      </c>
      <c r="N232" t="s">
        <v>17</v>
      </c>
      <c r="O232" s="1">
        <v>44531</v>
      </c>
      <c r="P232">
        <v>1395000</v>
      </c>
      <c r="Q232" t="str">
        <f t="shared" si="7"/>
        <v>More Affordable</v>
      </c>
    </row>
    <row r="233" spans="1:17">
      <c r="A233" t="s">
        <v>17</v>
      </c>
      <c r="B233" t="s">
        <v>11</v>
      </c>
      <c r="C233" s="1">
        <v>44562</v>
      </c>
      <c r="D233">
        <v>70</v>
      </c>
      <c r="E233">
        <v>1343250</v>
      </c>
      <c r="F233">
        <v>1283000</v>
      </c>
      <c r="G233">
        <v>6.2E-2</v>
      </c>
      <c r="H233">
        <v>64</v>
      </c>
      <c r="I233">
        <v>0</v>
      </c>
      <c r="J233">
        <v>162</v>
      </c>
      <c r="K233" t="str">
        <f t="shared" si="6"/>
        <v>Not Luxury, Not Affordable</v>
      </c>
      <c r="N233" t="s">
        <v>17</v>
      </c>
      <c r="O233" s="1">
        <v>44562</v>
      </c>
      <c r="P233">
        <v>1343250</v>
      </c>
      <c r="Q233" t="str">
        <f t="shared" si="7"/>
        <v>More Affordable</v>
      </c>
    </row>
    <row r="234" spans="1:17">
      <c r="A234" t="s">
        <v>17</v>
      </c>
      <c r="B234" t="s">
        <v>11</v>
      </c>
      <c r="C234" s="1">
        <v>44593</v>
      </c>
      <c r="D234">
        <v>88</v>
      </c>
      <c r="E234">
        <v>1310000</v>
      </c>
      <c r="F234">
        <v>1088200</v>
      </c>
      <c r="G234">
        <v>7.4999999999999997E-2</v>
      </c>
      <c r="H234">
        <v>60</v>
      </c>
      <c r="I234">
        <v>0</v>
      </c>
      <c r="J234">
        <v>173</v>
      </c>
      <c r="K234" t="str">
        <f t="shared" si="6"/>
        <v>Not Luxury, Not Affordable</v>
      </c>
      <c r="N234" t="s">
        <v>17</v>
      </c>
      <c r="O234" s="1">
        <v>44593</v>
      </c>
      <c r="P234">
        <v>1310000</v>
      </c>
      <c r="Q234" t="str">
        <f t="shared" si="7"/>
        <v>More Affordable</v>
      </c>
    </row>
    <row r="235" spans="1:17">
      <c r="A235" t="s">
        <v>17</v>
      </c>
      <c r="B235" t="s">
        <v>11</v>
      </c>
      <c r="C235" s="1">
        <v>44621</v>
      </c>
      <c r="D235">
        <v>29</v>
      </c>
      <c r="E235">
        <v>1342750</v>
      </c>
      <c r="F235">
        <v>1016115.5</v>
      </c>
      <c r="G235">
        <v>4.2000000000000003E-2</v>
      </c>
      <c r="H235">
        <v>30</v>
      </c>
      <c r="I235">
        <v>0</v>
      </c>
      <c r="J235">
        <v>216</v>
      </c>
      <c r="K235" t="str">
        <f t="shared" si="6"/>
        <v>Not Luxury, Not Affordable</v>
      </c>
      <c r="N235" t="s">
        <v>17</v>
      </c>
      <c r="O235" s="1">
        <v>44621</v>
      </c>
      <c r="P235">
        <v>1342750</v>
      </c>
      <c r="Q235" t="str">
        <f t="shared" si="7"/>
        <v>More Affordable</v>
      </c>
    </row>
  </sheetData>
  <autoFilter ref="A1:K1" xr:uid="{75485D94-70D3-450C-8F32-E7EB66B0E51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2899-124E-4F51-930E-14CD0532C791}">
  <dimension ref="A1:I45"/>
  <sheetViews>
    <sheetView workbookViewId="0">
      <selection activeCell="L24" sqref="L24"/>
    </sheetView>
  </sheetViews>
  <sheetFormatPr defaultRowHeight="15"/>
  <cols>
    <col min="1" max="1" width="25.28515625" bestFit="1" customWidth="1"/>
    <col min="2" max="2" width="17" bestFit="1" customWidth="1"/>
    <col min="3" max="3" width="15.28515625" bestFit="1" customWidth="1"/>
    <col min="4" max="4" width="10.5703125" bestFit="1" customWidth="1"/>
    <col min="5" max="5" width="15.28515625" bestFit="1" customWidth="1"/>
    <col min="6" max="6" width="16.140625" bestFit="1" customWidth="1"/>
    <col min="7" max="7" width="12.85546875" bestFit="1" customWidth="1"/>
    <col min="8" max="8" width="7.42578125" bestFit="1" customWidth="1"/>
    <col min="9" max="10" width="11.7109375" bestFit="1" customWidth="1"/>
    <col min="11" max="11" width="10.5703125" bestFit="1" customWidth="1"/>
    <col min="12" max="12" width="15.28515625" bestFit="1" customWidth="1"/>
    <col min="13" max="13" width="16.140625" bestFit="1" customWidth="1"/>
    <col min="14" max="14" width="12.85546875" bestFit="1" customWidth="1"/>
    <col min="15" max="15" width="14.7109375" bestFit="1" customWidth="1"/>
    <col min="16" max="16" width="16.42578125" bestFit="1" customWidth="1"/>
    <col min="17" max="17" width="15.28515625" bestFit="1" customWidth="1"/>
    <col min="18" max="18" width="10.5703125" bestFit="1" customWidth="1"/>
    <col min="19" max="19" width="15.28515625" bestFit="1" customWidth="1"/>
    <col min="20" max="20" width="16.140625" bestFit="1" customWidth="1"/>
    <col min="21" max="21" width="12.85546875" bestFit="1" customWidth="1"/>
    <col min="22" max="22" width="14.7109375" bestFit="1" customWidth="1"/>
    <col min="23" max="23" width="16.42578125" bestFit="1" customWidth="1"/>
    <col min="24" max="24" width="15.28515625" bestFit="1" customWidth="1"/>
    <col min="25" max="25" width="10.5703125" bestFit="1" customWidth="1"/>
    <col min="26" max="26" width="15.28515625" bestFit="1" customWidth="1"/>
    <col min="27" max="27" width="16.140625" bestFit="1" customWidth="1"/>
    <col min="28" max="28" width="12.85546875" bestFit="1" customWidth="1"/>
    <col min="29" max="29" width="14.7109375" bestFit="1" customWidth="1"/>
    <col min="30" max="30" width="16.42578125" bestFit="1" customWidth="1"/>
    <col min="31" max="31" width="15.28515625" bestFit="1" customWidth="1"/>
    <col min="32" max="32" width="10.5703125" bestFit="1" customWidth="1"/>
    <col min="33" max="33" width="15.28515625" bestFit="1" customWidth="1"/>
    <col min="34" max="34" width="16.140625" bestFit="1" customWidth="1"/>
    <col min="35" max="35" width="12.85546875" bestFit="1" customWidth="1"/>
    <col min="36" max="36" width="14.7109375" bestFit="1" customWidth="1"/>
    <col min="37" max="37" width="16.42578125" bestFit="1" customWidth="1"/>
    <col min="38" max="38" width="15.28515625" bestFit="1" customWidth="1"/>
    <col min="39" max="39" width="10.5703125" bestFit="1" customWidth="1"/>
    <col min="40" max="40" width="15.28515625" bestFit="1" customWidth="1"/>
    <col min="41" max="41" width="16.140625" bestFit="1" customWidth="1"/>
    <col min="42" max="42" width="12.85546875" bestFit="1" customWidth="1"/>
    <col min="43" max="43" width="14.7109375" bestFit="1" customWidth="1"/>
    <col min="44" max="44" width="16.42578125" bestFit="1" customWidth="1"/>
    <col min="45" max="45" width="15.28515625" bestFit="1" customWidth="1"/>
    <col min="46" max="46" width="10.5703125" bestFit="1" customWidth="1"/>
    <col min="47" max="47" width="15.28515625" bestFit="1" customWidth="1"/>
    <col min="48" max="48" width="16.140625" bestFit="1" customWidth="1"/>
    <col min="49" max="49" width="12.85546875" bestFit="1" customWidth="1"/>
    <col min="50" max="50" width="14.7109375" bestFit="1" customWidth="1"/>
    <col min="51" max="51" width="16.42578125" bestFit="1" customWidth="1"/>
    <col min="52" max="52" width="15.28515625" bestFit="1" customWidth="1"/>
    <col min="53" max="53" width="10.5703125" bestFit="1" customWidth="1"/>
    <col min="54" max="54" width="15.28515625" bestFit="1" customWidth="1"/>
    <col min="55" max="55" width="16.140625" bestFit="1" customWidth="1"/>
    <col min="56" max="56" width="12.85546875" bestFit="1" customWidth="1"/>
    <col min="57" max="57" width="14.7109375" bestFit="1" customWidth="1"/>
    <col min="58" max="58" width="16.42578125" bestFit="1" customWidth="1"/>
    <col min="59" max="59" width="15.28515625" bestFit="1" customWidth="1"/>
    <col min="60" max="60" width="10.5703125" bestFit="1" customWidth="1"/>
    <col min="61" max="61" width="15.28515625" bestFit="1" customWidth="1"/>
    <col min="62" max="62" width="16.140625" bestFit="1" customWidth="1"/>
    <col min="63" max="63" width="12.85546875" bestFit="1" customWidth="1"/>
    <col min="64" max="64" width="14.7109375" bestFit="1" customWidth="1"/>
    <col min="65" max="65" width="16.42578125" bestFit="1" customWidth="1"/>
    <col min="66" max="66" width="15.28515625" bestFit="1" customWidth="1"/>
    <col min="67" max="67" width="10.5703125" bestFit="1" customWidth="1"/>
    <col min="68" max="68" width="15.28515625" bestFit="1" customWidth="1"/>
    <col min="69" max="69" width="16.140625" bestFit="1" customWidth="1"/>
    <col min="70" max="70" width="12.85546875" bestFit="1" customWidth="1"/>
    <col min="71" max="71" width="15.7109375" bestFit="1" customWidth="1"/>
    <col min="72" max="72" width="16.42578125" bestFit="1" customWidth="1"/>
    <col min="73" max="73" width="15.28515625" bestFit="1" customWidth="1"/>
    <col min="74" max="74" width="10.5703125" bestFit="1" customWidth="1"/>
    <col min="75" max="75" width="15.28515625" bestFit="1" customWidth="1"/>
    <col min="76" max="76" width="16.140625" bestFit="1" customWidth="1"/>
    <col min="77" max="77" width="12.85546875" bestFit="1" customWidth="1"/>
    <col min="78" max="78" width="15.7109375" bestFit="1" customWidth="1"/>
    <col min="79" max="79" width="16.42578125" bestFit="1" customWidth="1"/>
    <col min="80" max="80" width="15.28515625" bestFit="1" customWidth="1"/>
    <col min="81" max="81" width="10.5703125" bestFit="1" customWidth="1"/>
    <col min="82" max="82" width="15.28515625" bestFit="1" customWidth="1"/>
    <col min="83" max="83" width="16.140625" bestFit="1" customWidth="1"/>
    <col min="84" max="84" width="12.85546875" bestFit="1" customWidth="1"/>
    <col min="85" max="85" width="15.7109375" bestFit="1" customWidth="1"/>
    <col min="86" max="86" width="16.42578125" bestFit="1" customWidth="1"/>
    <col min="87" max="87" width="15.28515625" bestFit="1" customWidth="1"/>
    <col min="88" max="88" width="10.5703125" bestFit="1" customWidth="1"/>
    <col min="89" max="89" width="15.28515625" bestFit="1" customWidth="1"/>
    <col min="90" max="90" width="16.140625" bestFit="1" customWidth="1"/>
    <col min="91" max="91" width="12.85546875" bestFit="1" customWidth="1"/>
    <col min="92" max="92" width="14.7109375" bestFit="1" customWidth="1"/>
    <col min="93" max="93" width="16.42578125" bestFit="1" customWidth="1"/>
    <col min="94" max="94" width="15.28515625" bestFit="1" customWidth="1"/>
    <col min="95" max="95" width="10.5703125" bestFit="1" customWidth="1"/>
    <col min="96" max="96" width="15.28515625" bestFit="1" customWidth="1"/>
    <col min="97" max="97" width="16.140625" bestFit="1" customWidth="1"/>
    <col min="98" max="98" width="12.85546875" bestFit="1" customWidth="1"/>
    <col min="99" max="99" width="14.7109375" bestFit="1" customWidth="1"/>
    <col min="100" max="100" width="16.42578125" bestFit="1" customWidth="1"/>
    <col min="101" max="101" width="15.28515625" bestFit="1" customWidth="1"/>
    <col min="102" max="102" width="10.5703125" bestFit="1" customWidth="1"/>
    <col min="103" max="103" width="15.28515625" bestFit="1" customWidth="1"/>
    <col min="104" max="104" width="16.140625" bestFit="1" customWidth="1"/>
    <col min="105" max="105" width="12.85546875" bestFit="1" customWidth="1"/>
    <col min="106" max="106" width="14.7109375" bestFit="1" customWidth="1"/>
    <col min="107" max="107" width="16.42578125" bestFit="1" customWidth="1"/>
    <col min="108" max="108" width="15.28515625" bestFit="1" customWidth="1"/>
    <col min="109" max="109" width="10.5703125" bestFit="1" customWidth="1"/>
    <col min="110" max="110" width="15.28515625" bestFit="1" customWidth="1"/>
    <col min="111" max="111" width="16.140625" bestFit="1" customWidth="1"/>
    <col min="112" max="112" width="12.85546875" bestFit="1" customWidth="1"/>
    <col min="113" max="113" width="14.7109375" bestFit="1" customWidth="1"/>
    <col min="114" max="114" width="16.42578125" bestFit="1" customWidth="1"/>
    <col min="115" max="115" width="15.28515625" bestFit="1" customWidth="1"/>
    <col min="116" max="116" width="10.5703125" bestFit="1" customWidth="1"/>
    <col min="117" max="117" width="15.28515625" bestFit="1" customWidth="1"/>
    <col min="118" max="118" width="16.140625" bestFit="1" customWidth="1"/>
    <col min="119" max="119" width="12.85546875" bestFit="1" customWidth="1"/>
    <col min="120" max="120" width="14.7109375" bestFit="1" customWidth="1"/>
    <col min="121" max="121" width="16.42578125" bestFit="1" customWidth="1"/>
    <col min="122" max="122" width="15.28515625" bestFit="1" customWidth="1"/>
    <col min="123" max="123" width="10.5703125" bestFit="1" customWidth="1"/>
    <col min="124" max="124" width="15.28515625" bestFit="1" customWidth="1"/>
    <col min="125" max="125" width="16.140625" bestFit="1" customWidth="1"/>
    <col min="126" max="126" width="12.85546875" bestFit="1" customWidth="1"/>
    <col min="127" max="127" width="14.7109375" bestFit="1" customWidth="1"/>
    <col min="128" max="128" width="16.42578125" bestFit="1" customWidth="1"/>
    <col min="129" max="129" width="15.28515625" bestFit="1" customWidth="1"/>
    <col min="130" max="130" width="10.5703125" bestFit="1" customWidth="1"/>
    <col min="131" max="131" width="15.28515625" bestFit="1" customWidth="1"/>
    <col min="132" max="132" width="16.140625" bestFit="1" customWidth="1"/>
    <col min="133" max="133" width="12.85546875" bestFit="1" customWidth="1"/>
    <col min="134" max="134" width="14.7109375" bestFit="1" customWidth="1"/>
    <col min="135" max="135" width="16.42578125" bestFit="1" customWidth="1"/>
    <col min="136" max="136" width="15.28515625" bestFit="1" customWidth="1"/>
    <col min="137" max="137" width="10.5703125" bestFit="1" customWidth="1"/>
    <col min="138" max="138" width="15.28515625" bestFit="1" customWidth="1"/>
    <col min="139" max="139" width="16.140625" bestFit="1" customWidth="1"/>
    <col min="140" max="140" width="12.85546875" bestFit="1" customWidth="1"/>
    <col min="141" max="141" width="14.7109375" bestFit="1" customWidth="1"/>
    <col min="142" max="142" width="16.42578125" bestFit="1" customWidth="1"/>
    <col min="143" max="143" width="15.28515625" bestFit="1" customWidth="1"/>
    <col min="144" max="144" width="10.5703125" bestFit="1" customWidth="1"/>
    <col min="145" max="145" width="15.28515625" bestFit="1" customWidth="1"/>
    <col min="146" max="146" width="16.140625" bestFit="1" customWidth="1"/>
    <col min="147" max="147" width="12.85546875" bestFit="1" customWidth="1"/>
    <col min="148" max="148" width="14.7109375" bestFit="1" customWidth="1"/>
    <col min="149" max="149" width="16.42578125" bestFit="1" customWidth="1"/>
    <col min="150" max="150" width="15.28515625" bestFit="1" customWidth="1"/>
    <col min="151" max="151" width="10.5703125" bestFit="1" customWidth="1"/>
    <col min="152" max="152" width="15.28515625" bestFit="1" customWidth="1"/>
    <col min="153" max="153" width="16.140625" bestFit="1" customWidth="1"/>
    <col min="154" max="154" width="12.85546875" bestFit="1" customWidth="1"/>
    <col min="155" max="155" width="15.7109375" bestFit="1" customWidth="1"/>
    <col min="156" max="156" width="16.42578125" bestFit="1" customWidth="1"/>
    <col min="157" max="157" width="15.28515625" bestFit="1" customWidth="1"/>
    <col min="158" max="158" width="10.5703125" bestFit="1" customWidth="1"/>
    <col min="159" max="159" width="15.28515625" bestFit="1" customWidth="1"/>
    <col min="160" max="160" width="16.140625" bestFit="1" customWidth="1"/>
    <col min="161" max="161" width="12.85546875" bestFit="1" customWidth="1"/>
    <col min="162" max="162" width="15.7109375" bestFit="1" customWidth="1"/>
    <col min="163" max="163" width="16.42578125" bestFit="1" customWidth="1"/>
    <col min="164" max="164" width="15.28515625" bestFit="1" customWidth="1"/>
    <col min="165" max="165" width="10.5703125" bestFit="1" customWidth="1"/>
    <col min="166" max="166" width="15.28515625" bestFit="1" customWidth="1"/>
    <col min="167" max="167" width="16.140625" bestFit="1" customWidth="1"/>
    <col min="168" max="168" width="12.85546875" bestFit="1" customWidth="1"/>
    <col min="169" max="169" width="15.7109375" bestFit="1" customWidth="1"/>
    <col min="170" max="170" width="16.42578125" bestFit="1" customWidth="1"/>
    <col min="171" max="171" width="15.28515625" bestFit="1" customWidth="1"/>
    <col min="172" max="172" width="10.5703125" bestFit="1" customWidth="1"/>
    <col min="173" max="173" width="15.28515625" bestFit="1" customWidth="1"/>
    <col min="174" max="174" width="16.140625" bestFit="1" customWidth="1"/>
    <col min="175" max="175" width="12.85546875" bestFit="1" customWidth="1"/>
    <col min="176" max="176" width="14.7109375" bestFit="1" customWidth="1"/>
    <col min="177" max="177" width="16.42578125" bestFit="1" customWidth="1"/>
    <col min="178" max="178" width="15.28515625" bestFit="1" customWidth="1"/>
    <col min="179" max="179" width="10.5703125" bestFit="1" customWidth="1"/>
    <col min="180" max="180" width="15.28515625" bestFit="1" customWidth="1"/>
    <col min="181" max="181" width="16.140625" bestFit="1" customWidth="1"/>
    <col min="182" max="182" width="12.85546875" bestFit="1" customWidth="1"/>
    <col min="183" max="183" width="14.7109375" bestFit="1" customWidth="1"/>
    <col min="184" max="184" width="16.42578125" bestFit="1" customWidth="1"/>
    <col min="185" max="185" width="15.28515625" bestFit="1" customWidth="1"/>
    <col min="186" max="186" width="10.5703125" bestFit="1" customWidth="1"/>
    <col min="187" max="187" width="15.28515625" bestFit="1" customWidth="1"/>
    <col min="188" max="188" width="16.140625" bestFit="1" customWidth="1"/>
    <col min="189" max="189" width="12.85546875" bestFit="1" customWidth="1"/>
    <col min="190" max="190" width="14.7109375" bestFit="1" customWidth="1"/>
    <col min="191" max="191" width="16.42578125" bestFit="1" customWidth="1"/>
    <col min="192" max="192" width="15.28515625" bestFit="1" customWidth="1"/>
    <col min="193" max="193" width="10.5703125" bestFit="1" customWidth="1"/>
    <col min="194" max="194" width="15.28515625" bestFit="1" customWidth="1"/>
    <col min="195" max="195" width="16.140625" bestFit="1" customWidth="1"/>
    <col min="196" max="196" width="12.85546875" bestFit="1" customWidth="1"/>
    <col min="197" max="197" width="14.7109375" bestFit="1" customWidth="1"/>
    <col min="198" max="198" width="16.42578125" bestFit="1" customWidth="1"/>
    <col min="199" max="199" width="15.28515625" bestFit="1" customWidth="1"/>
    <col min="200" max="200" width="10.5703125" bestFit="1" customWidth="1"/>
    <col min="201" max="201" width="15.28515625" bestFit="1" customWidth="1"/>
    <col min="202" max="202" width="16.140625" bestFit="1" customWidth="1"/>
    <col min="203" max="203" width="12.85546875" bestFit="1" customWidth="1"/>
    <col min="204" max="204" width="14.7109375" bestFit="1" customWidth="1"/>
    <col min="205" max="205" width="16.42578125" bestFit="1" customWidth="1"/>
    <col min="206" max="206" width="15.28515625" bestFit="1" customWidth="1"/>
    <col min="207" max="207" width="10.5703125" bestFit="1" customWidth="1"/>
    <col min="208" max="208" width="15.28515625" bestFit="1" customWidth="1"/>
    <col min="209" max="209" width="16.140625" bestFit="1" customWidth="1"/>
    <col min="210" max="210" width="12.85546875" bestFit="1" customWidth="1"/>
    <col min="211" max="211" width="14.7109375" bestFit="1" customWidth="1"/>
    <col min="212" max="212" width="16.42578125" bestFit="1" customWidth="1"/>
    <col min="213" max="213" width="15.28515625" bestFit="1" customWidth="1"/>
    <col min="214" max="214" width="10.5703125" bestFit="1" customWidth="1"/>
    <col min="215" max="215" width="15.28515625" bestFit="1" customWidth="1"/>
    <col min="216" max="216" width="16.140625" bestFit="1" customWidth="1"/>
    <col min="217" max="217" width="12.85546875" bestFit="1" customWidth="1"/>
    <col min="218" max="218" width="14.7109375" bestFit="1" customWidth="1"/>
    <col min="219" max="219" width="16.42578125" bestFit="1" customWidth="1"/>
    <col min="220" max="220" width="15.28515625" bestFit="1" customWidth="1"/>
    <col min="221" max="221" width="10.5703125" bestFit="1" customWidth="1"/>
    <col min="222" max="222" width="15.28515625" bestFit="1" customWidth="1"/>
    <col min="223" max="223" width="16.140625" bestFit="1" customWidth="1"/>
    <col min="224" max="224" width="12.85546875" bestFit="1" customWidth="1"/>
    <col min="225" max="225" width="14.7109375" bestFit="1" customWidth="1"/>
    <col min="226" max="226" width="16.42578125" bestFit="1" customWidth="1"/>
    <col min="227" max="227" width="15.28515625" bestFit="1" customWidth="1"/>
    <col min="228" max="228" width="10.5703125" bestFit="1" customWidth="1"/>
    <col min="229" max="229" width="15.28515625" bestFit="1" customWidth="1"/>
    <col min="230" max="230" width="16.140625" bestFit="1" customWidth="1"/>
    <col min="231" max="231" width="12.85546875" bestFit="1" customWidth="1"/>
    <col min="232" max="232" width="14.7109375" bestFit="1" customWidth="1"/>
    <col min="233" max="233" width="16.42578125" bestFit="1" customWidth="1"/>
    <col min="234" max="234" width="15.28515625" bestFit="1" customWidth="1"/>
    <col min="235" max="235" width="10.5703125" bestFit="1" customWidth="1"/>
    <col min="236" max="236" width="15.28515625" bestFit="1" customWidth="1"/>
    <col min="237" max="237" width="16.140625" bestFit="1" customWidth="1"/>
    <col min="238" max="238" width="12.85546875" bestFit="1" customWidth="1"/>
    <col min="239" max="239" width="15.7109375" bestFit="1" customWidth="1"/>
    <col min="240" max="240" width="16.42578125" bestFit="1" customWidth="1"/>
    <col min="241" max="241" width="15.28515625" bestFit="1" customWidth="1"/>
    <col min="242" max="242" width="10.5703125" bestFit="1" customWidth="1"/>
    <col min="243" max="243" width="15.28515625" bestFit="1" customWidth="1"/>
    <col min="244" max="244" width="16.140625" bestFit="1" customWidth="1"/>
    <col min="245" max="245" width="12.85546875" bestFit="1" customWidth="1"/>
    <col min="246" max="246" width="15.7109375" bestFit="1" customWidth="1"/>
    <col min="247" max="247" width="16.42578125" bestFit="1" customWidth="1"/>
    <col min="248" max="248" width="15.28515625" bestFit="1" customWidth="1"/>
    <col min="249" max="249" width="10.5703125" bestFit="1" customWidth="1"/>
    <col min="250" max="250" width="15.28515625" bestFit="1" customWidth="1"/>
    <col min="251" max="251" width="16.140625" bestFit="1" customWidth="1"/>
    <col min="252" max="252" width="12.85546875" bestFit="1" customWidth="1"/>
    <col min="253" max="253" width="15.7109375" bestFit="1" customWidth="1"/>
    <col min="254" max="254" width="16.42578125" bestFit="1" customWidth="1"/>
    <col min="255" max="255" width="15.28515625" bestFit="1" customWidth="1"/>
    <col min="256" max="256" width="10.5703125" bestFit="1" customWidth="1"/>
    <col min="257" max="257" width="15.28515625" bestFit="1" customWidth="1"/>
    <col min="258" max="258" width="16.140625" bestFit="1" customWidth="1"/>
    <col min="259" max="259" width="12.85546875" bestFit="1" customWidth="1"/>
    <col min="260" max="260" width="14.7109375" bestFit="1" customWidth="1"/>
    <col min="261" max="261" width="16.42578125" bestFit="1" customWidth="1"/>
    <col min="262" max="262" width="15.28515625" bestFit="1" customWidth="1"/>
    <col min="263" max="263" width="10.5703125" bestFit="1" customWidth="1"/>
    <col min="264" max="264" width="15.28515625" bestFit="1" customWidth="1"/>
    <col min="265" max="265" width="16.140625" bestFit="1" customWidth="1"/>
    <col min="266" max="266" width="12.85546875" bestFit="1" customWidth="1"/>
    <col min="267" max="267" width="14.7109375" bestFit="1" customWidth="1"/>
    <col min="268" max="268" width="16.42578125" bestFit="1" customWidth="1"/>
    <col min="269" max="269" width="15.28515625" bestFit="1" customWidth="1"/>
    <col min="270" max="270" width="10.5703125" bestFit="1" customWidth="1"/>
    <col min="271" max="271" width="15.28515625" bestFit="1" customWidth="1"/>
    <col min="272" max="272" width="16.140625" bestFit="1" customWidth="1"/>
    <col min="273" max="273" width="12.85546875" bestFit="1" customWidth="1"/>
    <col min="274" max="274" width="14.7109375" bestFit="1" customWidth="1"/>
    <col min="275" max="275" width="9.28515625" bestFit="1" customWidth="1"/>
    <col min="276" max="276" width="12.42578125" bestFit="1" customWidth="1"/>
    <col min="277" max="277" width="11.7109375" bestFit="1" customWidth="1"/>
  </cols>
  <sheetData>
    <row r="1" spans="1:9">
      <c r="A1" s="5" t="s">
        <v>18</v>
      </c>
      <c r="B1" t="s">
        <v>19</v>
      </c>
    </row>
    <row r="3" spans="1:9">
      <c r="A3" s="5" t="s">
        <v>20</v>
      </c>
      <c r="B3" s="5" t="s">
        <v>0</v>
      </c>
    </row>
    <row r="4" spans="1:9">
      <c r="A4" s="5" t="s">
        <v>2</v>
      </c>
      <c r="B4" t="s">
        <v>10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21</v>
      </c>
      <c r="I4" t="s">
        <v>22</v>
      </c>
    </row>
    <row r="5" spans="1:9">
      <c r="A5" s="1">
        <v>43466</v>
      </c>
      <c r="B5">
        <v>2225000</v>
      </c>
      <c r="C5">
        <v>1512500</v>
      </c>
      <c r="D5">
        <v>1495000</v>
      </c>
      <c r="E5">
        <v>1675000</v>
      </c>
      <c r="F5">
        <v>1895000</v>
      </c>
      <c r="G5">
        <v>1398500</v>
      </c>
      <c r="I5">
        <v>10201000</v>
      </c>
    </row>
    <row r="6" spans="1:9">
      <c r="A6" s="1">
        <v>43497</v>
      </c>
      <c r="B6">
        <v>1799000</v>
      </c>
      <c r="C6">
        <v>1535000</v>
      </c>
      <c r="D6">
        <v>1585000</v>
      </c>
      <c r="E6">
        <v>1695000</v>
      </c>
      <c r="F6">
        <v>1820000</v>
      </c>
      <c r="G6">
        <v>1347000</v>
      </c>
      <c r="I6">
        <v>9781000</v>
      </c>
    </row>
    <row r="7" spans="1:9">
      <c r="A7" s="1">
        <v>43525</v>
      </c>
      <c r="B7">
        <v>1895000</v>
      </c>
      <c r="C7">
        <v>1450000</v>
      </c>
      <c r="D7">
        <v>1635000</v>
      </c>
      <c r="E7">
        <v>1650000</v>
      </c>
      <c r="F7">
        <v>1795000</v>
      </c>
      <c r="G7">
        <v>1299000</v>
      </c>
      <c r="I7">
        <v>9724000</v>
      </c>
    </row>
    <row r="8" spans="1:9">
      <c r="A8" s="1">
        <v>43556</v>
      </c>
      <c r="B8">
        <v>1995000</v>
      </c>
      <c r="C8">
        <v>1450000</v>
      </c>
      <c r="D8">
        <v>1650000</v>
      </c>
      <c r="E8">
        <v>1695000</v>
      </c>
      <c r="F8">
        <v>1750000</v>
      </c>
      <c r="G8">
        <v>1309560</v>
      </c>
      <c r="I8">
        <v>9849560</v>
      </c>
    </row>
    <row r="9" spans="1:9">
      <c r="A9" s="1">
        <v>43586</v>
      </c>
      <c r="B9">
        <v>2150000</v>
      </c>
      <c r="C9">
        <v>1535000</v>
      </c>
      <c r="D9">
        <v>1595000</v>
      </c>
      <c r="E9">
        <v>1745000</v>
      </c>
      <c r="F9">
        <v>1795000</v>
      </c>
      <c r="G9">
        <v>1299000</v>
      </c>
      <c r="I9">
        <v>10119000</v>
      </c>
    </row>
    <row r="10" spans="1:9">
      <c r="A10" s="1">
        <v>43617</v>
      </c>
      <c r="B10">
        <v>2150000</v>
      </c>
      <c r="C10">
        <v>1400000</v>
      </c>
      <c r="D10">
        <v>1550000</v>
      </c>
      <c r="E10">
        <v>1700000</v>
      </c>
      <c r="F10">
        <v>1800000</v>
      </c>
      <c r="G10">
        <v>1299000</v>
      </c>
      <c r="I10">
        <v>9899000</v>
      </c>
    </row>
    <row r="11" spans="1:9">
      <c r="A11" s="1">
        <v>43647</v>
      </c>
      <c r="B11">
        <v>2095000</v>
      </c>
      <c r="C11">
        <v>1650000</v>
      </c>
      <c r="D11">
        <v>1500000</v>
      </c>
      <c r="E11">
        <v>1699000</v>
      </c>
      <c r="F11">
        <v>1800000</v>
      </c>
      <c r="G11">
        <v>1299000</v>
      </c>
      <c r="I11">
        <v>10043000</v>
      </c>
    </row>
    <row r="12" spans="1:9">
      <c r="A12" s="1">
        <v>43678</v>
      </c>
      <c r="B12">
        <v>1990000</v>
      </c>
      <c r="C12">
        <v>1522800</v>
      </c>
      <c r="D12">
        <v>1587000</v>
      </c>
      <c r="E12">
        <v>1649000</v>
      </c>
      <c r="F12">
        <v>1795000</v>
      </c>
      <c r="G12">
        <v>1299000</v>
      </c>
      <c r="I12">
        <v>9842800</v>
      </c>
    </row>
    <row r="13" spans="1:9">
      <c r="A13" s="1">
        <v>43709</v>
      </c>
      <c r="B13">
        <v>1995000</v>
      </c>
      <c r="C13">
        <v>1445000</v>
      </c>
      <c r="D13">
        <v>1425000</v>
      </c>
      <c r="E13">
        <v>1599000</v>
      </c>
      <c r="F13">
        <v>1800000</v>
      </c>
      <c r="G13">
        <v>1299000</v>
      </c>
      <c r="I13">
        <v>9563000</v>
      </c>
    </row>
    <row r="14" spans="1:9">
      <c r="A14" s="1">
        <v>43739</v>
      </c>
      <c r="B14">
        <v>1999500</v>
      </c>
      <c r="C14">
        <v>1445000</v>
      </c>
      <c r="D14">
        <v>1375000</v>
      </c>
      <c r="E14">
        <v>1695000</v>
      </c>
      <c r="F14">
        <v>1747500</v>
      </c>
      <c r="G14">
        <v>1350000</v>
      </c>
      <c r="I14">
        <v>9612000</v>
      </c>
    </row>
    <row r="15" spans="1:9">
      <c r="A15" s="1">
        <v>43770</v>
      </c>
      <c r="B15">
        <v>1895000</v>
      </c>
      <c r="C15">
        <v>1427500</v>
      </c>
      <c r="D15">
        <v>1397500</v>
      </c>
      <c r="E15">
        <v>1695000</v>
      </c>
      <c r="F15">
        <v>1795000</v>
      </c>
      <c r="G15">
        <v>1395000</v>
      </c>
      <c r="I15">
        <v>9605000</v>
      </c>
    </row>
    <row r="16" spans="1:9">
      <c r="A16" s="1">
        <v>43800</v>
      </c>
      <c r="B16">
        <v>1895000</v>
      </c>
      <c r="C16">
        <v>1430000</v>
      </c>
      <c r="D16">
        <v>1450000</v>
      </c>
      <c r="E16">
        <v>1700000</v>
      </c>
      <c r="F16">
        <v>1885000</v>
      </c>
      <c r="G16">
        <v>1385000</v>
      </c>
      <c r="I16">
        <v>9745000</v>
      </c>
    </row>
    <row r="17" spans="1:9">
      <c r="A17" s="1">
        <v>43831</v>
      </c>
      <c r="B17">
        <v>1995000</v>
      </c>
      <c r="C17">
        <v>1362500</v>
      </c>
      <c r="D17">
        <v>1395000</v>
      </c>
      <c r="E17">
        <v>1697000</v>
      </c>
      <c r="F17">
        <v>1712500</v>
      </c>
      <c r="G17">
        <v>1390000</v>
      </c>
      <c r="I17">
        <v>9552000</v>
      </c>
    </row>
    <row r="18" spans="1:9">
      <c r="A18" s="1">
        <v>43862</v>
      </c>
      <c r="B18">
        <v>2075000</v>
      </c>
      <c r="C18">
        <v>1415000</v>
      </c>
      <c r="D18">
        <v>1400000</v>
      </c>
      <c r="E18">
        <v>1712500</v>
      </c>
      <c r="F18">
        <v>1660000</v>
      </c>
      <c r="G18">
        <v>1375000</v>
      </c>
      <c r="I18">
        <v>9637500</v>
      </c>
    </row>
    <row r="19" spans="1:9">
      <c r="A19" s="1">
        <v>43891</v>
      </c>
      <c r="B19">
        <v>2097500</v>
      </c>
      <c r="C19">
        <v>1380000</v>
      </c>
      <c r="D19">
        <v>1625000</v>
      </c>
      <c r="E19">
        <v>1699500</v>
      </c>
      <c r="F19">
        <v>1567500</v>
      </c>
      <c r="G19">
        <v>1350000</v>
      </c>
      <c r="I19">
        <v>9719500</v>
      </c>
    </row>
    <row r="20" spans="1:9">
      <c r="A20" s="1">
        <v>43922</v>
      </c>
      <c r="B20">
        <v>2225000</v>
      </c>
      <c r="C20">
        <v>1400000</v>
      </c>
      <c r="D20">
        <v>1600000</v>
      </c>
      <c r="E20">
        <v>1767500</v>
      </c>
      <c r="F20">
        <v>1595000</v>
      </c>
      <c r="G20">
        <v>1370000</v>
      </c>
      <c r="I20">
        <v>9957500</v>
      </c>
    </row>
    <row r="21" spans="1:9">
      <c r="A21" s="1">
        <v>43952</v>
      </c>
      <c r="B21">
        <v>2250000</v>
      </c>
      <c r="C21">
        <v>1425000</v>
      </c>
      <c r="D21">
        <v>1600000</v>
      </c>
      <c r="E21">
        <v>1750000</v>
      </c>
      <c r="F21">
        <v>1550000</v>
      </c>
      <c r="G21">
        <v>1299500</v>
      </c>
      <c r="I21">
        <v>9874500</v>
      </c>
    </row>
    <row r="22" spans="1:9">
      <c r="A22" s="1">
        <v>43983</v>
      </c>
      <c r="B22">
        <v>2082500</v>
      </c>
      <c r="C22">
        <v>1327000</v>
      </c>
      <c r="D22">
        <v>1495000</v>
      </c>
      <c r="E22">
        <v>1695000</v>
      </c>
      <c r="F22">
        <v>1525000</v>
      </c>
      <c r="G22">
        <v>1299500</v>
      </c>
      <c r="I22">
        <v>9424000</v>
      </c>
    </row>
    <row r="23" spans="1:9">
      <c r="A23" s="1">
        <v>44013</v>
      </c>
      <c r="B23">
        <v>1595000</v>
      </c>
      <c r="C23">
        <v>1188000</v>
      </c>
      <c r="D23">
        <v>1400000</v>
      </c>
      <c r="E23">
        <v>1525000</v>
      </c>
      <c r="F23">
        <v>1475000</v>
      </c>
      <c r="G23">
        <v>1295000</v>
      </c>
      <c r="I23">
        <v>8478000</v>
      </c>
    </row>
    <row r="24" spans="1:9">
      <c r="A24" s="1">
        <v>44044</v>
      </c>
      <c r="B24">
        <v>1590000</v>
      </c>
      <c r="C24">
        <v>1175000</v>
      </c>
      <c r="D24">
        <v>1350000</v>
      </c>
      <c r="E24">
        <v>1495000</v>
      </c>
      <c r="F24">
        <v>1450000</v>
      </c>
      <c r="G24">
        <v>1299500</v>
      </c>
      <c r="I24">
        <v>8359500</v>
      </c>
    </row>
    <row r="25" spans="1:9">
      <c r="A25" s="1">
        <v>44075</v>
      </c>
      <c r="B25">
        <v>1582500</v>
      </c>
      <c r="C25">
        <v>1144000</v>
      </c>
      <c r="D25">
        <v>1349000</v>
      </c>
      <c r="E25">
        <v>1495000</v>
      </c>
      <c r="F25">
        <v>1449500</v>
      </c>
      <c r="G25">
        <v>1300000</v>
      </c>
      <c r="I25">
        <v>8320000</v>
      </c>
    </row>
    <row r="26" spans="1:9">
      <c r="A26" s="1">
        <v>44105</v>
      </c>
      <c r="B26">
        <v>1590000</v>
      </c>
      <c r="C26">
        <v>1095000</v>
      </c>
      <c r="D26">
        <v>1325000</v>
      </c>
      <c r="E26">
        <v>1495000</v>
      </c>
      <c r="F26">
        <v>1395000</v>
      </c>
      <c r="G26">
        <v>1299500</v>
      </c>
      <c r="I26">
        <v>8199500</v>
      </c>
    </row>
    <row r="27" spans="1:9">
      <c r="A27" s="1">
        <v>44136</v>
      </c>
      <c r="B27">
        <v>1589000</v>
      </c>
      <c r="C27">
        <v>1075000</v>
      </c>
      <c r="D27">
        <v>1450000</v>
      </c>
      <c r="E27">
        <v>1500000</v>
      </c>
      <c r="F27">
        <v>1395000</v>
      </c>
      <c r="G27">
        <v>1325000</v>
      </c>
      <c r="I27">
        <v>8334000</v>
      </c>
    </row>
    <row r="28" spans="1:9">
      <c r="A28" s="1">
        <v>44166</v>
      </c>
      <c r="B28">
        <v>1575000</v>
      </c>
      <c r="C28">
        <v>1144000</v>
      </c>
      <c r="D28">
        <v>1499500</v>
      </c>
      <c r="E28">
        <v>1499000</v>
      </c>
      <c r="F28">
        <v>1375000</v>
      </c>
      <c r="G28">
        <v>1319500</v>
      </c>
      <c r="I28">
        <v>8412000</v>
      </c>
    </row>
    <row r="29" spans="1:9">
      <c r="A29" s="1">
        <v>44197</v>
      </c>
      <c r="B29">
        <v>1544000</v>
      </c>
      <c r="C29">
        <v>1197500</v>
      </c>
      <c r="D29">
        <v>1525000</v>
      </c>
      <c r="E29">
        <v>1500000</v>
      </c>
      <c r="F29">
        <v>1395000</v>
      </c>
      <c r="G29">
        <v>1350000</v>
      </c>
      <c r="I29">
        <v>8511500</v>
      </c>
    </row>
    <row r="30" spans="1:9">
      <c r="A30" s="1">
        <v>44228</v>
      </c>
      <c r="B30">
        <v>1500000</v>
      </c>
      <c r="C30">
        <v>1150000</v>
      </c>
      <c r="D30">
        <v>1500000</v>
      </c>
      <c r="E30">
        <v>1550000</v>
      </c>
      <c r="F30">
        <v>1450000</v>
      </c>
      <c r="G30">
        <v>1350000</v>
      </c>
      <c r="I30">
        <v>8500000</v>
      </c>
    </row>
    <row r="31" spans="1:9">
      <c r="A31" s="1">
        <v>44256</v>
      </c>
      <c r="B31">
        <v>1495000</v>
      </c>
      <c r="C31">
        <v>1095000</v>
      </c>
      <c r="D31">
        <v>1599000</v>
      </c>
      <c r="E31">
        <v>1500000</v>
      </c>
      <c r="F31">
        <v>1499999</v>
      </c>
      <c r="G31">
        <v>1299000</v>
      </c>
      <c r="I31">
        <v>8487999</v>
      </c>
    </row>
    <row r="32" spans="1:9">
      <c r="A32" s="1">
        <v>44287</v>
      </c>
      <c r="B32">
        <v>1500000</v>
      </c>
      <c r="C32">
        <v>1150000</v>
      </c>
      <c r="D32">
        <v>1550000</v>
      </c>
      <c r="E32">
        <v>1500000</v>
      </c>
      <c r="F32">
        <v>1599000</v>
      </c>
      <c r="G32">
        <v>1299000</v>
      </c>
      <c r="I32">
        <v>8598000</v>
      </c>
    </row>
    <row r="33" spans="1:9">
      <c r="A33" s="1">
        <v>44317</v>
      </c>
      <c r="B33">
        <v>1545000</v>
      </c>
      <c r="C33">
        <v>1175000</v>
      </c>
      <c r="D33">
        <v>1699000</v>
      </c>
      <c r="E33">
        <v>1500000</v>
      </c>
      <c r="F33">
        <v>1595000</v>
      </c>
      <c r="G33">
        <v>1350000</v>
      </c>
      <c r="I33">
        <v>8864000</v>
      </c>
    </row>
    <row r="34" spans="1:9">
      <c r="A34" s="1">
        <v>44348</v>
      </c>
      <c r="B34">
        <v>1805000</v>
      </c>
      <c r="C34">
        <v>1195000</v>
      </c>
      <c r="D34">
        <v>1650000</v>
      </c>
      <c r="E34">
        <v>1525000</v>
      </c>
      <c r="F34">
        <v>1595000</v>
      </c>
      <c r="G34">
        <v>1312500</v>
      </c>
      <c r="I34">
        <v>9082500</v>
      </c>
    </row>
    <row r="35" spans="1:9">
      <c r="A35" s="1">
        <v>44378</v>
      </c>
      <c r="B35">
        <v>1685000</v>
      </c>
      <c r="C35">
        <v>1286250</v>
      </c>
      <c r="D35">
        <v>1672500</v>
      </c>
      <c r="E35">
        <v>1592500</v>
      </c>
      <c r="F35">
        <v>1595000</v>
      </c>
      <c r="G35">
        <v>1350000</v>
      </c>
      <c r="I35">
        <v>9181250</v>
      </c>
    </row>
    <row r="36" spans="1:9">
      <c r="A36" s="1">
        <v>44409</v>
      </c>
      <c r="B36">
        <v>1457500</v>
      </c>
      <c r="C36">
        <v>1307500</v>
      </c>
      <c r="D36">
        <v>1695000</v>
      </c>
      <c r="E36">
        <v>1577500</v>
      </c>
      <c r="F36">
        <v>1600000</v>
      </c>
      <c r="G36">
        <v>1425000</v>
      </c>
      <c r="I36">
        <v>9062500</v>
      </c>
    </row>
    <row r="37" spans="1:9">
      <c r="A37" s="1">
        <v>44440</v>
      </c>
      <c r="B37">
        <v>1397000</v>
      </c>
      <c r="C37">
        <v>1220000</v>
      </c>
      <c r="D37">
        <v>1499500</v>
      </c>
      <c r="E37">
        <v>1595000</v>
      </c>
      <c r="F37">
        <v>1625000</v>
      </c>
      <c r="G37">
        <v>1350000</v>
      </c>
      <c r="I37">
        <v>8686500</v>
      </c>
    </row>
    <row r="38" spans="1:9">
      <c r="A38" s="1">
        <v>44470</v>
      </c>
      <c r="B38">
        <v>1395000</v>
      </c>
      <c r="C38">
        <v>1099500</v>
      </c>
      <c r="D38">
        <v>1372500</v>
      </c>
      <c r="E38">
        <v>1650000</v>
      </c>
      <c r="F38">
        <v>1599000</v>
      </c>
      <c r="G38">
        <v>1339000</v>
      </c>
      <c r="I38">
        <v>8455000</v>
      </c>
    </row>
    <row r="39" spans="1:9">
      <c r="A39" s="1">
        <v>44501</v>
      </c>
      <c r="B39">
        <v>1556500</v>
      </c>
      <c r="C39">
        <v>1042500</v>
      </c>
      <c r="D39">
        <v>1495000</v>
      </c>
      <c r="E39">
        <v>1649000</v>
      </c>
      <c r="F39">
        <v>1599000</v>
      </c>
      <c r="G39">
        <v>1375000</v>
      </c>
      <c r="I39">
        <v>8717000</v>
      </c>
    </row>
    <row r="40" spans="1:9">
      <c r="A40" s="1">
        <v>44531</v>
      </c>
      <c r="B40">
        <v>1850000</v>
      </c>
      <c r="C40">
        <v>1200000</v>
      </c>
      <c r="D40">
        <v>1600000</v>
      </c>
      <c r="E40">
        <v>1650000</v>
      </c>
      <c r="F40">
        <v>1695000</v>
      </c>
      <c r="G40">
        <v>1395000</v>
      </c>
      <c r="I40">
        <v>9390000</v>
      </c>
    </row>
    <row r="41" spans="1:9">
      <c r="A41" s="1">
        <v>44562</v>
      </c>
      <c r="B41">
        <v>1850000</v>
      </c>
      <c r="C41">
        <v>1405000</v>
      </c>
      <c r="D41">
        <v>1699000</v>
      </c>
      <c r="E41">
        <v>1650000</v>
      </c>
      <c r="F41">
        <v>1795000</v>
      </c>
      <c r="G41">
        <v>1343250</v>
      </c>
      <c r="I41">
        <v>9742250</v>
      </c>
    </row>
    <row r="42" spans="1:9">
      <c r="A42" s="1">
        <v>44593</v>
      </c>
      <c r="B42">
        <v>1350000</v>
      </c>
      <c r="C42">
        <v>1270000</v>
      </c>
      <c r="D42">
        <v>1595000</v>
      </c>
      <c r="E42">
        <v>1600000</v>
      </c>
      <c r="F42">
        <v>1700000</v>
      </c>
      <c r="G42">
        <v>1310000</v>
      </c>
      <c r="I42">
        <v>8825000</v>
      </c>
    </row>
    <row r="43" spans="1:9">
      <c r="A43" s="1">
        <v>44621</v>
      </c>
      <c r="B43">
        <v>1795000</v>
      </c>
      <c r="C43">
        <v>1410000</v>
      </c>
      <c r="D43">
        <v>1600000</v>
      </c>
      <c r="E43">
        <v>1595000</v>
      </c>
      <c r="F43">
        <v>1695000</v>
      </c>
      <c r="G43">
        <v>1342750</v>
      </c>
      <c r="I43">
        <v>9437750</v>
      </c>
    </row>
    <row r="44" spans="1:9">
      <c r="A44" t="s">
        <v>21</v>
      </c>
    </row>
    <row r="45" spans="1:9">
      <c r="A45" t="s">
        <v>22</v>
      </c>
      <c r="B45">
        <v>70055000</v>
      </c>
      <c r="C45">
        <v>51136550</v>
      </c>
      <c r="D45">
        <v>59484500</v>
      </c>
      <c r="E45">
        <v>63161500</v>
      </c>
      <c r="F45">
        <v>63863999</v>
      </c>
      <c r="G45">
        <v>52092060</v>
      </c>
      <c r="I45">
        <v>359793609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77EB-39B3-4857-8542-FA054770628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70CA-FA09-453B-A086-2BC76124B6DA}">
  <dimension ref="B2:L362"/>
  <sheetViews>
    <sheetView workbookViewId="0">
      <selection activeCell="F16" sqref="F16"/>
    </sheetView>
  </sheetViews>
  <sheetFormatPr defaultRowHeight="15"/>
  <cols>
    <col min="2" max="2" width="26.28515625" bestFit="1" customWidth="1"/>
    <col min="3" max="3" width="13.42578125" customWidth="1"/>
    <col min="7" max="7" width="14.7109375" bestFit="1" customWidth="1"/>
    <col min="8" max="8" width="16.28515625" bestFit="1" customWidth="1"/>
    <col min="9" max="9" width="17" bestFit="1" customWidth="1"/>
    <col min="11" max="11" width="23" customWidth="1"/>
    <col min="12" max="12" width="15.5703125" bestFit="1" customWidth="1"/>
  </cols>
  <sheetData>
    <row r="2" spans="2:12">
      <c r="B2" t="s">
        <v>23</v>
      </c>
      <c r="C2">
        <v>1000000</v>
      </c>
      <c r="F2" t="s">
        <v>24</v>
      </c>
      <c r="G2" t="s">
        <v>24</v>
      </c>
      <c r="H2" t="s">
        <v>25</v>
      </c>
      <c r="I2" t="s">
        <v>26</v>
      </c>
      <c r="K2" t="s">
        <v>27</v>
      </c>
      <c r="L2" s="4">
        <f>SUM(G:G)</f>
        <v>-1726705.5124399383</v>
      </c>
    </row>
    <row r="3" spans="2:12">
      <c r="B3" t="s">
        <v>28</v>
      </c>
      <c r="C3">
        <v>200000</v>
      </c>
      <c r="F3">
        <v>1</v>
      </c>
      <c r="G3" s="3">
        <f>$C$7</f>
        <v>-4796.4042012220189</v>
      </c>
      <c r="H3" s="3">
        <f>IPMT($C$6/ 12, F3,$C$5* 12, $C$4)</f>
        <v>-4000</v>
      </c>
      <c r="I3" s="3">
        <f>G3-H3</f>
        <v>-796.40420122201886</v>
      </c>
      <c r="K3" t="s">
        <v>29</v>
      </c>
      <c r="L3" s="4">
        <f>SUM(H:H)</f>
        <v>-926705.51243992662</v>
      </c>
    </row>
    <row r="4" spans="2:12">
      <c r="B4" t="s">
        <v>30</v>
      </c>
      <c r="C4">
        <f>C2-C3</f>
        <v>800000</v>
      </c>
      <c r="F4">
        <v>2</v>
      </c>
      <c r="G4" s="3">
        <f t="shared" ref="G4:G67" si="0">$C$7</f>
        <v>-4796.4042012220189</v>
      </c>
      <c r="H4" s="3">
        <f t="shared" ref="H4:H49" si="1">IPMT($C$6/ 12, F4,$C$5* 12, $C$4)</f>
        <v>-3996.0179789938902</v>
      </c>
      <c r="I4" s="3">
        <f>G4-H4</f>
        <v>-800.38622222812864</v>
      </c>
      <c r="K4" t="s">
        <v>31</v>
      </c>
      <c r="L4" s="4">
        <f>SUM(I:I)</f>
        <v>-800000.00000000023</v>
      </c>
    </row>
    <row r="5" spans="2:12">
      <c r="B5" t="s">
        <v>32</v>
      </c>
      <c r="C5">
        <v>30</v>
      </c>
      <c r="F5">
        <v>3</v>
      </c>
      <c r="G5" s="3">
        <f t="shared" si="0"/>
        <v>-4796.4042012220189</v>
      </c>
      <c r="H5" s="3">
        <f t="shared" si="1"/>
        <v>-3992.0160478827493</v>
      </c>
      <c r="I5" s="3">
        <f t="shared" ref="I4:I67" si="2">G5-H5</f>
        <v>-804.38815333926959</v>
      </c>
    </row>
    <row r="6" spans="2:12">
      <c r="B6" t="s">
        <v>33</v>
      </c>
      <c r="C6" s="2">
        <v>0.06</v>
      </c>
      <c r="F6">
        <v>4</v>
      </c>
      <c r="G6" s="3">
        <f t="shared" si="0"/>
        <v>-4796.4042012220189</v>
      </c>
      <c r="H6" s="3">
        <f t="shared" si="1"/>
        <v>-3987.9941071160529</v>
      </c>
      <c r="I6" s="3">
        <f t="shared" si="2"/>
        <v>-808.41009410596598</v>
      </c>
    </row>
    <row r="7" spans="2:12">
      <c r="B7" t="s">
        <v>34</v>
      </c>
      <c r="C7" s="3">
        <f>PMT(C6/12, C5*12, C4)</f>
        <v>-4796.4042012220189</v>
      </c>
      <c r="F7">
        <v>5</v>
      </c>
      <c r="G7" s="3">
        <f t="shared" si="0"/>
        <v>-4796.4042012220189</v>
      </c>
      <c r="H7" s="3">
        <f t="shared" si="1"/>
        <v>-3983.952056645523</v>
      </c>
      <c r="I7" s="3">
        <f t="shared" si="2"/>
        <v>-812.45214457649581</v>
      </c>
    </row>
    <row r="8" spans="2:12">
      <c r="F8">
        <v>6</v>
      </c>
      <c r="G8" s="3">
        <f t="shared" si="0"/>
        <v>-4796.4042012220189</v>
      </c>
      <c r="H8" s="3">
        <f t="shared" si="1"/>
        <v>-3979.8897959226406</v>
      </c>
      <c r="I8" s="3">
        <f t="shared" si="2"/>
        <v>-816.51440529937827</v>
      </c>
    </row>
    <row r="9" spans="2:12">
      <c r="F9">
        <v>7</v>
      </c>
      <c r="G9" s="3">
        <f t="shared" si="0"/>
        <v>-4796.4042012220189</v>
      </c>
      <c r="H9" s="3">
        <f t="shared" si="1"/>
        <v>-3975.8072238961436</v>
      </c>
      <c r="I9" s="3">
        <f t="shared" si="2"/>
        <v>-820.59697732587529</v>
      </c>
    </row>
    <row r="10" spans="2:12">
      <c r="F10">
        <v>8</v>
      </c>
      <c r="G10" s="3">
        <f t="shared" si="0"/>
        <v>-4796.4042012220189</v>
      </c>
      <c r="H10" s="3">
        <f t="shared" si="1"/>
        <v>-3971.7042390095139</v>
      </c>
      <c r="I10" s="3">
        <f t="shared" si="2"/>
        <v>-824.69996221250494</v>
      </c>
    </row>
    <row r="11" spans="2:12">
      <c r="F11">
        <v>9</v>
      </c>
      <c r="G11" s="3">
        <f t="shared" si="0"/>
        <v>-4796.4042012220189</v>
      </c>
      <c r="H11" s="3">
        <f t="shared" si="1"/>
        <v>-3967.5807391984517</v>
      </c>
      <c r="I11" s="3">
        <f t="shared" si="2"/>
        <v>-828.82346202356712</v>
      </c>
    </row>
    <row r="12" spans="2:12">
      <c r="F12">
        <v>10</v>
      </c>
      <c r="G12" s="3">
        <f t="shared" si="0"/>
        <v>-4796.4042012220189</v>
      </c>
      <c r="H12" s="3">
        <f t="shared" si="1"/>
        <v>-3963.4366218883338</v>
      </c>
      <c r="I12" s="3">
        <f t="shared" si="2"/>
        <v>-832.96757933368508</v>
      </c>
    </row>
    <row r="13" spans="2:12">
      <c r="F13">
        <v>11</v>
      </c>
      <c r="G13" s="3">
        <f t="shared" si="0"/>
        <v>-4796.4042012220189</v>
      </c>
      <c r="H13" s="3">
        <f t="shared" si="1"/>
        <v>-3959.271783991665</v>
      </c>
      <c r="I13" s="3">
        <f t="shared" si="2"/>
        <v>-837.13241723035389</v>
      </c>
    </row>
    <row r="14" spans="2:12">
      <c r="F14">
        <v>12</v>
      </c>
      <c r="G14" s="3">
        <f t="shared" si="0"/>
        <v>-4796.4042012220189</v>
      </c>
      <c r="H14" s="3">
        <f t="shared" si="1"/>
        <v>-3955.0861219055137</v>
      </c>
      <c r="I14" s="3">
        <f t="shared" si="2"/>
        <v>-841.31807931650519</v>
      </c>
    </row>
    <row r="15" spans="2:12">
      <c r="F15">
        <v>13</v>
      </c>
      <c r="G15" s="3">
        <f t="shared" si="0"/>
        <v>-4796.4042012220189</v>
      </c>
      <c r="H15" s="3">
        <f t="shared" si="1"/>
        <v>-3950.879531508931</v>
      </c>
      <c r="I15" s="3">
        <f t="shared" si="2"/>
        <v>-845.52466971308786</v>
      </c>
    </row>
    <row r="16" spans="2:12">
      <c r="F16">
        <v>14</v>
      </c>
      <c r="G16" s="3">
        <f t="shared" si="0"/>
        <v>-4796.4042012220189</v>
      </c>
      <c r="H16" s="3">
        <f t="shared" si="1"/>
        <v>-3946.651908160366</v>
      </c>
      <c r="I16" s="3">
        <f t="shared" si="2"/>
        <v>-849.75229306165284</v>
      </c>
    </row>
    <row r="17" spans="6:9">
      <c r="F17">
        <v>15</v>
      </c>
      <c r="G17" s="3">
        <f t="shared" si="0"/>
        <v>-4796.4042012220189</v>
      </c>
      <c r="H17" s="3">
        <f t="shared" si="1"/>
        <v>-3942.4031466950569</v>
      </c>
      <c r="I17" s="3">
        <f t="shared" si="2"/>
        <v>-854.00105452696198</v>
      </c>
    </row>
    <row r="18" spans="6:9">
      <c r="F18">
        <v>16</v>
      </c>
      <c r="G18" s="3">
        <f t="shared" si="0"/>
        <v>-4796.4042012220189</v>
      </c>
      <c r="H18" s="3">
        <f t="shared" si="1"/>
        <v>-3938.1331414224228</v>
      </c>
      <c r="I18" s="3">
        <f t="shared" si="2"/>
        <v>-858.27105979959606</v>
      </c>
    </row>
    <row r="19" spans="6:9">
      <c r="F19">
        <v>17</v>
      </c>
      <c r="G19" s="3">
        <f t="shared" si="0"/>
        <v>-4796.4042012220189</v>
      </c>
      <c r="H19" s="3">
        <f t="shared" si="1"/>
        <v>-3933.8417861234248</v>
      </c>
      <c r="I19" s="3">
        <f t="shared" si="2"/>
        <v>-862.5624150985941</v>
      </c>
    </row>
    <row r="20" spans="6:9">
      <c r="F20">
        <v>18</v>
      </c>
      <c r="G20" s="3">
        <f t="shared" si="0"/>
        <v>-4796.4042012220189</v>
      </c>
      <c r="H20" s="3">
        <f t="shared" si="1"/>
        <v>-3929.5289740479311</v>
      </c>
      <c r="I20" s="3">
        <f t="shared" si="2"/>
        <v>-866.87522717408774</v>
      </c>
    </row>
    <row r="21" spans="6:9">
      <c r="F21">
        <v>19</v>
      </c>
      <c r="G21" s="3">
        <f t="shared" si="0"/>
        <v>-4796.4042012220189</v>
      </c>
      <c r="H21" s="3">
        <f t="shared" si="1"/>
        <v>-3925.194597912061</v>
      </c>
      <c r="I21" s="3">
        <f t="shared" si="2"/>
        <v>-871.20960330995786</v>
      </c>
    </row>
    <row r="22" spans="6:9">
      <c r="F22">
        <v>20</v>
      </c>
      <c r="G22" s="3">
        <f t="shared" si="0"/>
        <v>-4796.4042012220189</v>
      </c>
      <c r="H22" s="3">
        <f t="shared" si="1"/>
        <v>-3920.8385498955113</v>
      </c>
      <c r="I22" s="3">
        <f t="shared" si="2"/>
        <v>-875.56565132650758</v>
      </c>
    </row>
    <row r="23" spans="6:9">
      <c r="F23">
        <v>21</v>
      </c>
      <c r="G23" s="3">
        <f t="shared" si="0"/>
        <v>-4796.4042012220189</v>
      </c>
      <c r="H23" s="3">
        <f t="shared" si="1"/>
        <v>-3916.460721638879</v>
      </c>
      <c r="I23" s="3">
        <f t="shared" si="2"/>
        <v>-879.94347958313983</v>
      </c>
    </row>
    <row r="24" spans="6:9">
      <c r="F24">
        <v>22</v>
      </c>
      <c r="G24" s="3">
        <f t="shared" si="0"/>
        <v>-4796.4042012220189</v>
      </c>
      <c r="H24" s="3">
        <f t="shared" si="1"/>
        <v>-3912.0610042409635</v>
      </c>
      <c r="I24" s="3">
        <f t="shared" si="2"/>
        <v>-884.34319698105537</v>
      </c>
    </row>
    <row r="25" spans="6:9">
      <c r="F25">
        <v>23</v>
      </c>
      <c r="G25" s="3">
        <f t="shared" si="0"/>
        <v>-4796.4042012220189</v>
      </c>
      <c r="H25" s="3">
        <f t="shared" si="1"/>
        <v>-3907.6392882560576</v>
      </c>
      <c r="I25" s="3">
        <f t="shared" si="2"/>
        <v>-888.76491296596123</v>
      </c>
    </row>
    <row r="26" spans="6:9">
      <c r="F26">
        <v>24</v>
      </c>
      <c r="G26" s="3">
        <f t="shared" si="0"/>
        <v>-4796.4042012220189</v>
      </c>
      <c r="H26" s="3">
        <f t="shared" si="1"/>
        <v>-3903.1954636912283</v>
      </c>
      <c r="I26" s="3">
        <f t="shared" si="2"/>
        <v>-893.20873753079059</v>
      </c>
    </row>
    <row r="27" spans="6:9">
      <c r="F27">
        <v>25</v>
      </c>
      <c r="G27" s="3">
        <f t="shared" si="0"/>
        <v>-4796.4042012220189</v>
      </c>
      <c r="H27" s="3">
        <f t="shared" si="1"/>
        <v>-3898.729420003574</v>
      </c>
      <c r="I27" s="3">
        <f t="shared" si="2"/>
        <v>-897.67478121844488</v>
      </c>
    </row>
    <row r="28" spans="6:9">
      <c r="F28">
        <v>26</v>
      </c>
      <c r="G28" s="3">
        <f t="shared" si="0"/>
        <v>-4796.4042012220189</v>
      </c>
      <c r="H28" s="3">
        <f t="shared" si="1"/>
        <v>-3894.241046097482</v>
      </c>
      <c r="I28" s="3">
        <f t="shared" si="2"/>
        <v>-902.16315512453684</v>
      </c>
    </row>
    <row r="29" spans="6:9">
      <c r="F29">
        <v>27</v>
      </c>
      <c r="G29" s="3">
        <f t="shared" si="0"/>
        <v>-4796.4042012220189</v>
      </c>
      <c r="H29" s="3">
        <f t="shared" si="1"/>
        <v>-3889.7302303218594</v>
      </c>
      <c r="I29" s="3">
        <f t="shared" si="2"/>
        <v>-906.67397090015947</v>
      </c>
    </row>
    <row r="30" spans="6:9">
      <c r="F30">
        <v>28</v>
      </c>
      <c r="G30" s="3">
        <f t="shared" si="0"/>
        <v>-4796.4042012220189</v>
      </c>
      <c r="H30" s="3">
        <f t="shared" si="1"/>
        <v>-3885.196860467358</v>
      </c>
      <c r="I30" s="3">
        <f t="shared" si="2"/>
        <v>-911.20734075466089</v>
      </c>
    </row>
    <row r="31" spans="6:9">
      <c r="F31">
        <v>29</v>
      </c>
      <c r="G31" s="3">
        <f t="shared" si="0"/>
        <v>-4796.4042012220189</v>
      </c>
      <c r="H31" s="3">
        <f t="shared" si="1"/>
        <v>-3880.6408237635851</v>
      </c>
      <c r="I31" s="3">
        <f t="shared" si="2"/>
        <v>-915.76337745843375</v>
      </c>
    </row>
    <row r="32" spans="6:9">
      <c r="F32">
        <v>30</v>
      </c>
      <c r="G32" s="3">
        <f t="shared" si="0"/>
        <v>-4796.4042012220189</v>
      </c>
      <c r="H32" s="3">
        <f t="shared" si="1"/>
        <v>-3876.0620068762928</v>
      </c>
      <c r="I32" s="3">
        <f t="shared" si="2"/>
        <v>-920.34219434572606</v>
      </c>
    </row>
    <row r="33" spans="6:9">
      <c r="F33">
        <v>31</v>
      </c>
      <c r="G33" s="3">
        <f t="shared" si="0"/>
        <v>-4796.4042012220189</v>
      </c>
      <c r="H33" s="3">
        <f t="shared" si="1"/>
        <v>-3871.4602959045642</v>
      </c>
      <c r="I33" s="3">
        <f t="shared" si="2"/>
        <v>-924.94390531745466</v>
      </c>
    </row>
    <row r="34" spans="6:9">
      <c r="F34">
        <v>32</v>
      </c>
      <c r="G34" s="3">
        <f t="shared" si="0"/>
        <v>-4796.4042012220189</v>
      </c>
      <c r="H34" s="3">
        <f t="shared" si="1"/>
        <v>-3866.8355763779773</v>
      </c>
      <c r="I34" s="3">
        <f t="shared" si="2"/>
        <v>-929.56862484404155</v>
      </c>
    </row>
    <row r="35" spans="6:9">
      <c r="F35">
        <v>33</v>
      </c>
      <c r="G35" s="3">
        <f t="shared" si="0"/>
        <v>-4796.4042012220189</v>
      </c>
      <c r="H35" s="3">
        <f t="shared" si="1"/>
        <v>-3862.187733253757</v>
      </c>
      <c r="I35" s="3">
        <f t="shared" si="2"/>
        <v>-934.2164679682619</v>
      </c>
    </row>
    <row r="36" spans="6:9">
      <c r="F36">
        <v>34</v>
      </c>
      <c r="G36" s="3">
        <f t="shared" si="0"/>
        <v>-4796.4042012220189</v>
      </c>
      <c r="H36" s="3">
        <f t="shared" si="1"/>
        <v>-3857.5166509139153</v>
      </c>
      <c r="I36" s="3">
        <f t="shared" si="2"/>
        <v>-938.88755030810353</v>
      </c>
    </row>
    <row r="37" spans="6:9">
      <c r="F37">
        <v>35</v>
      </c>
      <c r="G37" s="3">
        <f t="shared" si="0"/>
        <v>-4796.4042012220189</v>
      </c>
      <c r="H37" s="3">
        <f t="shared" si="1"/>
        <v>-3852.8222131623752</v>
      </c>
      <c r="I37" s="3">
        <f t="shared" si="2"/>
        <v>-943.58198805964366</v>
      </c>
    </row>
    <row r="38" spans="6:9">
      <c r="F38">
        <v>36</v>
      </c>
      <c r="G38" s="3">
        <f t="shared" si="0"/>
        <v>-4796.4042012220189</v>
      </c>
      <c r="H38" s="3">
        <f t="shared" si="1"/>
        <v>-3848.1043032220769</v>
      </c>
      <c r="I38" s="3">
        <f t="shared" si="2"/>
        <v>-948.299897999942</v>
      </c>
    </row>
    <row r="39" spans="6:9">
      <c r="F39">
        <v>37</v>
      </c>
      <c r="G39" s="3">
        <f t="shared" si="0"/>
        <v>-4796.4042012220189</v>
      </c>
      <c r="H39" s="3">
        <f t="shared" si="1"/>
        <v>-3843.3628037320773</v>
      </c>
      <c r="I39" s="3">
        <f t="shared" si="2"/>
        <v>-953.04139748994157</v>
      </c>
    </row>
    <row r="40" spans="6:9">
      <c r="F40">
        <v>38</v>
      </c>
      <c r="G40" s="3">
        <f t="shared" si="0"/>
        <v>-4796.4042012220189</v>
      </c>
      <c r="H40" s="3">
        <f t="shared" si="1"/>
        <v>-3838.5975967446275</v>
      </c>
      <c r="I40" s="3">
        <f t="shared" si="2"/>
        <v>-957.80660447739137</v>
      </c>
    </row>
    <row r="41" spans="6:9">
      <c r="F41">
        <v>39</v>
      </c>
      <c r="G41" s="3">
        <f t="shared" si="0"/>
        <v>-4796.4042012220189</v>
      </c>
      <c r="H41" s="3">
        <f t="shared" si="1"/>
        <v>-3833.8085637222407</v>
      </c>
      <c r="I41" s="3">
        <f t="shared" si="2"/>
        <v>-962.59563749977815</v>
      </c>
    </row>
    <row r="42" spans="6:9">
      <c r="F42">
        <v>40</v>
      </c>
      <c r="G42" s="3">
        <f t="shared" si="0"/>
        <v>-4796.4042012220189</v>
      </c>
      <c r="H42" s="3">
        <f t="shared" si="1"/>
        <v>-3828.9955855347416</v>
      </c>
      <c r="I42" s="3">
        <f t="shared" si="2"/>
        <v>-967.40861568727723</v>
      </c>
    </row>
    <row r="43" spans="6:9">
      <c r="F43">
        <v>41</v>
      </c>
      <c r="G43" s="3">
        <f t="shared" si="0"/>
        <v>-4796.4042012220189</v>
      </c>
      <c r="H43" s="3">
        <f t="shared" si="1"/>
        <v>-3824.158542456305</v>
      </c>
      <c r="I43" s="3">
        <f t="shared" si="2"/>
        <v>-972.24565876571387</v>
      </c>
    </row>
    <row r="44" spans="6:9">
      <c r="F44">
        <v>42</v>
      </c>
      <c r="G44" s="3">
        <f t="shared" si="0"/>
        <v>-4796.4042012220189</v>
      </c>
      <c r="H44" s="3">
        <f t="shared" si="1"/>
        <v>-3819.2973141624761</v>
      </c>
      <c r="I44" s="3">
        <f t="shared" si="2"/>
        <v>-977.10688705954271</v>
      </c>
    </row>
    <row r="45" spans="6:9">
      <c r="F45">
        <v>43</v>
      </c>
      <c r="G45" s="3">
        <f t="shared" si="0"/>
        <v>-4796.4042012220189</v>
      </c>
      <c r="H45" s="3">
        <f t="shared" si="1"/>
        <v>-3814.4117797271788</v>
      </c>
      <c r="I45" s="3">
        <f t="shared" si="2"/>
        <v>-981.99242149484007</v>
      </c>
    </row>
    <row r="46" spans="6:9">
      <c r="F46">
        <v>44</v>
      </c>
      <c r="G46" s="3">
        <f t="shared" si="0"/>
        <v>-4796.4042012220189</v>
      </c>
      <c r="H46" s="3">
        <f t="shared" si="1"/>
        <v>-3809.5018176197045</v>
      </c>
      <c r="I46" s="3">
        <f t="shared" si="2"/>
        <v>-986.90238360231433</v>
      </c>
    </row>
    <row r="47" spans="6:9">
      <c r="F47">
        <v>45</v>
      </c>
      <c r="G47" s="3">
        <f t="shared" si="0"/>
        <v>-4796.4042012220189</v>
      </c>
      <c r="H47" s="3">
        <f t="shared" si="1"/>
        <v>-3804.5673057016929</v>
      </c>
      <c r="I47" s="3">
        <f t="shared" si="2"/>
        <v>-991.83689552032592</v>
      </c>
    </row>
    <row r="48" spans="6:9">
      <c r="F48">
        <v>46</v>
      </c>
      <c r="G48" s="3">
        <f t="shared" si="0"/>
        <v>-4796.4042012220189</v>
      </c>
      <c r="H48" s="3">
        <f t="shared" si="1"/>
        <v>-3799.6081212240911</v>
      </c>
      <c r="I48" s="3">
        <f t="shared" si="2"/>
        <v>-996.79607999792779</v>
      </c>
    </row>
    <row r="49" spans="6:9">
      <c r="F49">
        <v>47</v>
      </c>
      <c r="G49" s="3">
        <f t="shared" si="0"/>
        <v>-4796.4042012220189</v>
      </c>
      <c r="H49" s="3">
        <f t="shared" si="1"/>
        <v>-3794.6241408241017</v>
      </c>
      <c r="I49" s="3">
        <f t="shared" si="2"/>
        <v>-1001.7800603979172</v>
      </c>
    </row>
    <row r="50" spans="6:9">
      <c r="F50">
        <v>48</v>
      </c>
      <c r="G50" s="3">
        <f t="shared" si="0"/>
        <v>-4796.4042012220189</v>
      </c>
      <c r="H50" s="3">
        <f t="shared" ref="H50:H51" si="3">IPMT($C$6/ 12, F50,$C$5* 12, $C$4)</f>
        <v>-3789.6152405221119</v>
      </c>
      <c r="I50" s="3">
        <f t="shared" si="2"/>
        <v>-1006.788960699907</v>
      </c>
    </row>
    <row r="51" spans="6:9">
      <c r="F51">
        <v>49</v>
      </c>
      <c r="G51" s="3">
        <f t="shared" si="0"/>
        <v>-4796.4042012220189</v>
      </c>
      <c r="H51" s="3">
        <f t="shared" si="3"/>
        <v>-3784.5812957186131</v>
      </c>
      <c r="I51" s="3">
        <f t="shared" si="2"/>
        <v>-1011.8229055034058</v>
      </c>
    </row>
    <row r="52" spans="6:9">
      <c r="F52">
        <v>50</v>
      </c>
      <c r="G52" s="3">
        <f t="shared" si="0"/>
        <v>-4796.4042012220189</v>
      </c>
      <c r="H52" s="3">
        <f t="shared" ref="H52:H115" si="4">IPMT($C$6/ 12, F52,$C$5* 12, $C$4)</f>
        <v>-3779.5221811910951</v>
      </c>
      <c r="I52" s="3">
        <f t="shared" si="2"/>
        <v>-1016.8820200309237</v>
      </c>
    </row>
    <row r="53" spans="6:9">
      <c r="F53">
        <v>51</v>
      </c>
      <c r="G53" s="3">
        <f t="shared" si="0"/>
        <v>-4796.4042012220189</v>
      </c>
      <c r="H53" s="3">
        <f t="shared" si="4"/>
        <v>-3774.4377710909407</v>
      </c>
      <c r="I53" s="3">
        <f t="shared" si="2"/>
        <v>-1021.9664301310781</v>
      </c>
    </row>
    <row r="54" spans="6:9">
      <c r="F54">
        <v>52</v>
      </c>
      <c r="G54" s="3">
        <f t="shared" si="0"/>
        <v>-4796.4042012220189</v>
      </c>
      <c r="H54" s="3">
        <f t="shared" si="4"/>
        <v>-3769.3279389402851</v>
      </c>
      <c r="I54" s="3">
        <f t="shared" si="2"/>
        <v>-1027.0762622817338</v>
      </c>
    </row>
    <row r="55" spans="6:9">
      <c r="F55">
        <v>53</v>
      </c>
      <c r="G55" s="3">
        <f t="shared" si="0"/>
        <v>-4796.4042012220189</v>
      </c>
      <c r="H55" s="3">
        <f t="shared" si="4"/>
        <v>-3764.1925576288772</v>
      </c>
      <c r="I55" s="3">
        <f t="shared" si="2"/>
        <v>-1032.2116435931416</v>
      </c>
    </row>
    <row r="56" spans="6:9">
      <c r="F56">
        <v>54</v>
      </c>
      <c r="G56" s="3">
        <f t="shared" si="0"/>
        <v>-4796.4042012220189</v>
      </c>
      <c r="H56" s="3">
        <f t="shared" si="4"/>
        <v>-3759.0314994109112</v>
      </c>
      <c r="I56" s="3">
        <f t="shared" si="2"/>
        <v>-1037.3727018111076</v>
      </c>
    </row>
    <row r="57" spans="6:9">
      <c r="F57">
        <v>55</v>
      </c>
      <c r="G57" s="3">
        <f t="shared" si="0"/>
        <v>-4796.4042012220189</v>
      </c>
      <c r="H57" s="3">
        <f t="shared" si="4"/>
        <v>-3753.8446359018558</v>
      </c>
      <c r="I57" s="3">
        <f t="shared" si="2"/>
        <v>-1042.5595653201631</v>
      </c>
    </row>
    <row r="58" spans="6:9">
      <c r="F58">
        <v>56</v>
      </c>
      <c r="G58" s="3">
        <f t="shared" si="0"/>
        <v>-4796.4042012220189</v>
      </c>
      <c r="H58" s="3">
        <f t="shared" si="4"/>
        <v>-3748.631838075255</v>
      </c>
      <c r="I58" s="3">
        <f t="shared" si="2"/>
        <v>-1047.7723631467638</v>
      </c>
    </row>
    <row r="59" spans="6:9">
      <c r="F59">
        <v>57</v>
      </c>
      <c r="G59" s="3">
        <f t="shared" si="0"/>
        <v>-4796.4042012220189</v>
      </c>
      <c r="H59" s="3">
        <f t="shared" si="4"/>
        <v>-3743.3929762595212</v>
      </c>
      <c r="I59" s="3">
        <f t="shared" si="2"/>
        <v>-1053.0112249624976</v>
      </c>
    </row>
    <row r="60" spans="6:9">
      <c r="F60">
        <v>58</v>
      </c>
      <c r="G60" s="3">
        <f t="shared" si="0"/>
        <v>-4796.4042012220189</v>
      </c>
      <c r="H60" s="3">
        <f t="shared" si="4"/>
        <v>-3738.1279201347083</v>
      </c>
      <c r="I60" s="3">
        <f t="shared" si="2"/>
        <v>-1058.2762810873105</v>
      </c>
    </row>
    <row r="61" spans="6:9">
      <c r="F61">
        <v>59</v>
      </c>
      <c r="G61" s="3">
        <f t="shared" si="0"/>
        <v>-4796.4042012220189</v>
      </c>
      <c r="H61" s="3">
        <f t="shared" si="4"/>
        <v>-3732.836538729272</v>
      </c>
      <c r="I61" s="3">
        <f t="shared" si="2"/>
        <v>-1063.5676624927469</v>
      </c>
    </row>
    <row r="62" spans="6:9">
      <c r="F62">
        <v>60</v>
      </c>
      <c r="G62" s="3">
        <f t="shared" si="0"/>
        <v>-4796.4042012220189</v>
      </c>
      <c r="H62" s="3">
        <f t="shared" si="4"/>
        <v>-3727.5187004168083</v>
      </c>
      <c r="I62" s="3">
        <f t="shared" si="2"/>
        <v>-1068.8855008052105</v>
      </c>
    </row>
    <row r="63" spans="6:9">
      <c r="F63">
        <v>61</v>
      </c>
      <c r="G63" s="3">
        <f t="shared" si="0"/>
        <v>-4796.4042012220189</v>
      </c>
      <c r="H63" s="3">
        <f t="shared" si="4"/>
        <v>-3722.1742729127823</v>
      </c>
      <c r="I63" s="3">
        <f t="shared" si="2"/>
        <v>-1074.2299283092366</v>
      </c>
    </row>
    <row r="64" spans="6:9">
      <c r="F64">
        <v>62</v>
      </c>
      <c r="G64" s="3">
        <f t="shared" si="0"/>
        <v>-4796.4042012220189</v>
      </c>
      <c r="H64" s="3">
        <f t="shared" si="4"/>
        <v>-3716.803123271236</v>
      </c>
      <c r="I64" s="3">
        <f t="shared" si="2"/>
        <v>-1079.6010779507828</v>
      </c>
    </row>
    <row r="65" spans="6:9">
      <c r="F65">
        <v>63</v>
      </c>
      <c r="G65" s="3">
        <f t="shared" si="0"/>
        <v>-4796.4042012220189</v>
      </c>
      <c r="H65" s="3">
        <f t="shared" si="4"/>
        <v>-3711.4051178814821</v>
      </c>
      <c r="I65" s="3">
        <f t="shared" si="2"/>
        <v>-1084.9990833405368</v>
      </c>
    </row>
    <row r="66" spans="6:9">
      <c r="F66">
        <v>64</v>
      </c>
      <c r="G66" s="3">
        <f t="shared" si="0"/>
        <v>-4796.4042012220189</v>
      </c>
      <c r="H66" s="3">
        <f t="shared" si="4"/>
        <v>-3705.9801224647795</v>
      </c>
      <c r="I66" s="3">
        <f t="shared" si="2"/>
        <v>-1090.4240787572394</v>
      </c>
    </row>
    <row r="67" spans="6:9">
      <c r="F67">
        <v>65</v>
      </c>
      <c r="G67" s="3">
        <f t="shared" si="0"/>
        <v>-4796.4042012220189</v>
      </c>
      <c r="H67" s="3">
        <f t="shared" si="4"/>
        <v>-3700.5280020709929</v>
      </c>
      <c r="I67" s="3">
        <f t="shared" si="2"/>
        <v>-1095.876199151026</v>
      </c>
    </row>
    <row r="68" spans="6:9">
      <c r="F68">
        <v>66</v>
      </c>
      <c r="G68" s="3">
        <f t="shared" ref="G68:G131" si="5">$C$7</f>
        <v>-4796.4042012220189</v>
      </c>
      <c r="H68" s="3">
        <f t="shared" si="4"/>
        <v>-3695.0486210752379</v>
      </c>
      <c r="I68" s="3">
        <f t="shared" ref="I68:I131" si="6">G68-H68</f>
        <v>-1101.355580146781</v>
      </c>
    </row>
    <row r="69" spans="6:9">
      <c r="F69">
        <v>67</v>
      </c>
      <c r="G69" s="3">
        <f t="shared" si="5"/>
        <v>-4796.4042012220189</v>
      </c>
      <c r="H69" s="3">
        <f t="shared" si="4"/>
        <v>-3689.5418431745038</v>
      </c>
      <c r="I69" s="3">
        <f t="shared" si="6"/>
        <v>-1106.862358047515</v>
      </c>
    </row>
    <row r="70" spans="6:9">
      <c r="F70">
        <v>68</v>
      </c>
      <c r="G70" s="3">
        <f t="shared" si="5"/>
        <v>-4796.4042012220189</v>
      </c>
      <c r="H70" s="3">
        <f t="shared" si="4"/>
        <v>-3684.0075313842672</v>
      </c>
      <c r="I70" s="3">
        <f t="shared" si="6"/>
        <v>-1112.3966698377517</v>
      </c>
    </row>
    <row r="71" spans="6:9">
      <c r="F71">
        <v>69</v>
      </c>
      <c r="G71" s="3">
        <f t="shared" si="5"/>
        <v>-4796.4042012220189</v>
      </c>
      <c r="H71" s="3">
        <f t="shared" si="4"/>
        <v>-3678.4455480350775</v>
      </c>
      <c r="I71" s="3">
        <f t="shared" si="6"/>
        <v>-1117.9586531869413</v>
      </c>
    </row>
    <row r="72" spans="6:9">
      <c r="F72">
        <v>70</v>
      </c>
      <c r="G72" s="3">
        <f t="shared" si="5"/>
        <v>-4796.4042012220189</v>
      </c>
      <c r="H72" s="3">
        <f t="shared" si="4"/>
        <v>-3672.855754769143</v>
      </c>
      <c r="I72" s="3">
        <f t="shared" si="6"/>
        <v>-1123.5484464528759</v>
      </c>
    </row>
    <row r="73" spans="6:9">
      <c r="F73">
        <v>71</v>
      </c>
      <c r="G73" s="3">
        <f t="shared" si="5"/>
        <v>-4796.4042012220189</v>
      </c>
      <c r="H73" s="3">
        <f t="shared" si="4"/>
        <v>-3667.2380125368795</v>
      </c>
      <c r="I73" s="3">
        <f t="shared" si="6"/>
        <v>-1129.1661886851393</v>
      </c>
    </row>
    <row r="74" spans="6:9">
      <c r="F74">
        <v>72</v>
      </c>
      <c r="G74" s="3">
        <f t="shared" si="5"/>
        <v>-4796.4042012220189</v>
      </c>
      <c r="H74" s="3">
        <f t="shared" si="4"/>
        <v>-3661.5921815934526</v>
      </c>
      <c r="I74" s="3">
        <f t="shared" si="6"/>
        <v>-1134.8120196285663</v>
      </c>
    </row>
    <row r="75" spans="6:9">
      <c r="F75">
        <v>73</v>
      </c>
      <c r="G75" s="3">
        <f t="shared" si="5"/>
        <v>-4796.4042012220189</v>
      </c>
      <c r="H75" s="3">
        <f t="shared" si="4"/>
        <v>-3655.9181214953105</v>
      </c>
      <c r="I75" s="3">
        <f t="shared" si="6"/>
        <v>-1140.4860797267083</v>
      </c>
    </row>
    <row r="76" spans="6:9">
      <c r="F76">
        <v>74</v>
      </c>
      <c r="G76" s="3">
        <f t="shared" si="5"/>
        <v>-4796.4042012220189</v>
      </c>
      <c r="H76" s="3">
        <f t="shared" si="4"/>
        <v>-3650.2156910966764</v>
      </c>
      <c r="I76" s="3">
        <f t="shared" si="6"/>
        <v>-1146.1885101253424</v>
      </c>
    </row>
    <row r="77" spans="6:9">
      <c r="F77">
        <v>75</v>
      </c>
      <c r="G77" s="3">
        <f t="shared" si="5"/>
        <v>-4796.4042012220189</v>
      </c>
      <c r="H77" s="3">
        <f t="shared" si="4"/>
        <v>-3644.48474854605</v>
      </c>
      <c r="I77" s="3">
        <f t="shared" si="6"/>
        <v>-1151.9194526759688</v>
      </c>
    </row>
    <row r="78" spans="6:9">
      <c r="F78">
        <v>76</v>
      </c>
      <c r="G78" s="3">
        <f t="shared" si="5"/>
        <v>-4796.4042012220189</v>
      </c>
      <c r="H78" s="3">
        <f t="shared" si="4"/>
        <v>-3638.7251512826706</v>
      </c>
      <c r="I78" s="3">
        <f t="shared" si="6"/>
        <v>-1157.6790499393483</v>
      </c>
    </row>
    <row r="79" spans="6:9">
      <c r="F79">
        <v>77</v>
      </c>
      <c r="G79" s="3">
        <f t="shared" si="5"/>
        <v>-4796.4042012220189</v>
      </c>
      <c r="H79" s="3">
        <f t="shared" si="4"/>
        <v>-3632.9367560329738</v>
      </c>
      <c r="I79" s="3">
        <f t="shared" si="6"/>
        <v>-1163.4674451890451</v>
      </c>
    </row>
    <row r="80" spans="6:9">
      <c r="F80">
        <v>78</v>
      </c>
      <c r="G80" s="3">
        <f t="shared" si="5"/>
        <v>-4796.4042012220189</v>
      </c>
      <c r="H80" s="3">
        <f t="shared" si="4"/>
        <v>-3627.1194188070285</v>
      </c>
      <c r="I80" s="3">
        <f t="shared" si="6"/>
        <v>-1169.2847824149903</v>
      </c>
    </row>
    <row r="81" spans="6:9">
      <c r="F81">
        <v>79</v>
      </c>
      <c r="G81" s="3">
        <f t="shared" si="5"/>
        <v>-4796.4042012220189</v>
      </c>
      <c r="H81" s="3">
        <f t="shared" si="4"/>
        <v>-3621.2729948949536</v>
      </c>
      <c r="I81" s="3">
        <f t="shared" si="6"/>
        <v>-1175.1312063270652</v>
      </c>
    </row>
    <row r="82" spans="6:9">
      <c r="F82">
        <v>80</v>
      </c>
      <c r="G82" s="3">
        <f t="shared" si="5"/>
        <v>-4796.4042012220189</v>
      </c>
      <c r="H82" s="3">
        <f t="shared" si="4"/>
        <v>-3615.3973388633171</v>
      </c>
      <c r="I82" s="3">
        <f t="shared" si="6"/>
        <v>-1181.0068623587017</v>
      </c>
    </row>
    <row r="83" spans="6:9">
      <c r="F83">
        <v>81</v>
      </c>
      <c r="G83" s="3">
        <f t="shared" si="5"/>
        <v>-4796.4042012220189</v>
      </c>
      <c r="H83" s="3">
        <f t="shared" si="4"/>
        <v>-3609.4923045515247</v>
      </c>
      <c r="I83" s="3">
        <f t="shared" si="6"/>
        <v>-1186.9118966704941</v>
      </c>
    </row>
    <row r="84" spans="6:9">
      <c r="F84">
        <v>82</v>
      </c>
      <c r="G84" s="3">
        <f t="shared" si="5"/>
        <v>-4796.4042012220189</v>
      </c>
      <c r="H84" s="3">
        <f t="shared" si="4"/>
        <v>-3603.5577450681722</v>
      </c>
      <c r="I84" s="3">
        <f t="shared" si="6"/>
        <v>-1192.8464561538467</v>
      </c>
    </row>
    <row r="85" spans="6:9">
      <c r="F85">
        <v>83</v>
      </c>
      <c r="G85" s="3">
        <f t="shared" si="5"/>
        <v>-4796.4042012220189</v>
      </c>
      <c r="H85" s="3">
        <f t="shared" si="4"/>
        <v>-3597.5935127874022</v>
      </c>
      <c r="I85" s="3">
        <f t="shared" si="6"/>
        <v>-1198.8106884346166</v>
      </c>
    </row>
    <row r="86" spans="6:9">
      <c r="F86">
        <v>84</v>
      </c>
      <c r="G86" s="3">
        <f t="shared" si="5"/>
        <v>-4796.4042012220189</v>
      </c>
      <c r="H86" s="3">
        <f t="shared" si="4"/>
        <v>-3591.5994593452297</v>
      </c>
      <c r="I86" s="3">
        <f t="shared" si="6"/>
        <v>-1204.8047418767892</v>
      </c>
    </row>
    <row r="87" spans="6:9">
      <c r="F87">
        <v>85</v>
      </c>
      <c r="G87" s="3">
        <f t="shared" si="5"/>
        <v>-4796.4042012220189</v>
      </c>
      <c r="H87" s="3">
        <f t="shared" si="4"/>
        <v>-3585.5754356358461</v>
      </c>
      <c r="I87" s="3">
        <f t="shared" si="6"/>
        <v>-1210.8287655861727</v>
      </c>
    </row>
    <row r="88" spans="6:9">
      <c r="F88">
        <v>86</v>
      </c>
      <c r="G88" s="3">
        <f t="shared" si="5"/>
        <v>-4796.4042012220189</v>
      </c>
      <c r="H88" s="3">
        <f t="shared" si="4"/>
        <v>-3579.5212918079151</v>
      </c>
      <c r="I88" s="3">
        <f t="shared" si="6"/>
        <v>-1216.8829094141038</v>
      </c>
    </row>
    <row r="89" spans="6:9">
      <c r="F89">
        <v>87</v>
      </c>
      <c r="G89" s="3">
        <f t="shared" si="5"/>
        <v>-4796.4042012220189</v>
      </c>
      <c r="H89" s="3">
        <f t="shared" si="4"/>
        <v>-3573.4368772608445</v>
      </c>
      <c r="I89" s="3">
        <f t="shared" si="6"/>
        <v>-1222.9673239611743</v>
      </c>
    </row>
    <row r="90" spans="6:9">
      <c r="F90">
        <v>88</v>
      </c>
      <c r="G90" s="3">
        <f t="shared" si="5"/>
        <v>-4796.4042012220189</v>
      </c>
      <c r="H90" s="3">
        <f t="shared" si="4"/>
        <v>-3567.3220406410392</v>
      </c>
      <c r="I90" s="3">
        <f t="shared" si="6"/>
        <v>-1229.0821605809797</v>
      </c>
    </row>
    <row r="91" spans="6:9">
      <c r="F91">
        <v>89</v>
      </c>
      <c r="G91" s="3">
        <f t="shared" si="5"/>
        <v>-4796.4042012220189</v>
      </c>
      <c r="H91" s="3">
        <f t="shared" si="4"/>
        <v>-3561.1766298381335</v>
      </c>
      <c r="I91" s="3">
        <f t="shared" si="6"/>
        <v>-1235.2275713838853</v>
      </c>
    </row>
    <row r="92" spans="6:9">
      <c r="F92">
        <v>90</v>
      </c>
      <c r="G92" s="3">
        <f t="shared" si="5"/>
        <v>-4796.4042012220189</v>
      </c>
      <c r="H92" s="3">
        <f t="shared" si="4"/>
        <v>-3555.0004919812141</v>
      </c>
      <c r="I92" s="3">
        <f t="shared" si="6"/>
        <v>-1241.4037092408048</v>
      </c>
    </row>
    <row r="93" spans="6:9">
      <c r="F93">
        <v>91</v>
      </c>
      <c r="G93" s="3">
        <f t="shared" si="5"/>
        <v>-4796.4042012220189</v>
      </c>
      <c r="H93" s="3">
        <f t="shared" si="4"/>
        <v>-3548.7934734350101</v>
      </c>
      <c r="I93" s="3">
        <f t="shared" si="6"/>
        <v>-1247.6107277870087</v>
      </c>
    </row>
    <row r="94" spans="6:9">
      <c r="F94">
        <v>92</v>
      </c>
      <c r="G94" s="3">
        <f t="shared" si="5"/>
        <v>-4796.4042012220189</v>
      </c>
      <c r="H94" s="3">
        <f t="shared" si="4"/>
        <v>-3542.5554197960755</v>
      </c>
      <c r="I94" s="3">
        <f t="shared" si="6"/>
        <v>-1253.8487814259433</v>
      </c>
    </row>
    <row r="95" spans="6:9">
      <c r="F95">
        <v>93</v>
      </c>
      <c r="G95" s="3">
        <f t="shared" si="5"/>
        <v>-4796.4042012220189</v>
      </c>
      <c r="H95" s="3">
        <f t="shared" si="4"/>
        <v>-3536.2861758889449</v>
      </c>
      <c r="I95" s="3">
        <f t="shared" si="6"/>
        <v>-1260.118025333074</v>
      </c>
    </row>
    <row r="96" spans="6:9">
      <c r="F96">
        <v>94</v>
      </c>
      <c r="G96" s="3">
        <f t="shared" si="5"/>
        <v>-4796.4042012220189</v>
      </c>
      <c r="H96" s="3">
        <f t="shared" si="4"/>
        <v>-3529.9855857622797</v>
      </c>
      <c r="I96" s="3">
        <f t="shared" si="6"/>
        <v>-1266.4186154597392</v>
      </c>
    </row>
    <row r="97" spans="6:9">
      <c r="F97">
        <v>95</v>
      </c>
      <c r="G97" s="3">
        <f t="shared" si="5"/>
        <v>-4796.4042012220189</v>
      </c>
      <c r="H97" s="3">
        <f t="shared" si="4"/>
        <v>-3523.6534926849813</v>
      </c>
      <c r="I97" s="3">
        <f t="shared" si="6"/>
        <v>-1272.7507085370376</v>
      </c>
    </row>
    <row r="98" spans="6:9">
      <c r="F98">
        <v>96</v>
      </c>
      <c r="G98" s="3">
        <f t="shared" si="5"/>
        <v>-4796.4042012220189</v>
      </c>
      <c r="H98" s="3">
        <f t="shared" si="4"/>
        <v>-3517.2897391422962</v>
      </c>
      <c r="I98" s="3">
        <f t="shared" si="6"/>
        <v>-1279.1144620797227</v>
      </c>
    </row>
    <row r="99" spans="6:9">
      <c r="F99">
        <v>97</v>
      </c>
      <c r="G99" s="3">
        <f t="shared" si="5"/>
        <v>-4796.4042012220189</v>
      </c>
      <c r="H99" s="3">
        <f t="shared" si="4"/>
        <v>-3510.8941668318976</v>
      </c>
      <c r="I99" s="3">
        <f t="shared" si="6"/>
        <v>-1285.5100343901213</v>
      </c>
    </row>
    <row r="100" spans="6:9">
      <c r="F100">
        <v>98</v>
      </c>
      <c r="G100" s="3">
        <f t="shared" si="5"/>
        <v>-4796.4042012220189</v>
      </c>
      <c r="H100" s="3">
        <f t="shared" si="4"/>
        <v>-3504.4666166599468</v>
      </c>
      <c r="I100" s="3">
        <f t="shared" si="6"/>
        <v>-1291.9375845620721</v>
      </c>
    </row>
    <row r="101" spans="6:9">
      <c r="F101">
        <v>99</v>
      </c>
      <c r="G101" s="3">
        <f t="shared" si="5"/>
        <v>-4796.4042012220189</v>
      </c>
      <c r="H101" s="3">
        <f t="shared" si="4"/>
        <v>-3498.0069287371361</v>
      </c>
      <c r="I101" s="3">
        <f t="shared" si="6"/>
        <v>-1298.3972724848827</v>
      </c>
    </row>
    <row r="102" spans="6:9">
      <c r="F102">
        <v>100</v>
      </c>
      <c r="G102" s="3">
        <f t="shared" si="5"/>
        <v>-4796.4042012220189</v>
      </c>
      <c r="H102" s="3">
        <f t="shared" si="4"/>
        <v>-3491.5149423747121</v>
      </c>
      <c r="I102" s="3">
        <f t="shared" si="6"/>
        <v>-1304.8892588473068</v>
      </c>
    </row>
    <row r="103" spans="6:9">
      <c r="F103">
        <v>101</v>
      </c>
      <c r="G103" s="3">
        <f t="shared" si="5"/>
        <v>-4796.4042012220189</v>
      </c>
      <c r="H103" s="3">
        <f t="shared" si="4"/>
        <v>-3484.9904960804761</v>
      </c>
      <c r="I103" s="3">
        <f t="shared" si="6"/>
        <v>-1311.4137051415428</v>
      </c>
    </row>
    <row r="104" spans="6:9">
      <c r="F104">
        <v>102</v>
      </c>
      <c r="G104" s="3">
        <f t="shared" si="5"/>
        <v>-4796.4042012220189</v>
      </c>
      <c r="H104" s="3">
        <f t="shared" si="4"/>
        <v>-3478.4334275547676</v>
      </c>
      <c r="I104" s="3">
        <f t="shared" si="6"/>
        <v>-1317.9707736672513</v>
      </c>
    </row>
    <row r="105" spans="6:9">
      <c r="F105">
        <v>103</v>
      </c>
      <c r="G105" s="3">
        <f t="shared" si="5"/>
        <v>-4796.4042012220189</v>
      </c>
      <c r="H105" s="3">
        <f t="shared" si="4"/>
        <v>-3471.8435736864317</v>
      </c>
      <c r="I105" s="3">
        <f t="shared" si="6"/>
        <v>-1324.5606275355872</v>
      </c>
    </row>
    <row r="106" spans="6:9">
      <c r="F106">
        <v>104</v>
      </c>
      <c r="G106" s="3">
        <f t="shared" si="5"/>
        <v>-4796.4042012220189</v>
      </c>
      <c r="H106" s="3">
        <f t="shared" si="4"/>
        <v>-3465.2207705487531</v>
      </c>
      <c r="I106" s="3">
        <f t="shared" si="6"/>
        <v>-1331.1834306732658</v>
      </c>
    </row>
    <row r="107" spans="6:9">
      <c r="F107">
        <v>105</v>
      </c>
      <c r="G107" s="3">
        <f t="shared" si="5"/>
        <v>-4796.4042012220189</v>
      </c>
      <c r="H107" s="3">
        <f t="shared" si="4"/>
        <v>-3458.5648533953877</v>
      </c>
      <c r="I107" s="3">
        <f t="shared" si="6"/>
        <v>-1337.8393478266312</v>
      </c>
    </row>
    <row r="108" spans="6:9">
      <c r="F108">
        <v>106</v>
      </c>
      <c r="G108" s="3">
        <f t="shared" si="5"/>
        <v>-4796.4042012220189</v>
      </c>
      <c r="H108" s="3">
        <f t="shared" si="4"/>
        <v>-3451.8756566562547</v>
      </c>
      <c r="I108" s="3">
        <f t="shared" si="6"/>
        <v>-1344.5285445657642</v>
      </c>
    </row>
    <row r="109" spans="6:9">
      <c r="F109">
        <v>107</v>
      </c>
      <c r="G109" s="3">
        <f t="shared" si="5"/>
        <v>-4796.4042012220189</v>
      </c>
      <c r="H109" s="3">
        <f t="shared" si="4"/>
        <v>-3445.1530139334254</v>
      </c>
      <c r="I109" s="3">
        <f t="shared" si="6"/>
        <v>-1351.2511872885934</v>
      </c>
    </row>
    <row r="110" spans="6:9">
      <c r="F110">
        <v>108</v>
      </c>
      <c r="G110" s="3">
        <f t="shared" si="5"/>
        <v>-4796.4042012220189</v>
      </c>
      <c r="H110" s="3">
        <f t="shared" si="4"/>
        <v>-3438.3967579969831</v>
      </c>
      <c r="I110" s="3">
        <f t="shared" si="6"/>
        <v>-1358.0074432250358</v>
      </c>
    </row>
    <row r="111" spans="6:9">
      <c r="F111">
        <v>109</v>
      </c>
      <c r="G111" s="3">
        <f t="shared" si="5"/>
        <v>-4796.4042012220189</v>
      </c>
      <c r="H111" s="3">
        <f t="shared" si="4"/>
        <v>-3431.6067207808574</v>
      </c>
      <c r="I111" s="3">
        <f t="shared" si="6"/>
        <v>-1364.7974804411615</v>
      </c>
    </row>
    <row r="112" spans="6:9">
      <c r="F112">
        <v>110</v>
      </c>
      <c r="G112" s="3">
        <f t="shared" si="5"/>
        <v>-4796.4042012220189</v>
      </c>
      <c r="H112" s="3">
        <f t="shared" si="4"/>
        <v>-3424.7827333786513</v>
      </c>
      <c r="I112" s="3">
        <f t="shared" si="6"/>
        <v>-1371.6214678433676</v>
      </c>
    </row>
    <row r="113" spans="6:9">
      <c r="F113">
        <v>111</v>
      </c>
      <c r="G113" s="3">
        <f t="shared" si="5"/>
        <v>-4796.4042012220189</v>
      </c>
      <c r="H113" s="3">
        <f t="shared" si="4"/>
        <v>-3417.9246260394343</v>
      </c>
      <c r="I113" s="3">
        <f t="shared" si="6"/>
        <v>-1378.4795751825845</v>
      </c>
    </row>
    <row r="114" spans="6:9">
      <c r="F114">
        <v>112</v>
      </c>
      <c r="G114" s="3">
        <f t="shared" si="5"/>
        <v>-4796.4042012220189</v>
      </c>
      <c r="H114" s="3">
        <f t="shared" si="4"/>
        <v>-3411.0322281635217</v>
      </c>
      <c r="I114" s="3">
        <f t="shared" si="6"/>
        <v>-1385.3719730584971</v>
      </c>
    </row>
    <row r="115" spans="6:9">
      <c r="F115">
        <v>113</v>
      </c>
      <c r="G115" s="3">
        <f t="shared" si="5"/>
        <v>-4796.4042012220189</v>
      </c>
      <c r="H115" s="3">
        <f t="shared" si="4"/>
        <v>-3404.1053682982292</v>
      </c>
      <c r="I115" s="3">
        <f t="shared" si="6"/>
        <v>-1392.2988329237896</v>
      </c>
    </row>
    <row r="116" spans="6:9">
      <c r="F116">
        <v>114</v>
      </c>
      <c r="G116" s="3">
        <f t="shared" si="5"/>
        <v>-4796.4042012220189</v>
      </c>
      <c r="H116" s="3">
        <f t="shared" ref="H116:H179" si="7">IPMT($C$6/ 12, F116,$C$5* 12, $C$4)</f>
        <v>-3397.1438741336101</v>
      </c>
      <c r="I116" s="3">
        <f t="shared" si="6"/>
        <v>-1399.2603270884088</v>
      </c>
    </row>
    <row r="117" spans="6:9">
      <c r="F117">
        <v>115</v>
      </c>
      <c r="G117" s="3">
        <f t="shared" si="5"/>
        <v>-4796.4042012220189</v>
      </c>
      <c r="H117" s="3">
        <f t="shared" si="7"/>
        <v>-3390.1475724981678</v>
      </c>
      <c r="I117" s="3">
        <f t="shared" si="6"/>
        <v>-1406.256628723851</v>
      </c>
    </row>
    <row r="118" spans="6:9">
      <c r="F118">
        <v>116</v>
      </c>
      <c r="G118" s="3">
        <f t="shared" si="5"/>
        <v>-4796.4042012220189</v>
      </c>
      <c r="H118" s="3">
        <f t="shared" si="7"/>
        <v>-3383.1162893545488</v>
      </c>
      <c r="I118" s="3">
        <f t="shared" si="6"/>
        <v>-1413.28791186747</v>
      </c>
    </row>
    <row r="119" spans="6:9">
      <c r="F119">
        <v>117</v>
      </c>
      <c r="G119" s="3">
        <f t="shared" si="5"/>
        <v>-4796.4042012220189</v>
      </c>
      <c r="H119" s="3">
        <f t="shared" si="7"/>
        <v>-3376.0498497952121</v>
      </c>
      <c r="I119" s="3">
        <f t="shared" si="6"/>
        <v>-1420.3543514268067</v>
      </c>
    </row>
    <row r="120" spans="6:9">
      <c r="F120">
        <v>118</v>
      </c>
      <c r="G120" s="3">
        <f t="shared" si="5"/>
        <v>-4796.4042012220189</v>
      </c>
      <c r="H120" s="3">
        <f t="shared" si="7"/>
        <v>-3368.9480780380777</v>
      </c>
      <c r="I120" s="3">
        <f t="shared" si="6"/>
        <v>-1427.4561231839411</v>
      </c>
    </row>
    <row r="121" spans="6:9">
      <c r="F121">
        <v>119</v>
      </c>
      <c r="G121" s="3">
        <f t="shared" si="5"/>
        <v>-4796.4042012220189</v>
      </c>
      <c r="H121" s="3">
        <f t="shared" si="7"/>
        <v>-3361.810797422158</v>
      </c>
      <c r="I121" s="3">
        <f t="shared" si="6"/>
        <v>-1434.5934037998609</v>
      </c>
    </row>
    <row r="122" spans="6:9">
      <c r="F122">
        <v>120</v>
      </c>
      <c r="G122" s="3">
        <f t="shared" si="5"/>
        <v>-4796.4042012220189</v>
      </c>
      <c r="H122" s="3">
        <f t="shared" si="7"/>
        <v>-3354.6378304031587</v>
      </c>
      <c r="I122" s="3">
        <f t="shared" si="6"/>
        <v>-1441.7663708188602</v>
      </c>
    </row>
    <row r="123" spans="6:9">
      <c r="F123">
        <v>121</v>
      </c>
      <c r="G123" s="3">
        <f t="shared" si="5"/>
        <v>-4796.4042012220189</v>
      </c>
      <c r="H123" s="3">
        <f t="shared" si="7"/>
        <v>-3347.4289985490645</v>
      </c>
      <c r="I123" s="3">
        <f t="shared" si="6"/>
        <v>-1448.9752026729543</v>
      </c>
    </row>
    <row r="124" spans="6:9">
      <c r="F124">
        <v>122</v>
      </c>
      <c r="G124" s="3">
        <f t="shared" si="5"/>
        <v>-4796.4042012220189</v>
      </c>
      <c r="H124" s="3">
        <f t="shared" si="7"/>
        <v>-3340.1841225356993</v>
      </c>
      <c r="I124" s="3">
        <f t="shared" si="6"/>
        <v>-1456.2200786863195</v>
      </c>
    </row>
    <row r="125" spans="6:9">
      <c r="F125">
        <v>123</v>
      </c>
      <c r="G125" s="3">
        <f t="shared" si="5"/>
        <v>-4796.4042012220189</v>
      </c>
      <c r="H125" s="3">
        <f t="shared" si="7"/>
        <v>-3332.9030221422681</v>
      </c>
      <c r="I125" s="3">
        <f t="shared" si="6"/>
        <v>-1463.5011790797507</v>
      </c>
    </row>
    <row r="126" spans="6:9">
      <c r="F126">
        <v>124</v>
      </c>
      <c r="G126" s="3">
        <f t="shared" si="5"/>
        <v>-4796.4042012220189</v>
      </c>
      <c r="H126" s="3">
        <f t="shared" si="7"/>
        <v>-3325.5855162468688</v>
      </c>
      <c r="I126" s="3">
        <f t="shared" si="6"/>
        <v>-1470.8186849751501</v>
      </c>
    </row>
    <row r="127" spans="6:9">
      <c r="F127">
        <v>125</v>
      </c>
      <c r="G127" s="3">
        <f t="shared" si="5"/>
        <v>-4796.4042012220189</v>
      </c>
      <c r="H127" s="3">
        <f t="shared" si="7"/>
        <v>-3318.2314228219934</v>
      </c>
      <c r="I127" s="3">
        <f t="shared" si="6"/>
        <v>-1478.1727784000254</v>
      </c>
    </row>
    <row r="128" spans="6:9">
      <c r="F128">
        <v>126</v>
      </c>
      <c r="G128" s="3">
        <f t="shared" si="5"/>
        <v>-4796.4042012220189</v>
      </c>
      <c r="H128" s="3">
        <f t="shared" si="7"/>
        <v>-3310.8405589299928</v>
      </c>
      <c r="I128" s="3">
        <f t="shared" si="6"/>
        <v>-1485.5636422920261</v>
      </c>
    </row>
    <row r="129" spans="6:9">
      <c r="F129">
        <v>127</v>
      </c>
      <c r="G129" s="3">
        <f t="shared" si="5"/>
        <v>-4796.4042012220189</v>
      </c>
      <c r="H129" s="3">
        <f t="shared" si="7"/>
        <v>-3303.4127407185333</v>
      </c>
      <c r="I129" s="3">
        <f t="shared" si="6"/>
        <v>-1492.9914605034855</v>
      </c>
    </row>
    <row r="130" spans="6:9">
      <c r="F130">
        <v>128</v>
      </c>
      <c r="G130" s="3">
        <f t="shared" si="5"/>
        <v>-4796.4042012220189</v>
      </c>
      <c r="H130" s="3">
        <f t="shared" si="7"/>
        <v>-3295.9477834160157</v>
      </c>
      <c r="I130" s="3">
        <f t="shared" si="6"/>
        <v>-1500.4564178060032</v>
      </c>
    </row>
    <row r="131" spans="6:9">
      <c r="F131">
        <v>129</v>
      </c>
      <c r="G131" s="3">
        <f t="shared" si="5"/>
        <v>-4796.4042012220189</v>
      </c>
      <c r="H131" s="3">
        <f t="shared" si="7"/>
        <v>-3288.4455013269858</v>
      </c>
      <c r="I131" s="3">
        <f t="shared" si="6"/>
        <v>-1507.9586998950331</v>
      </c>
    </row>
    <row r="132" spans="6:9">
      <c r="F132">
        <v>130</v>
      </c>
      <c r="G132" s="3">
        <f t="shared" ref="G132:G195" si="8">$C$7</f>
        <v>-4796.4042012220189</v>
      </c>
      <c r="H132" s="3">
        <f t="shared" si="7"/>
        <v>-3280.9057078275105</v>
      </c>
      <c r="I132" s="3">
        <f t="shared" ref="I132:I195" si="9">G132-H132</f>
        <v>-1515.4984933945084</v>
      </c>
    </row>
    <row r="133" spans="6:9">
      <c r="F133">
        <v>131</v>
      </c>
      <c r="G133" s="3">
        <f t="shared" si="8"/>
        <v>-4796.4042012220189</v>
      </c>
      <c r="H133" s="3">
        <f t="shared" si="7"/>
        <v>-3273.3282153605378</v>
      </c>
      <c r="I133" s="3">
        <f t="shared" si="9"/>
        <v>-1523.0759858614811</v>
      </c>
    </row>
    <row r="134" spans="6:9">
      <c r="F134">
        <v>132</v>
      </c>
      <c r="G134" s="3">
        <f t="shared" si="8"/>
        <v>-4796.4042012220189</v>
      </c>
      <c r="H134" s="3">
        <f t="shared" si="7"/>
        <v>-3265.7128354312304</v>
      </c>
      <c r="I134" s="3">
        <f t="shared" si="9"/>
        <v>-1530.6913657907885</v>
      </c>
    </row>
    <row r="135" spans="6:9">
      <c r="F135">
        <v>133</v>
      </c>
      <c r="G135" s="3">
        <f t="shared" si="8"/>
        <v>-4796.4042012220189</v>
      </c>
      <c r="H135" s="3">
        <f t="shared" si="7"/>
        <v>-3258.0593786022764</v>
      </c>
      <c r="I135" s="3">
        <f t="shared" si="9"/>
        <v>-1538.3448226197424</v>
      </c>
    </row>
    <row r="136" spans="6:9">
      <c r="F136">
        <v>134</v>
      </c>
      <c r="G136" s="3">
        <f t="shared" si="8"/>
        <v>-4796.4042012220189</v>
      </c>
      <c r="H136" s="3">
        <f t="shared" si="7"/>
        <v>-3250.3676544891782</v>
      </c>
      <c r="I136" s="3">
        <f t="shared" si="9"/>
        <v>-1546.0365467328406</v>
      </c>
    </row>
    <row r="137" spans="6:9">
      <c r="F137">
        <v>135</v>
      </c>
      <c r="G137" s="3">
        <f t="shared" si="8"/>
        <v>-4796.4042012220189</v>
      </c>
      <c r="H137" s="3">
        <f t="shared" si="7"/>
        <v>-3242.6374717555136</v>
      </c>
      <c r="I137" s="3">
        <f t="shared" si="9"/>
        <v>-1553.7667294665052</v>
      </c>
    </row>
    <row r="138" spans="6:9">
      <c r="F138">
        <v>136</v>
      </c>
      <c r="G138" s="3">
        <f t="shared" si="8"/>
        <v>-4796.4042012220189</v>
      </c>
      <c r="H138" s="3">
        <f t="shared" si="7"/>
        <v>-3234.8686381081811</v>
      </c>
      <c r="I138" s="3">
        <f t="shared" si="9"/>
        <v>-1561.5355631138377</v>
      </c>
    </row>
    <row r="139" spans="6:9">
      <c r="F139">
        <v>137</v>
      </c>
      <c r="G139" s="3">
        <f t="shared" si="8"/>
        <v>-4796.4042012220189</v>
      </c>
      <c r="H139" s="3">
        <f t="shared" si="7"/>
        <v>-3227.060960292612</v>
      </c>
      <c r="I139" s="3">
        <f t="shared" si="9"/>
        <v>-1569.3432409294069</v>
      </c>
    </row>
    <row r="140" spans="6:9">
      <c r="F140">
        <v>138</v>
      </c>
      <c r="G140" s="3">
        <f t="shared" si="8"/>
        <v>-4796.4042012220189</v>
      </c>
      <c r="H140" s="3">
        <f t="shared" si="7"/>
        <v>-3219.2142440879652</v>
      </c>
      <c r="I140" s="3">
        <f t="shared" si="9"/>
        <v>-1577.1899571340537</v>
      </c>
    </row>
    <row r="141" spans="6:9">
      <c r="F141">
        <v>139</v>
      </c>
      <c r="G141" s="3">
        <f t="shared" si="8"/>
        <v>-4796.4042012220189</v>
      </c>
      <c r="H141" s="3">
        <f t="shared" si="7"/>
        <v>-3211.3282943022946</v>
      </c>
      <c r="I141" s="3">
        <f t="shared" si="9"/>
        <v>-1585.0759069197243</v>
      </c>
    </row>
    <row r="142" spans="6:9">
      <c r="F142">
        <v>140</v>
      </c>
      <c r="G142" s="3">
        <f t="shared" si="8"/>
        <v>-4796.4042012220189</v>
      </c>
      <c r="H142" s="3">
        <f t="shared" si="7"/>
        <v>-3203.4029147676961</v>
      </c>
      <c r="I142" s="3">
        <f t="shared" si="9"/>
        <v>-1593.0012864543228</v>
      </c>
    </row>
    <row r="143" spans="6:9">
      <c r="F143">
        <v>141</v>
      </c>
      <c r="G143" s="3">
        <f t="shared" si="8"/>
        <v>-4796.4042012220189</v>
      </c>
      <c r="H143" s="3">
        <f t="shared" si="7"/>
        <v>-3195.4379083354247</v>
      </c>
      <c r="I143" s="3">
        <f t="shared" si="9"/>
        <v>-1600.9662928865941</v>
      </c>
    </row>
    <row r="144" spans="6:9">
      <c r="F144">
        <v>142</v>
      </c>
      <c r="G144" s="3">
        <f t="shared" si="8"/>
        <v>-4796.4042012220189</v>
      </c>
      <c r="H144" s="3">
        <f t="shared" si="7"/>
        <v>-3187.4330768709915</v>
      </c>
      <c r="I144" s="3">
        <f t="shared" si="9"/>
        <v>-1608.9711243510274</v>
      </c>
    </row>
    <row r="145" spans="6:9">
      <c r="F145">
        <v>143</v>
      </c>
      <c r="G145" s="3">
        <f t="shared" si="8"/>
        <v>-4796.4042012220189</v>
      </c>
      <c r="H145" s="3">
        <f t="shared" si="7"/>
        <v>-3179.3882212492358</v>
      </c>
      <c r="I145" s="3">
        <f t="shared" si="9"/>
        <v>-1617.015979972783</v>
      </c>
    </row>
    <row r="146" spans="6:9">
      <c r="F146">
        <v>144</v>
      </c>
      <c r="G146" s="3">
        <f t="shared" si="8"/>
        <v>-4796.4042012220189</v>
      </c>
      <c r="H146" s="3">
        <f t="shared" si="7"/>
        <v>-3171.3031413493718</v>
      </c>
      <c r="I146" s="3">
        <f t="shared" si="9"/>
        <v>-1625.1010598726471</v>
      </c>
    </row>
    <row r="147" spans="6:9">
      <c r="F147">
        <v>145</v>
      </c>
      <c r="G147" s="3">
        <f t="shared" si="8"/>
        <v>-4796.4042012220189</v>
      </c>
      <c r="H147" s="3">
        <f t="shared" si="7"/>
        <v>-3163.1776360500094</v>
      </c>
      <c r="I147" s="3">
        <f t="shared" si="9"/>
        <v>-1633.2265651720095</v>
      </c>
    </row>
    <row r="148" spans="6:9">
      <c r="F148">
        <v>146</v>
      </c>
      <c r="G148" s="3">
        <f t="shared" si="8"/>
        <v>-4796.4042012220189</v>
      </c>
      <c r="H148" s="3">
        <f t="shared" si="7"/>
        <v>-3155.0115032241492</v>
      </c>
      <c r="I148" s="3">
        <f t="shared" si="9"/>
        <v>-1641.3926979978696</v>
      </c>
    </row>
    <row r="149" spans="6:9">
      <c r="F149">
        <v>147</v>
      </c>
      <c r="G149" s="3">
        <f t="shared" si="8"/>
        <v>-4796.4042012220189</v>
      </c>
      <c r="H149" s="3">
        <f t="shared" si="7"/>
        <v>-3146.8045397341602</v>
      </c>
      <c r="I149" s="3">
        <f t="shared" si="9"/>
        <v>-1649.5996614878586</v>
      </c>
    </row>
    <row r="150" spans="6:9">
      <c r="F150">
        <v>148</v>
      </c>
      <c r="G150" s="3">
        <f t="shared" si="8"/>
        <v>-4796.4042012220189</v>
      </c>
      <c r="H150" s="3">
        <f t="shared" si="7"/>
        <v>-3138.5565414267203</v>
      </c>
      <c r="I150" s="3">
        <f t="shared" si="9"/>
        <v>-1657.8476597952986</v>
      </c>
    </row>
    <row r="151" spans="6:9">
      <c r="F151">
        <v>149</v>
      </c>
      <c r="G151" s="3">
        <f t="shared" si="8"/>
        <v>-4796.4042012220189</v>
      </c>
      <c r="H151" s="3">
        <f t="shared" si="7"/>
        <v>-3130.2673031277436</v>
      </c>
      <c r="I151" s="3">
        <f t="shared" si="9"/>
        <v>-1666.1368980942752</v>
      </c>
    </row>
    <row r="152" spans="6:9">
      <c r="F152">
        <v>150</v>
      </c>
      <c r="G152" s="3">
        <f t="shared" si="8"/>
        <v>-4796.4042012220189</v>
      </c>
      <c r="H152" s="3">
        <f t="shared" si="7"/>
        <v>-3121.9366186372722</v>
      </c>
      <c r="I152" s="3">
        <f t="shared" si="9"/>
        <v>-1674.4675825847467</v>
      </c>
    </row>
    <row r="153" spans="6:9">
      <c r="F153">
        <v>151</v>
      </c>
      <c r="G153" s="3">
        <f t="shared" si="8"/>
        <v>-4796.4042012220189</v>
      </c>
      <c r="H153" s="3">
        <f t="shared" si="7"/>
        <v>-3113.5642807243494</v>
      </c>
      <c r="I153" s="3">
        <f t="shared" si="9"/>
        <v>-1682.8399204976695</v>
      </c>
    </row>
    <row r="154" spans="6:9">
      <c r="F154">
        <v>152</v>
      </c>
      <c r="G154" s="3">
        <f t="shared" si="8"/>
        <v>-4796.4042012220189</v>
      </c>
      <c r="H154" s="3">
        <f t="shared" si="7"/>
        <v>-3105.1500811218607</v>
      </c>
      <c r="I154" s="3">
        <f t="shared" si="9"/>
        <v>-1691.2541201001582</v>
      </c>
    </row>
    <row r="155" spans="6:9">
      <c r="F155">
        <v>153</v>
      </c>
      <c r="G155" s="3">
        <f t="shared" si="8"/>
        <v>-4796.4042012220189</v>
      </c>
      <c r="H155" s="3">
        <f t="shared" si="7"/>
        <v>-3096.6938105213594</v>
      </c>
      <c r="I155" s="3">
        <f t="shared" si="9"/>
        <v>-1699.7103907006594</v>
      </c>
    </row>
    <row r="156" spans="6:9">
      <c r="F156">
        <v>154</v>
      </c>
      <c r="G156" s="3">
        <f t="shared" si="8"/>
        <v>-4796.4042012220189</v>
      </c>
      <c r="H156" s="3">
        <f t="shared" si="7"/>
        <v>-3088.1952585678564</v>
      </c>
      <c r="I156" s="3">
        <f t="shared" si="9"/>
        <v>-1708.2089426541625</v>
      </c>
    </row>
    <row r="157" spans="6:9">
      <c r="F157">
        <v>155</v>
      </c>
      <c r="G157" s="3">
        <f t="shared" si="8"/>
        <v>-4796.4042012220189</v>
      </c>
      <c r="H157" s="3">
        <f t="shared" si="7"/>
        <v>-3079.6542138545856</v>
      </c>
      <c r="I157" s="3">
        <f t="shared" si="9"/>
        <v>-1716.7499873674333</v>
      </c>
    </row>
    <row r="158" spans="6:9">
      <c r="F158">
        <v>156</v>
      </c>
      <c r="G158" s="3">
        <f t="shared" si="8"/>
        <v>-4796.4042012220189</v>
      </c>
      <c r="H158" s="3">
        <f t="shared" si="7"/>
        <v>-3071.0704639177484</v>
      </c>
      <c r="I158" s="3">
        <f t="shared" si="9"/>
        <v>-1725.3337373042705</v>
      </c>
    </row>
    <row r="159" spans="6:9">
      <c r="F159">
        <v>157</v>
      </c>
      <c r="G159" s="3">
        <f t="shared" si="8"/>
        <v>-4796.4042012220189</v>
      </c>
      <c r="H159" s="3">
        <f t="shared" si="7"/>
        <v>-3062.4437952312269</v>
      </c>
      <c r="I159" s="3">
        <f t="shared" si="9"/>
        <v>-1733.960405990792</v>
      </c>
    </row>
    <row r="160" spans="6:9">
      <c r="F160">
        <v>158</v>
      </c>
      <c r="G160" s="3">
        <f t="shared" si="8"/>
        <v>-4796.4042012220189</v>
      </c>
      <c r="H160" s="3">
        <f t="shared" si="7"/>
        <v>-3053.7739932012732</v>
      </c>
      <c r="I160" s="3">
        <f t="shared" si="9"/>
        <v>-1742.6302080207456</v>
      </c>
    </row>
    <row r="161" spans="6:9">
      <c r="F161">
        <v>159</v>
      </c>
      <c r="G161" s="3">
        <f t="shared" si="8"/>
        <v>-4796.4042012220189</v>
      </c>
      <c r="H161" s="3">
        <f t="shared" si="7"/>
        <v>-3045.0608421611691</v>
      </c>
      <c r="I161" s="3">
        <f t="shared" si="9"/>
        <v>-1751.3433590608497</v>
      </c>
    </row>
    <row r="162" spans="6:9">
      <c r="F162">
        <v>160</v>
      </c>
      <c r="G162" s="3">
        <f t="shared" si="8"/>
        <v>-4796.4042012220189</v>
      </c>
      <c r="H162" s="3">
        <f t="shared" si="7"/>
        <v>-3036.3041253658653</v>
      </c>
      <c r="I162" s="3">
        <f t="shared" si="9"/>
        <v>-1760.1000758561536</v>
      </c>
    </row>
    <row r="163" spans="6:9">
      <c r="F163">
        <v>161</v>
      </c>
      <c r="G163" s="3">
        <f t="shared" si="8"/>
        <v>-4796.4042012220189</v>
      </c>
      <c r="H163" s="3">
        <f t="shared" si="7"/>
        <v>-3027.5036249865843</v>
      </c>
      <c r="I163" s="3">
        <f t="shared" si="9"/>
        <v>-1768.9005762354345</v>
      </c>
    </row>
    <row r="164" spans="6:9">
      <c r="F164">
        <v>162</v>
      </c>
      <c r="G164" s="3">
        <f t="shared" si="8"/>
        <v>-4796.4042012220189</v>
      </c>
      <c r="H164" s="3">
        <f t="shared" si="7"/>
        <v>-3018.6591221054068</v>
      </c>
      <c r="I164" s="3">
        <f t="shared" si="9"/>
        <v>-1777.745079116612</v>
      </c>
    </row>
    <row r="165" spans="6:9">
      <c r="F165">
        <v>163</v>
      </c>
      <c r="G165" s="3">
        <f t="shared" si="8"/>
        <v>-4796.4042012220189</v>
      </c>
      <c r="H165" s="3">
        <f t="shared" si="7"/>
        <v>-3009.7703967098241</v>
      </c>
      <c r="I165" s="3">
        <f t="shared" si="9"/>
        <v>-1786.6338045121947</v>
      </c>
    </row>
    <row r="166" spans="6:9">
      <c r="F166">
        <v>164</v>
      </c>
      <c r="G166" s="3">
        <f t="shared" si="8"/>
        <v>-4796.4042012220189</v>
      </c>
      <c r="H166" s="3">
        <f t="shared" si="7"/>
        <v>-3000.8372276872628</v>
      </c>
      <c r="I166" s="3">
        <f t="shared" si="9"/>
        <v>-1795.566973534756</v>
      </c>
    </row>
    <row r="167" spans="6:9">
      <c r="F167">
        <v>165</v>
      </c>
      <c r="G167" s="3">
        <f t="shared" si="8"/>
        <v>-4796.4042012220189</v>
      </c>
      <c r="H167" s="3">
        <f t="shared" si="7"/>
        <v>-2991.8593928195892</v>
      </c>
      <c r="I167" s="3">
        <f t="shared" si="9"/>
        <v>-1804.5448084024297</v>
      </c>
    </row>
    <row r="168" spans="6:9">
      <c r="F168">
        <v>166</v>
      </c>
      <c r="G168" s="3">
        <f t="shared" si="8"/>
        <v>-4796.4042012220189</v>
      </c>
      <c r="H168" s="3">
        <f t="shared" si="7"/>
        <v>-2982.836668777577</v>
      </c>
      <c r="I168" s="3">
        <f t="shared" si="9"/>
        <v>-1813.5675324444419</v>
      </c>
    </row>
    <row r="169" spans="6:9">
      <c r="F169">
        <v>167</v>
      </c>
      <c r="G169" s="3">
        <f t="shared" si="8"/>
        <v>-4796.4042012220189</v>
      </c>
      <c r="H169" s="3">
        <f t="shared" si="7"/>
        <v>-2973.7688311153552</v>
      </c>
      <c r="I169" s="3">
        <f t="shared" si="9"/>
        <v>-1822.6353701066637</v>
      </c>
    </row>
    <row r="170" spans="6:9">
      <c r="F170">
        <v>168</v>
      </c>
      <c r="G170" s="3">
        <f t="shared" si="8"/>
        <v>-4796.4042012220189</v>
      </c>
      <c r="H170" s="3">
        <f t="shared" si="7"/>
        <v>-2964.6556542648214</v>
      </c>
      <c r="I170" s="3">
        <f t="shared" si="9"/>
        <v>-1831.7485469571975</v>
      </c>
    </row>
    <row r="171" spans="6:9">
      <c r="F171">
        <v>169</v>
      </c>
      <c r="G171" s="3">
        <f t="shared" si="8"/>
        <v>-4796.4042012220189</v>
      </c>
      <c r="H171" s="3">
        <f t="shared" si="7"/>
        <v>-2955.496911530036</v>
      </c>
      <c r="I171" s="3">
        <f t="shared" si="9"/>
        <v>-1840.9072896919829</v>
      </c>
    </row>
    <row r="172" spans="6:9">
      <c r="F172">
        <v>170</v>
      </c>
      <c r="G172" s="3">
        <f t="shared" si="8"/>
        <v>-4796.4042012220189</v>
      </c>
      <c r="H172" s="3">
        <f t="shared" si="7"/>
        <v>-2946.2923750815758</v>
      </c>
      <c r="I172" s="3">
        <f t="shared" si="9"/>
        <v>-1850.1118261404431</v>
      </c>
    </row>
    <row r="173" spans="6:9">
      <c r="F173">
        <v>171</v>
      </c>
      <c r="G173" s="3">
        <f t="shared" si="8"/>
        <v>-4796.4042012220189</v>
      </c>
      <c r="H173" s="3">
        <f t="shared" si="7"/>
        <v>-2937.041815950874</v>
      </c>
      <c r="I173" s="3">
        <f t="shared" si="9"/>
        <v>-1859.3623852711448</v>
      </c>
    </row>
    <row r="174" spans="6:9">
      <c r="F174">
        <v>172</v>
      </c>
      <c r="G174" s="3">
        <f t="shared" si="8"/>
        <v>-4796.4042012220189</v>
      </c>
      <c r="H174" s="3">
        <f t="shared" si="7"/>
        <v>-2927.745004024518</v>
      </c>
      <c r="I174" s="3">
        <f t="shared" si="9"/>
        <v>-1868.6591971975008</v>
      </c>
    </row>
    <row r="175" spans="6:9">
      <c r="F175">
        <v>173</v>
      </c>
      <c r="G175" s="3">
        <f t="shared" si="8"/>
        <v>-4796.4042012220189</v>
      </c>
      <c r="H175" s="3">
        <f t="shared" si="7"/>
        <v>-2918.4017080385302</v>
      </c>
      <c r="I175" s="3">
        <f t="shared" si="9"/>
        <v>-1878.0024931834887</v>
      </c>
    </row>
    <row r="176" spans="6:9">
      <c r="F176">
        <v>174</v>
      </c>
      <c r="G176" s="3">
        <f t="shared" si="8"/>
        <v>-4796.4042012220189</v>
      </c>
      <c r="H176" s="3">
        <f t="shared" si="7"/>
        <v>-2909.011695572613</v>
      </c>
      <c r="I176" s="3">
        <f t="shared" si="9"/>
        <v>-1887.3925056494058</v>
      </c>
    </row>
    <row r="177" spans="6:9">
      <c r="F177">
        <v>175</v>
      </c>
      <c r="G177" s="3">
        <f t="shared" si="8"/>
        <v>-4796.4042012220189</v>
      </c>
      <c r="H177" s="3">
        <f t="shared" si="7"/>
        <v>-2899.5747330443655</v>
      </c>
      <c r="I177" s="3">
        <f t="shared" si="9"/>
        <v>-1896.8294681776533</v>
      </c>
    </row>
    <row r="178" spans="6:9">
      <c r="F178">
        <v>176</v>
      </c>
      <c r="G178" s="3">
        <f t="shared" si="8"/>
        <v>-4796.4042012220189</v>
      </c>
      <c r="H178" s="3">
        <f t="shared" si="7"/>
        <v>-2890.0905857034777</v>
      </c>
      <c r="I178" s="3">
        <f t="shared" si="9"/>
        <v>-1906.3136155185412</v>
      </c>
    </row>
    <row r="179" spans="6:9">
      <c r="F179">
        <v>177</v>
      </c>
      <c r="G179" s="3">
        <f t="shared" si="8"/>
        <v>-4796.4042012220189</v>
      </c>
      <c r="H179" s="3">
        <f t="shared" si="7"/>
        <v>-2880.5590176258847</v>
      </c>
      <c r="I179" s="3">
        <f t="shared" si="9"/>
        <v>-1915.8451835961341</v>
      </c>
    </row>
    <row r="180" spans="6:9">
      <c r="F180">
        <v>178</v>
      </c>
      <c r="G180" s="3">
        <f t="shared" si="8"/>
        <v>-4796.4042012220189</v>
      </c>
      <c r="H180" s="3">
        <f t="shared" ref="H180:H243" si="10">IPMT($C$6/ 12, F180,$C$5* 12, $C$4)</f>
        <v>-2870.979791707904</v>
      </c>
      <c r="I180" s="3">
        <f t="shared" si="9"/>
        <v>-1925.4244095141148</v>
      </c>
    </row>
    <row r="181" spans="6:9">
      <c r="F181">
        <v>179</v>
      </c>
      <c r="G181" s="3">
        <f t="shared" si="8"/>
        <v>-4796.4042012220189</v>
      </c>
      <c r="H181" s="3">
        <f t="shared" si="10"/>
        <v>-2861.352669660333</v>
      </c>
      <c r="I181" s="3">
        <f t="shared" si="9"/>
        <v>-1935.0515315616858</v>
      </c>
    </row>
    <row r="182" spans="6:9">
      <c r="F182">
        <v>180</v>
      </c>
      <c r="G182" s="3">
        <f t="shared" si="8"/>
        <v>-4796.4042012220189</v>
      </c>
      <c r="H182" s="3">
        <f t="shared" si="10"/>
        <v>-2851.6774120025257</v>
      </c>
      <c r="I182" s="3">
        <f t="shared" si="9"/>
        <v>-1944.7267892194932</v>
      </c>
    </row>
    <row r="183" spans="6:9">
      <c r="F183">
        <v>181</v>
      </c>
      <c r="G183" s="3">
        <f t="shared" si="8"/>
        <v>-4796.4042012220189</v>
      </c>
      <c r="H183" s="3">
        <f t="shared" si="10"/>
        <v>-2841.9537780564278</v>
      </c>
      <c r="I183" s="3">
        <f t="shared" si="9"/>
        <v>-1954.450423165591</v>
      </c>
    </row>
    <row r="184" spans="6:9">
      <c r="F184">
        <v>182</v>
      </c>
      <c r="G184" s="3">
        <f t="shared" si="8"/>
        <v>-4796.4042012220189</v>
      </c>
      <c r="H184" s="3">
        <f t="shared" si="10"/>
        <v>-2832.1815259405998</v>
      </c>
      <c r="I184" s="3">
        <f t="shared" si="9"/>
        <v>-1964.222675281419</v>
      </c>
    </row>
    <row r="185" spans="6:9">
      <c r="F185">
        <v>183</v>
      </c>
      <c r="G185" s="3">
        <f t="shared" si="8"/>
        <v>-4796.4042012220189</v>
      </c>
      <c r="H185" s="3">
        <f t="shared" si="10"/>
        <v>-2822.3604125641928</v>
      </c>
      <c r="I185" s="3">
        <f t="shared" si="9"/>
        <v>-1974.0437886578261</v>
      </c>
    </row>
    <row r="186" spans="6:9">
      <c r="F186">
        <v>184</v>
      </c>
      <c r="G186" s="3">
        <f t="shared" si="8"/>
        <v>-4796.4042012220189</v>
      </c>
      <c r="H186" s="3">
        <f t="shared" si="10"/>
        <v>-2812.4901936209035</v>
      </c>
      <c r="I186" s="3">
        <f t="shared" si="9"/>
        <v>-1983.9140076011154</v>
      </c>
    </row>
    <row r="187" spans="6:9">
      <c r="F187">
        <v>185</v>
      </c>
      <c r="G187" s="3">
        <f t="shared" si="8"/>
        <v>-4796.4042012220189</v>
      </c>
      <c r="H187" s="3">
        <f t="shared" si="10"/>
        <v>-2802.570623582898</v>
      </c>
      <c r="I187" s="3">
        <f t="shared" si="9"/>
        <v>-1993.8335776391209</v>
      </c>
    </row>
    <row r="188" spans="6:9">
      <c r="F188">
        <v>186</v>
      </c>
      <c r="G188" s="3">
        <f t="shared" si="8"/>
        <v>-4796.4042012220189</v>
      </c>
      <c r="H188" s="3">
        <f t="shared" si="10"/>
        <v>-2792.6014556947025</v>
      </c>
      <c r="I188" s="3">
        <f t="shared" si="9"/>
        <v>-2003.8027455273163</v>
      </c>
    </row>
    <row r="189" spans="6:9">
      <c r="F189">
        <v>187</v>
      </c>
      <c r="G189" s="3">
        <f t="shared" si="8"/>
        <v>-4796.4042012220189</v>
      </c>
      <c r="H189" s="3">
        <f t="shared" si="10"/>
        <v>-2782.5824419670657</v>
      </c>
      <c r="I189" s="3">
        <f t="shared" si="9"/>
        <v>-2013.8217592549531</v>
      </c>
    </row>
    <row r="190" spans="6:9">
      <c r="F190">
        <v>188</v>
      </c>
      <c r="G190" s="3">
        <f t="shared" si="8"/>
        <v>-4796.4042012220189</v>
      </c>
      <c r="H190" s="3">
        <f t="shared" si="10"/>
        <v>-2772.5133331707907</v>
      </c>
      <c r="I190" s="3">
        <f t="shared" si="9"/>
        <v>-2023.8908680512282</v>
      </c>
    </row>
    <row r="191" spans="6:9">
      <c r="F191">
        <v>189</v>
      </c>
      <c r="G191" s="3">
        <f t="shared" si="8"/>
        <v>-4796.4042012220189</v>
      </c>
      <c r="H191" s="3">
        <f t="shared" si="10"/>
        <v>-2762.3938788305359</v>
      </c>
      <c r="I191" s="3">
        <f t="shared" si="9"/>
        <v>-2034.010322391483</v>
      </c>
    </row>
    <row r="192" spans="6:9">
      <c r="F192">
        <v>190</v>
      </c>
      <c r="G192" s="3">
        <f t="shared" si="8"/>
        <v>-4796.4042012220189</v>
      </c>
      <c r="H192" s="3">
        <f t="shared" si="10"/>
        <v>-2752.2238272185778</v>
      </c>
      <c r="I192" s="3">
        <f t="shared" si="9"/>
        <v>-2044.1803740034411</v>
      </c>
    </row>
    <row r="193" spans="6:9">
      <c r="F193">
        <v>191</v>
      </c>
      <c r="G193" s="3">
        <f t="shared" si="8"/>
        <v>-4796.4042012220189</v>
      </c>
      <c r="H193" s="3">
        <f t="shared" si="10"/>
        <v>-2742.0029253485609</v>
      </c>
      <c r="I193" s="3">
        <f t="shared" si="9"/>
        <v>-2054.401275873458</v>
      </c>
    </row>
    <row r="194" spans="6:9">
      <c r="F194">
        <v>192</v>
      </c>
      <c r="G194" s="3">
        <f t="shared" si="8"/>
        <v>-4796.4042012220189</v>
      </c>
      <c r="H194" s="3">
        <f t="shared" si="10"/>
        <v>-2731.7309189691932</v>
      </c>
      <c r="I194" s="3">
        <f t="shared" si="9"/>
        <v>-2064.6732822528256</v>
      </c>
    </row>
    <row r="195" spans="6:9">
      <c r="F195">
        <v>193</v>
      </c>
      <c r="G195" s="3">
        <f t="shared" si="8"/>
        <v>-4796.4042012220189</v>
      </c>
      <c r="H195" s="3">
        <f t="shared" si="10"/>
        <v>-2721.4075525579292</v>
      </c>
      <c r="I195" s="3">
        <f t="shared" si="9"/>
        <v>-2074.9966486640897</v>
      </c>
    </row>
    <row r="196" spans="6:9">
      <c r="F196">
        <v>194</v>
      </c>
      <c r="G196" s="3">
        <f t="shared" ref="G196:G259" si="11">$C$7</f>
        <v>-4796.4042012220189</v>
      </c>
      <c r="H196" s="3">
        <f t="shared" si="10"/>
        <v>-2711.0325693146087</v>
      </c>
      <c r="I196" s="3">
        <f t="shared" ref="I196:I259" si="12">G196-H196</f>
        <v>-2085.3716319074101</v>
      </c>
    </row>
    <row r="197" spans="6:9">
      <c r="F197">
        <v>195</v>
      </c>
      <c r="G197" s="3">
        <f t="shared" si="11"/>
        <v>-4796.4042012220189</v>
      </c>
      <c r="H197" s="3">
        <f t="shared" si="10"/>
        <v>-2700.6057111550717</v>
      </c>
      <c r="I197" s="3">
        <f t="shared" si="12"/>
        <v>-2095.7984900669471</v>
      </c>
    </row>
    <row r="198" spans="6:9">
      <c r="F198">
        <v>196</v>
      </c>
      <c r="G198" s="3">
        <f t="shared" si="11"/>
        <v>-4796.4042012220189</v>
      </c>
      <c r="H198" s="3">
        <f t="shared" si="10"/>
        <v>-2690.1267187047365</v>
      </c>
      <c r="I198" s="3">
        <f t="shared" si="12"/>
        <v>-2106.2774825172824</v>
      </c>
    </row>
    <row r="199" spans="6:9">
      <c r="F199">
        <v>197</v>
      </c>
      <c r="G199" s="3">
        <f t="shared" si="11"/>
        <v>-4796.4042012220189</v>
      </c>
      <c r="H199" s="3">
        <f t="shared" si="10"/>
        <v>-2679.5953312921506</v>
      </c>
      <c r="I199" s="3">
        <f t="shared" si="12"/>
        <v>-2116.8088699298683</v>
      </c>
    </row>
    <row r="200" spans="6:9">
      <c r="F200">
        <v>198</v>
      </c>
      <c r="G200" s="3">
        <f t="shared" si="11"/>
        <v>-4796.4042012220189</v>
      </c>
      <c r="H200" s="3">
        <f t="shared" si="10"/>
        <v>-2669.0112869425002</v>
      </c>
      <c r="I200" s="3">
        <f t="shared" si="12"/>
        <v>-2127.3929142795187</v>
      </c>
    </row>
    <row r="201" spans="6:9">
      <c r="F201">
        <v>199</v>
      </c>
      <c r="G201" s="3">
        <f t="shared" si="11"/>
        <v>-4796.4042012220189</v>
      </c>
      <c r="H201" s="3">
        <f t="shared" si="10"/>
        <v>-2658.3743223711035</v>
      </c>
      <c r="I201" s="3">
        <f t="shared" si="12"/>
        <v>-2138.0298788509153</v>
      </c>
    </row>
    <row r="202" spans="6:9">
      <c r="F202">
        <v>200</v>
      </c>
      <c r="G202" s="3">
        <f t="shared" si="11"/>
        <v>-4796.4042012220189</v>
      </c>
      <c r="H202" s="3">
        <f t="shared" si="10"/>
        <v>-2647.6841729768489</v>
      </c>
      <c r="I202" s="3">
        <f t="shared" si="12"/>
        <v>-2148.7200282451699</v>
      </c>
    </row>
    <row r="203" spans="6:9">
      <c r="F203">
        <v>201</v>
      </c>
      <c r="G203" s="3">
        <f t="shared" si="11"/>
        <v>-4796.4042012220189</v>
      </c>
      <c r="H203" s="3">
        <f t="shared" si="10"/>
        <v>-2636.9405728356228</v>
      </c>
      <c r="I203" s="3">
        <f t="shared" si="12"/>
        <v>-2159.4636283863961</v>
      </c>
    </row>
    <row r="204" spans="6:9">
      <c r="F204">
        <v>202</v>
      </c>
      <c r="G204" s="3">
        <f t="shared" si="11"/>
        <v>-4796.4042012220189</v>
      </c>
      <c r="H204" s="3">
        <f t="shared" si="10"/>
        <v>-2626.1432546936908</v>
      </c>
      <c r="I204" s="3">
        <f t="shared" si="12"/>
        <v>-2170.2609465283281</v>
      </c>
    </row>
    <row r="205" spans="6:9">
      <c r="F205">
        <v>203</v>
      </c>
      <c r="G205" s="3">
        <f t="shared" si="11"/>
        <v>-4796.4042012220189</v>
      </c>
      <c r="H205" s="3">
        <f t="shared" si="10"/>
        <v>-2615.2919499610493</v>
      </c>
      <c r="I205" s="3">
        <f t="shared" si="12"/>
        <v>-2181.1122512609695</v>
      </c>
    </row>
    <row r="206" spans="6:9">
      <c r="F206">
        <v>204</v>
      </c>
      <c r="G206" s="3">
        <f t="shared" si="11"/>
        <v>-4796.4042012220189</v>
      </c>
      <c r="H206" s="3">
        <f t="shared" si="10"/>
        <v>-2604.3863887047446</v>
      </c>
      <c r="I206" s="3">
        <f t="shared" si="12"/>
        <v>-2192.0178125172743</v>
      </c>
    </row>
    <row r="207" spans="6:9">
      <c r="F207">
        <v>205</v>
      </c>
      <c r="G207" s="3">
        <f t="shared" si="11"/>
        <v>-4796.4042012220189</v>
      </c>
      <c r="H207" s="3">
        <f t="shared" si="10"/>
        <v>-2593.426299642158</v>
      </c>
      <c r="I207" s="3">
        <f t="shared" si="12"/>
        <v>-2202.9779015798608</v>
      </c>
    </row>
    <row r="208" spans="6:9">
      <c r="F208">
        <v>206</v>
      </c>
      <c r="G208" s="3">
        <f t="shared" si="11"/>
        <v>-4796.4042012220189</v>
      </c>
      <c r="H208" s="3">
        <f t="shared" si="10"/>
        <v>-2582.4114101342589</v>
      </c>
      <c r="I208" s="3">
        <f t="shared" si="12"/>
        <v>-2213.99279108776</v>
      </c>
    </row>
    <row r="209" spans="6:9">
      <c r="F209">
        <v>207</v>
      </c>
      <c r="G209" s="3">
        <f t="shared" si="11"/>
        <v>-4796.4042012220189</v>
      </c>
      <c r="H209" s="3">
        <f t="shared" si="10"/>
        <v>-2571.3414461788202</v>
      </c>
      <c r="I209" s="3">
        <f t="shared" si="12"/>
        <v>-2225.0627550431986</v>
      </c>
    </row>
    <row r="210" spans="6:9">
      <c r="F210">
        <v>208</v>
      </c>
      <c r="G210" s="3">
        <f t="shared" si="11"/>
        <v>-4796.4042012220189</v>
      </c>
      <c r="H210" s="3">
        <f t="shared" si="10"/>
        <v>-2560.2161324036038</v>
      </c>
      <c r="I210" s="3">
        <f t="shared" si="12"/>
        <v>-2236.1880688184151</v>
      </c>
    </row>
    <row r="211" spans="6:9">
      <c r="F211">
        <v>209</v>
      </c>
      <c r="G211" s="3">
        <f t="shared" si="11"/>
        <v>-4796.4042012220189</v>
      </c>
      <c r="H211" s="3">
        <f t="shared" si="10"/>
        <v>-2549.0351920595122</v>
      </c>
      <c r="I211" s="3">
        <f t="shared" si="12"/>
        <v>-2247.3690091625067</v>
      </c>
    </row>
    <row r="212" spans="6:9">
      <c r="F212">
        <v>210</v>
      </c>
      <c r="G212" s="3">
        <f t="shared" si="11"/>
        <v>-4796.4042012220189</v>
      </c>
      <c r="H212" s="3">
        <f t="shared" si="10"/>
        <v>-2537.7983470136992</v>
      </c>
      <c r="I212" s="3">
        <f t="shared" si="12"/>
        <v>-2258.6058542083197</v>
      </c>
    </row>
    <row r="213" spans="6:9">
      <c r="F213">
        <v>211</v>
      </c>
      <c r="G213" s="3">
        <f t="shared" si="11"/>
        <v>-4796.4042012220189</v>
      </c>
      <c r="H213" s="3">
        <f t="shared" si="10"/>
        <v>-2526.505317742658</v>
      </c>
      <c r="I213" s="3">
        <f t="shared" si="12"/>
        <v>-2269.8988834793608</v>
      </c>
    </row>
    <row r="214" spans="6:9">
      <c r="F214">
        <v>212</v>
      </c>
      <c r="G214" s="3">
        <f t="shared" si="11"/>
        <v>-4796.4042012220189</v>
      </c>
      <c r="H214" s="3">
        <f t="shared" si="10"/>
        <v>-2515.1558233252608</v>
      </c>
      <c r="I214" s="3">
        <f t="shared" si="12"/>
        <v>-2281.248377896758</v>
      </c>
    </row>
    <row r="215" spans="6:9">
      <c r="F215">
        <v>213</v>
      </c>
      <c r="G215" s="3">
        <f t="shared" si="11"/>
        <v>-4796.4042012220189</v>
      </c>
      <c r="H215" s="3">
        <f t="shared" si="10"/>
        <v>-2503.7495814357767</v>
      </c>
      <c r="I215" s="3">
        <f t="shared" si="12"/>
        <v>-2292.6546197862422</v>
      </c>
    </row>
    <row r="216" spans="6:9">
      <c r="F216">
        <v>214</v>
      </c>
      <c r="G216" s="3">
        <f t="shared" si="11"/>
        <v>-4796.4042012220189</v>
      </c>
      <c r="H216" s="3">
        <f t="shared" si="10"/>
        <v>-2492.2863083368461</v>
      </c>
      <c r="I216" s="3">
        <f t="shared" si="12"/>
        <v>-2304.1178928851728</v>
      </c>
    </row>
    <row r="217" spans="6:9">
      <c r="F217">
        <v>215</v>
      </c>
      <c r="G217" s="3">
        <f t="shared" si="11"/>
        <v>-4796.4042012220189</v>
      </c>
      <c r="H217" s="3">
        <f t="shared" si="10"/>
        <v>-2480.7657188724197</v>
      </c>
      <c r="I217" s="3">
        <f t="shared" si="12"/>
        <v>-2315.6384823495991</v>
      </c>
    </row>
    <row r="218" spans="6:9">
      <c r="F218">
        <v>216</v>
      </c>
      <c r="G218" s="3">
        <f t="shared" si="11"/>
        <v>-4796.4042012220189</v>
      </c>
      <c r="H218" s="3">
        <f t="shared" si="10"/>
        <v>-2469.1875264606724</v>
      </c>
      <c r="I218" s="3">
        <f t="shared" si="12"/>
        <v>-2327.2166747613464</v>
      </c>
    </row>
    <row r="219" spans="6:9">
      <c r="F219">
        <v>217</v>
      </c>
      <c r="G219" s="3">
        <f t="shared" si="11"/>
        <v>-4796.4042012220189</v>
      </c>
      <c r="H219" s="3">
        <f t="shared" si="10"/>
        <v>-2457.5514430868657</v>
      </c>
      <c r="I219" s="3">
        <f t="shared" si="12"/>
        <v>-2338.8527581351532</v>
      </c>
    </row>
    <row r="220" spans="6:9">
      <c r="F220">
        <v>218</v>
      </c>
      <c r="G220" s="3">
        <f t="shared" si="11"/>
        <v>-4796.4042012220189</v>
      </c>
      <c r="H220" s="3">
        <f t="shared" si="10"/>
        <v>-2445.8571792961898</v>
      </c>
      <c r="I220" s="3">
        <f t="shared" si="12"/>
        <v>-2350.5470219258291</v>
      </c>
    </row>
    <row r="221" spans="6:9">
      <c r="F221">
        <v>219</v>
      </c>
      <c r="G221" s="3">
        <f t="shared" si="11"/>
        <v>-4796.4042012220189</v>
      </c>
      <c r="H221" s="3">
        <f t="shared" si="10"/>
        <v>-2434.1044441865606</v>
      </c>
      <c r="I221" s="3">
        <f t="shared" si="12"/>
        <v>-2362.2997570354582</v>
      </c>
    </row>
    <row r="222" spans="6:9">
      <c r="F222">
        <v>220</v>
      </c>
      <c r="G222" s="3">
        <f t="shared" si="11"/>
        <v>-4796.4042012220189</v>
      </c>
      <c r="H222" s="3">
        <f t="shared" si="10"/>
        <v>-2422.2929454013833</v>
      </c>
      <c r="I222" s="3">
        <f t="shared" si="12"/>
        <v>-2374.1112558206355</v>
      </c>
    </row>
    <row r="223" spans="6:9">
      <c r="F223">
        <v>221</v>
      </c>
      <c r="G223" s="3">
        <f t="shared" si="11"/>
        <v>-4796.4042012220189</v>
      </c>
      <c r="H223" s="3">
        <f t="shared" si="10"/>
        <v>-2410.42238912228</v>
      </c>
      <c r="I223" s="3">
        <f t="shared" si="12"/>
        <v>-2385.9818120997388</v>
      </c>
    </row>
    <row r="224" spans="6:9">
      <c r="F224">
        <v>222</v>
      </c>
      <c r="G224" s="3">
        <f t="shared" si="11"/>
        <v>-4796.4042012220189</v>
      </c>
      <c r="H224" s="3">
        <f t="shared" si="10"/>
        <v>-2398.4924800617814</v>
      </c>
      <c r="I224" s="3">
        <f t="shared" si="12"/>
        <v>-2397.9117211602374</v>
      </c>
    </row>
    <row r="225" spans="6:9">
      <c r="F225">
        <v>223</v>
      </c>
      <c r="G225" s="3">
        <f t="shared" si="11"/>
        <v>-4796.4042012220189</v>
      </c>
      <c r="H225" s="3">
        <f t="shared" si="10"/>
        <v>-2386.5029214559795</v>
      </c>
      <c r="I225" s="3">
        <f t="shared" si="12"/>
        <v>-2409.9012797660394</v>
      </c>
    </row>
    <row r="226" spans="6:9">
      <c r="F226">
        <v>224</v>
      </c>
      <c r="G226" s="3">
        <f t="shared" si="11"/>
        <v>-4796.4042012220189</v>
      </c>
      <c r="H226" s="3">
        <f t="shared" si="10"/>
        <v>-2374.4534150571494</v>
      </c>
      <c r="I226" s="3">
        <f t="shared" si="12"/>
        <v>-2421.9507861648694</v>
      </c>
    </row>
    <row r="227" spans="6:9">
      <c r="F227">
        <v>225</v>
      </c>
      <c r="G227" s="3">
        <f t="shared" si="11"/>
        <v>-4796.4042012220189</v>
      </c>
      <c r="H227" s="3">
        <f t="shared" si="10"/>
        <v>-2362.3436611263251</v>
      </c>
      <c r="I227" s="3">
        <f t="shared" si="12"/>
        <v>-2434.0605400956938</v>
      </c>
    </row>
    <row r="228" spans="6:9">
      <c r="F228">
        <v>226</v>
      </c>
      <c r="G228" s="3">
        <f t="shared" si="11"/>
        <v>-4796.4042012220189</v>
      </c>
      <c r="H228" s="3">
        <f t="shared" si="10"/>
        <v>-2350.1733584258468</v>
      </c>
      <c r="I228" s="3">
        <f t="shared" si="12"/>
        <v>-2446.2308427961721</v>
      </c>
    </row>
    <row r="229" spans="6:9">
      <c r="F229">
        <v>227</v>
      </c>
      <c r="G229" s="3">
        <f t="shared" si="11"/>
        <v>-4796.4042012220189</v>
      </c>
      <c r="H229" s="3">
        <f t="shared" si="10"/>
        <v>-2337.9422042118663</v>
      </c>
      <c r="I229" s="3">
        <f t="shared" si="12"/>
        <v>-2458.4619970101526</v>
      </c>
    </row>
    <row r="230" spans="6:9">
      <c r="F230">
        <v>228</v>
      </c>
      <c r="G230" s="3">
        <f t="shared" si="11"/>
        <v>-4796.4042012220189</v>
      </c>
      <c r="H230" s="3">
        <f t="shared" si="10"/>
        <v>-2325.6498942268158</v>
      </c>
      <c r="I230" s="3">
        <f t="shared" si="12"/>
        <v>-2470.754306995203</v>
      </c>
    </row>
    <row r="231" spans="6:9">
      <c r="F231">
        <v>229</v>
      </c>
      <c r="G231" s="3">
        <f t="shared" si="11"/>
        <v>-4796.4042012220189</v>
      </c>
      <c r="H231" s="3">
        <f t="shared" si="10"/>
        <v>-2313.2961226918396</v>
      </c>
      <c r="I231" s="3">
        <f t="shared" si="12"/>
        <v>-2483.1080785301792</v>
      </c>
    </row>
    <row r="232" spans="6:9">
      <c r="F232">
        <v>230</v>
      </c>
      <c r="G232" s="3">
        <f t="shared" si="11"/>
        <v>-4796.4042012220189</v>
      </c>
      <c r="H232" s="3">
        <f t="shared" si="10"/>
        <v>-2300.8805822991885</v>
      </c>
      <c r="I232" s="3">
        <f t="shared" si="12"/>
        <v>-2495.5236189228303</v>
      </c>
    </row>
    <row r="233" spans="6:9">
      <c r="F233">
        <v>231</v>
      </c>
      <c r="G233" s="3">
        <f t="shared" si="11"/>
        <v>-4796.4042012220189</v>
      </c>
      <c r="H233" s="3">
        <f t="shared" si="10"/>
        <v>-2288.4029642045743</v>
      </c>
      <c r="I233" s="3">
        <f t="shared" si="12"/>
        <v>-2508.0012370174445</v>
      </c>
    </row>
    <row r="234" spans="6:9">
      <c r="F234">
        <v>232</v>
      </c>
      <c r="G234" s="3">
        <f t="shared" si="11"/>
        <v>-4796.4042012220189</v>
      </c>
      <c r="H234" s="3">
        <f t="shared" si="10"/>
        <v>-2275.862958019487</v>
      </c>
      <c r="I234" s="3">
        <f t="shared" si="12"/>
        <v>-2520.5412432025319</v>
      </c>
    </row>
    <row r="235" spans="6:9">
      <c r="F235">
        <v>233</v>
      </c>
      <c r="G235" s="3">
        <f t="shared" si="11"/>
        <v>-4796.4042012220189</v>
      </c>
      <c r="H235" s="3">
        <f t="shared" si="10"/>
        <v>-2263.2602518034746</v>
      </c>
      <c r="I235" s="3">
        <f t="shared" si="12"/>
        <v>-2533.1439494185443</v>
      </c>
    </row>
    <row r="236" spans="6:9">
      <c r="F236">
        <v>234</v>
      </c>
      <c r="G236" s="3">
        <f t="shared" si="11"/>
        <v>-4796.4042012220189</v>
      </c>
      <c r="H236" s="3">
        <f t="shared" si="10"/>
        <v>-2250.5945320563815</v>
      </c>
      <c r="I236" s="3">
        <f t="shared" si="12"/>
        <v>-2545.8096691656374</v>
      </c>
    </row>
    <row r="237" spans="6:9">
      <c r="F237">
        <v>235</v>
      </c>
      <c r="G237" s="3">
        <f t="shared" si="11"/>
        <v>-4796.4042012220189</v>
      </c>
      <c r="H237" s="3">
        <f t="shared" si="10"/>
        <v>-2237.8654837105537</v>
      </c>
      <c r="I237" s="3">
        <f t="shared" si="12"/>
        <v>-2558.5387175114652</v>
      </c>
    </row>
    <row r="238" spans="6:9">
      <c r="F238">
        <v>236</v>
      </c>
      <c r="G238" s="3">
        <f t="shared" si="11"/>
        <v>-4796.4042012220189</v>
      </c>
      <c r="H238" s="3">
        <f t="shared" si="10"/>
        <v>-2225.0727901229961</v>
      </c>
      <c r="I238" s="3">
        <f t="shared" si="12"/>
        <v>-2571.3314110990227</v>
      </c>
    </row>
    <row r="239" spans="6:9">
      <c r="F239">
        <v>237</v>
      </c>
      <c r="G239" s="3">
        <f t="shared" si="11"/>
        <v>-4796.4042012220189</v>
      </c>
      <c r="H239" s="3">
        <f t="shared" si="10"/>
        <v>-2212.2161330675008</v>
      </c>
      <c r="I239" s="3">
        <f t="shared" si="12"/>
        <v>-2584.1880681545181</v>
      </c>
    </row>
    <row r="240" spans="6:9">
      <c r="F240">
        <v>238</v>
      </c>
      <c r="G240" s="3">
        <f t="shared" si="11"/>
        <v>-4796.4042012220189</v>
      </c>
      <c r="H240" s="3">
        <f t="shared" si="10"/>
        <v>-2199.2951927267281</v>
      </c>
      <c r="I240" s="3">
        <f t="shared" si="12"/>
        <v>-2597.1090084952907</v>
      </c>
    </row>
    <row r="241" spans="6:9">
      <c r="F241">
        <v>239</v>
      </c>
      <c r="G241" s="3">
        <f t="shared" si="11"/>
        <v>-4796.4042012220189</v>
      </c>
      <c r="H241" s="3">
        <f t="shared" si="10"/>
        <v>-2186.3096476842525</v>
      </c>
      <c r="I241" s="3">
        <f t="shared" si="12"/>
        <v>-2610.0945535377664</v>
      </c>
    </row>
    <row r="242" spans="6:9">
      <c r="F242">
        <v>240</v>
      </c>
      <c r="G242" s="3">
        <f t="shared" si="11"/>
        <v>-4796.4042012220189</v>
      </c>
      <c r="H242" s="3">
        <f t="shared" si="10"/>
        <v>-2173.2591749165636</v>
      </c>
      <c r="I242" s="3">
        <f t="shared" si="12"/>
        <v>-2623.1450263054553</v>
      </c>
    </row>
    <row r="243" spans="6:9">
      <c r="F243">
        <v>241</v>
      </c>
      <c r="G243" s="3">
        <f t="shared" si="11"/>
        <v>-4796.4042012220189</v>
      </c>
      <c r="H243" s="3">
        <f t="shared" si="10"/>
        <v>-2160.1434497850364</v>
      </c>
      <c r="I243" s="3">
        <f t="shared" si="12"/>
        <v>-2636.2607514369824</v>
      </c>
    </row>
    <row r="244" spans="6:9">
      <c r="F244">
        <v>242</v>
      </c>
      <c r="G244" s="3">
        <f t="shared" si="11"/>
        <v>-4796.4042012220189</v>
      </c>
      <c r="H244" s="3">
        <f t="shared" ref="H244:H307" si="13">IPMT($C$6/ 12, F244,$C$5* 12, $C$4)</f>
        <v>-2146.9621460278518</v>
      </c>
      <c r="I244" s="3">
        <f t="shared" si="12"/>
        <v>-2649.4420551941671</v>
      </c>
    </row>
    <row r="245" spans="6:9">
      <c r="F245">
        <v>243</v>
      </c>
      <c r="G245" s="3">
        <f t="shared" si="11"/>
        <v>-4796.4042012220189</v>
      </c>
      <c r="H245" s="3">
        <f t="shared" si="13"/>
        <v>-2133.7149357518806</v>
      </c>
      <c r="I245" s="3">
        <f t="shared" si="12"/>
        <v>-2662.6892654701383</v>
      </c>
    </row>
    <row r="246" spans="6:9">
      <c r="F246">
        <v>244</v>
      </c>
      <c r="G246" s="3">
        <f t="shared" si="11"/>
        <v>-4796.4042012220189</v>
      </c>
      <c r="H246" s="3">
        <f t="shared" si="13"/>
        <v>-2120.4014894245292</v>
      </c>
      <c r="I246" s="3">
        <f t="shared" si="12"/>
        <v>-2676.0027117974896</v>
      </c>
    </row>
    <row r="247" spans="6:9">
      <c r="F247">
        <v>245</v>
      </c>
      <c r="G247" s="3">
        <f t="shared" si="11"/>
        <v>-4796.4042012220189</v>
      </c>
      <c r="H247" s="3">
        <f t="shared" si="13"/>
        <v>-2107.0214758655425</v>
      </c>
      <c r="I247" s="3">
        <f t="shared" si="12"/>
        <v>-2689.3827253564764</v>
      </c>
    </row>
    <row r="248" spans="6:9">
      <c r="F248">
        <v>246</v>
      </c>
      <c r="G248" s="3">
        <f t="shared" si="11"/>
        <v>-4796.4042012220189</v>
      </c>
      <c r="H248" s="3">
        <f t="shared" si="13"/>
        <v>-2093.5745622387594</v>
      </c>
      <c r="I248" s="3">
        <f t="shared" si="12"/>
        <v>-2702.8296389832594</v>
      </c>
    </row>
    <row r="249" spans="6:9">
      <c r="F249">
        <v>247</v>
      </c>
      <c r="G249" s="3">
        <f t="shared" si="11"/>
        <v>-4796.4042012220189</v>
      </c>
      <c r="H249" s="3">
        <f t="shared" si="13"/>
        <v>-2080.0604140438436</v>
      </c>
      <c r="I249" s="3">
        <f t="shared" si="12"/>
        <v>-2716.3437871781753</v>
      </c>
    </row>
    <row r="250" spans="6:9">
      <c r="F250">
        <v>248</v>
      </c>
      <c r="G250" s="3">
        <f t="shared" si="11"/>
        <v>-4796.4042012220189</v>
      </c>
      <c r="H250" s="3">
        <f t="shared" si="13"/>
        <v>-2066.4786951079527</v>
      </c>
      <c r="I250" s="3">
        <f t="shared" si="12"/>
        <v>-2729.9255061140661</v>
      </c>
    </row>
    <row r="251" spans="6:9">
      <c r="F251">
        <v>249</v>
      </c>
      <c r="G251" s="3">
        <f t="shared" si="11"/>
        <v>-4796.4042012220189</v>
      </c>
      <c r="H251" s="3">
        <f t="shared" si="13"/>
        <v>-2052.8290675773819</v>
      </c>
      <c r="I251" s="3">
        <f t="shared" si="12"/>
        <v>-2743.5751336446369</v>
      </c>
    </row>
    <row r="252" spans="6:9">
      <c r="F252">
        <v>250</v>
      </c>
      <c r="G252" s="3">
        <f t="shared" si="11"/>
        <v>-4796.4042012220189</v>
      </c>
      <c r="H252" s="3">
        <f t="shared" si="13"/>
        <v>-2039.1111919091591</v>
      </c>
      <c r="I252" s="3">
        <f t="shared" si="12"/>
        <v>-2757.2930093128598</v>
      </c>
    </row>
    <row r="253" spans="6:9">
      <c r="F253">
        <v>251</v>
      </c>
      <c r="G253" s="3">
        <f t="shared" si="11"/>
        <v>-4796.4042012220189</v>
      </c>
      <c r="H253" s="3">
        <f t="shared" si="13"/>
        <v>-2025.3247268625948</v>
      </c>
      <c r="I253" s="3">
        <f t="shared" si="12"/>
        <v>-2771.0794743594242</v>
      </c>
    </row>
    <row r="254" spans="6:9">
      <c r="F254">
        <v>252</v>
      </c>
      <c r="G254" s="3">
        <f t="shared" si="11"/>
        <v>-4796.4042012220189</v>
      </c>
      <c r="H254" s="3">
        <f t="shared" si="13"/>
        <v>-2011.4693294907979</v>
      </c>
      <c r="I254" s="3">
        <f t="shared" si="12"/>
        <v>-2784.9348717312209</v>
      </c>
    </row>
    <row r="255" spans="6:9">
      <c r="F255">
        <v>253</v>
      </c>
      <c r="G255" s="3">
        <f t="shared" si="11"/>
        <v>-4796.4042012220189</v>
      </c>
      <c r="H255" s="3">
        <f t="shared" si="13"/>
        <v>-1997.5446551321415</v>
      </c>
      <c r="I255" s="3">
        <f t="shared" si="12"/>
        <v>-2798.8595460898773</v>
      </c>
    </row>
    <row r="256" spans="6:9">
      <c r="F256">
        <v>254</v>
      </c>
      <c r="G256" s="3">
        <f t="shared" si="11"/>
        <v>-4796.4042012220189</v>
      </c>
      <c r="H256" s="3">
        <f t="shared" si="13"/>
        <v>-1983.5503574016923</v>
      </c>
      <c r="I256" s="3">
        <f t="shared" si="12"/>
        <v>-2812.8538438203268</v>
      </c>
    </row>
    <row r="257" spans="6:9">
      <c r="F257">
        <v>255</v>
      </c>
      <c r="G257" s="3">
        <f t="shared" si="11"/>
        <v>-4796.4042012220189</v>
      </c>
      <c r="H257" s="3">
        <f t="shared" si="13"/>
        <v>-1969.4860881825907</v>
      </c>
      <c r="I257" s="3">
        <f t="shared" si="12"/>
        <v>-2826.9181130394281</v>
      </c>
    </row>
    <row r="258" spans="6:9">
      <c r="F258">
        <v>256</v>
      </c>
      <c r="G258" s="3">
        <f t="shared" si="11"/>
        <v>-4796.4042012220189</v>
      </c>
      <c r="H258" s="3">
        <f t="shared" si="13"/>
        <v>-1955.3514976173933</v>
      </c>
      <c r="I258" s="3">
        <f t="shared" si="12"/>
        <v>-2841.0527036046255</v>
      </c>
    </row>
    <row r="259" spans="6:9">
      <c r="F259">
        <v>257</v>
      </c>
      <c r="G259" s="3">
        <f t="shared" si="11"/>
        <v>-4796.4042012220189</v>
      </c>
      <c r="H259" s="3">
        <f t="shared" si="13"/>
        <v>-1941.1462340993703</v>
      </c>
      <c r="I259" s="3">
        <f t="shared" si="12"/>
        <v>-2855.2579671226486</v>
      </c>
    </row>
    <row r="260" spans="6:9">
      <c r="F260">
        <v>258</v>
      </c>
      <c r="G260" s="3">
        <f t="shared" ref="G260:G323" si="14">$C$7</f>
        <v>-4796.4042012220189</v>
      </c>
      <c r="H260" s="3">
        <f t="shared" si="13"/>
        <v>-1926.8699442637571</v>
      </c>
      <c r="I260" s="3">
        <f t="shared" ref="I260:I323" si="15">G260-H260</f>
        <v>-2869.5342569582617</v>
      </c>
    </row>
    <row r="261" spans="6:9">
      <c r="F261">
        <v>259</v>
      </c>
      <c r="G261" s="3">
        <f t="shared" si="14"/>
        <v>-4796.4042012220189</v>
      </c>
      <c r="H261" s="3">
        <f t="shared" si="13"/>
        <v>-1912.5222729789657</v>
      </c>
      <c r="I261" s="3">
        <f t="shared" si="15"/>
        <v>-2883.8819282430532</v>
      </c>
    </row>
    <row r="262" spans="6:9">
      <c r="F262">
        <v>260</v>
      </c>
      <c r="G262" s="3">
        <f t="shared" si="14"/>
        <v>-4796.4042012220189</v>
      </c>
      <c r="H262" s="3">
        <f t="shared" si="13"/>
        <v>-1898.10286333775</v>
      </c>
      <c r="I262" s="3">
        <f t="shared" si="15"/>
        <v>-2898.3013378842688</v>
      </c>
    </row>
    <row r="263" spans="6:9">
      <c r="F263">
        <v>261</v>
      </c>
      <c r="G263" s="3">
        <f t="shared" si="14"/>
        <v>-4796.4042012220189</v>
      </c>
      <c r="H263" s="3">
        <f t="shared" si="13"/>
        <v>-1883.6113566483291</v>
      </c>
      <c r="I263" s="3">
        <f t="shared" si="15"/>
        <v>-2912.7928445736898</v>
      </c>
    </row>
    <row r="264" spans="6:9">
      <c r="F264">
        <v>262</v>
      </c>
      <c r="G264" s="3">
        <f t="shared" si="14"/>
        <v>-4796.4042012220189</v>
      </c>
      <c r="H264" s="3">
        <f t="shared" si="13"/>
        <v>-1869.0473924254607</v>
      </c>
      <c r="I264" s="3">
        <f t="shared" si="15"/>
        <v>-2927.3568087965582</v>
      </c>
    </row>
    <row r="265" spans="6:9">
      <c r="F265">
        <v>263</v>
      </c>
      <c r="G265" s="3">
        <f t="shared" si="14"/>
        <v>-4796.4042012220189</v>
      </c>
      <c r="H265" s="3">
        <f t="shared" si="13"/>
        <v>-1854.4106083814777</v>
      </c>
      <c r="I265" s="3">
        <f t="shared" si="15"/>
        <v>-2941.9935928405412</v>
      </c>
    </row>
    <row r="266" spans="6:9">
      <c r="F266">
        <v>264</v>
      </c>
      <c r="G266" s="3">
        <f t="shared" si="14"/>
        <v>-4796.4042012220189</v>
      </c>
      <c r="H266" s="3">
        <f t="shared" si="13"/>
        <v>-1839.7006404172748</v>
      </c>
      <c r="I266" s="3">
        <f t="shared" si="15"/>
        <v>-2956.703560804744</v>
      </c>
    </row>
    <row r="267" spans="6:9">
      <c r="F267">
        <v>265</v>
      </c>
      <c r="G267" s="3">
        <f t="shared" si="14"/>
        <v>-4796.4042012220189</v>
      </c>
      <c r="H267" s="3">
        <f t="shared" si="13"/>
        <v>-1824.9171226132516</v>
      </c>
      <c r="I267" s="3">
        <f t="shared" si="15"/>
        <v>-2971.4870786087672</v>
      </c>
    </row>
    <row r="268" spans="6:9">
      <c r="F268">
        <v>266</v>
      </c>
      <c r="G268" s="3">
        <f t="shared" si="14"/>
        <v>-4796.4042012220189</v>
      </c>
      <c r="H268" s="3">
        <f t="shared" si="13"/>
        <v>-1810.0596872202077</v>
      </c>
      <c r="I268" s="3">
        <f t="shared" si="15"/>
        <v>-2986.3445140018111</v>
      </c>
    </row>
    <row r="269" spans="6:9">
      <c r="F269">
        <v>267</v>
      </c>
      <c r="G269" s="3">
        <f t="shared" si="14"/>
        <v>-4796.4042012220189</v>
      </c>
      <c r="H269" s="3">
        <f t="shared" si="13"/>
        <v>-1795.1279646501985</v>
      </c>
      <c r="I269" s="3">
        <f t="shared" si="15"/>
        <v>-3001.2762365718204</v>
      </c>
    </row>
    <row r="270" spans="6:9">
      <c r="F270">
        <v>268</v>
      </c>
      <c r="G270" s="3">
        <f t="shared" si="14"/>
        <v>-4796.4042012220189</v>
      </c>
      <c r="H270" s="3">
        <f t="shared" si="13"/>
        <v>-1780.1215834673392</v>
      </c>
      <c r="I270" s="3">
        <f t="shared" si="15"/>
        <v>-3016.2826177546794</v>
      </c>
    </row>
    <row r="271" spans="6:9">
      <c r="F271">
        <v>269</v>
      </c>
      <c r="G271" s="3">
        <f t="shared" si="14"/>
        <v>-4796.4042012220189</v>
      </c>
      <c r="H271" s="3">
        <f t="shared" si="13"/>
        <v>-1765.040170378566</v>
      </c>
      <c r="I271" s="3">
        <f t="shared" si="15"/>
        <v>-3031.3640308434528</v>
      </c>
    </row>
    <row r="272" spans="6:9">
      <c r="F272">
        <v>270</v>
      </c>
      <c r="G272" s="3">
        <f t="shared" si="14"/>
        <v>-4796.4042012220189</v>
      </c>
      <c r="H272" s="3">
        <f t="shared" si="13"/>
        <v>-1749.8833502243483</v>
      </c>
      <c r="I272" s="3">
        <f t="shared" si="15"/>
        <v>-3046.5208509976705</v>
      </c>
    </row>
    <row r="273" spans="6:9">
      <c r="F273">
        <v>271</v>
      </c>
      <c r="G273" s="3">
        <f t="shared" si="14"/>
        <v>-4796.4042012220189</v>
      </c>
      <c r="H273" s="3">
        <f t="shared" si="13"/>
        <v>-1734.6507459693603</v>
      </c>
      <c r="I273" s="3">
        <f t="shared" si="15"/>
        <v>-3061.7534552526586</v>
      </c>
    </row>
    <row r="274" spans="6:9">
      <c r="F274">
        <v>272</v>
      </c>
      <c r="G274" s="3">
        <f t="shared" si="14"/>
        <v>-4796.4042012220189</v>
      </c>
      <c r="H274" s="3">
        <f t="shared" si="13"/>
        <v>-1719.341978693097</v>
      </c>
      <c r="I274" s="3">
        <f t="shared" si="15"/>
        <v>-3077.0622225289217</v>
      </c>
    </row>
    <row r="275" spans="6:9">
      <c r="F275">
        <v>273</v>
      </c>
      <c r="G275" s="3">
        <f t="shared" si="14"/>
        <v>-4796.4042012220189</v>
      </c>
      <c r="H275" s="3">
        <f t="shared" si="13"/>
        <v>-1703.9566675804526</v>
      </c>
      <c r="I275" s="3">
        <f t="shared" si="15"/>
        <v>-3092.4475336415662</v>
      </c>
    </row>
    <row r="276" spans="6:9">
      <c r="F276">
        <v>274</v>
      </c>
      <c r="G276" s="3">
        <f t="shared" si="14"/>
        <v>-4796.4042012220189</v>
      </c>
      <c r="H276" s="3">
        <f t="shared" si="13"/>
        <v>-1688.4944299122446</v>
      </c>
      <c r="I276" s="3">
        <f t="shared" si="15"/>
        <v>-3107.9097713097744</v>
      </c>
    </row>
    <row r="277" spans="6:9">
      <c r="F277">
        <v>275</v>
      </c>
      <c r="G277" s="3">
        <f t="shared" si="14"/>
        <v>-4796.4042012220189</v>
      </c>
      <c r="H277" s="3">
        <f t="shared" si="13"/>
        <v>-1672.9548810556955</v>
      </c>
      <c r="I277" s="3">
        <f t="shared" si="15"/>
        <v>-3123.4493201663236</v>
      </c>
    </row>
    <row r="278" spans="6:9">
      <c r="F278">
        <v>276</v>
      </c>
      <c r="G278" s="3">
        <f t="shared" si="14"/>
        <v>-4796.4042012220189</v>
      </c>
      <c r="H278" s="3">
        <f t="shared" si="13"/>
        <v>-1657.337634454864</v>
      </c>
      <c r="I278" s="3">
        <f t="shared" si="15"/>
        <v>-3139.0665667671547</v>
      </c>
    </row>
    <row r="279" spans="6:9">
      <c r="F279">
        <v>277</v>
      </c>
      <c r="G279" s="3">
        <f t="shared" si="14"/>
        <v>-4796.4042012220189</v>
      </c>
      <c r="H279" s="3">
        <f t="shared" si="13"/>
        <v>-1641.6423016210288</v>
      </c>
      <c r="I279" s="3">
        <f t="shared" si="15"/>
        <v>-3154.7618996009901</v>
      </c>
    </row>
    <row r="280" spans="6:9">
      <c r="F280">
        <v>278</v>
      </c>
      <c r="G280" s="3">
        <f t="shared" si="14"/>
        <v>-4796.4042012220189</v>
      </c>
      <c r="H280" s="3">
        <f t="shared" si="13"/>
        <v>-1625.8684921230233</v>
      </c>
      <c r="I280" s="3">
        <f t="shared" si="15"/>
        <v>-3170.5357090989955</v>
      </c>
    </row>
    <row r="281" spans="6:9">
      <c r="F281">
        <v>279</v>
      </c>
      <c r="G281" s="3">
        <f t="shared" si="14"/>
        <v>-4796.4042012220189</v>
      </c>
      <c r="H281" s="3">
        <f t="shared" si="13"/>
        <v>-1610.0158135775282</v>
      </c>
      <c r="I281" s="3">
        <f t="shared" si="15"/>
        <v>-3186.3883876444906</v>
      </c>
    </row>
    <row r="282" spans="6:9">
      <c r="F282">
        <v>280</v>
      </c>
      <c r="G282" s="3">
        <f t="shared" si="14"/>
        <v>-4796.4042012220189</v>
      </c>
      <c r="H282" s="3">
        <f t="shared" si="13"/>
        <v>-1594.0838716393062</v>
      </c>
      <c r="I282" s="3">
        <f t="shared" si="15"/>
        <v>-3202.3203295827125</v>
      </c>
    </row>
    <row r="283" spans="6:9">
      <c r="F283">
        <v>281</v>
      </c>
      <c r="G283" s="3">
        <f t="shared" si="14"/>
        <v>-4796.4042012220189</v>
      </c>
      <c r="H283" s="3">
        <f t="shared" si="13"/>
        <v>-1578.0722699913922</v>
      </c>
      <c r="I283" s="3">
        <f t="shared" si="15"/>
        <v>-3218.3319312306267</v>
      </c>
    </row>
    <row r="284" spans="6:9">
      <c r="F284">
        <v>282</v>
      </c>
      <c r="G284" s="3">
        <f t="shared" si="14"/>
        <v>-4796.4042012220189</v>
      </c>
      <c r="H284" s="3">
        <f t="shared" si="13"/>
        <v>-1561.9806103352394</v>
      </c>
      <c r="I284" s="3">
        <f t="shared" si="15"/>
        <v>-3234.4235908867795</v>
      </c>
    </row>
    <row r="285" spans="6:9">
      <c r="F285">
        <v>283</v>
      </c>
      <c r="G285" s="3">
        <f t="shared" si="14"/>
        <v>-4796.4042012220189</v>
      </c>
      <c r="H285" s="3">
        <f t="shared" si="13"/>
        <v>-1545.8084923808055</v>
      </c>
      <c r="I285" s="3">
        <f t="shared" si="15"/>
        <v>-3250.5957088412133</v>
      </c>
    </row>
    <row r="286" spans="6:9">
      <c r="F286">
        <v>284</v>
      </c>
      <c r="G286" s="3">
        <f t="shared" si="14"/>
        <v>-4796.4042012220189</v>
      </c>
      <c r="H286" s="3">
        <f t="shared" si="13"/>
        <v>-1529.5555138365992</v>
      </c>
      <c r="I286" s="3">
        <f t="shared" si="15"/>
        <v>-3266.8486873854199</v>
      </c>
    </row>
    <row r="287" spans="6:9">
      <c r="F287">
        <v>285</v>
      </c>
      <c r="G287" s="3">
        <f t="shared" si="14"/>
        <v>-4796.4042012220189</v>
      </c>
      <c r="H287" s="3">
        <f t="shared" si="13"/>
        <v>-1513.2212703996722</v>
      </c>
      <c r="I287" s="3">
        <f t="shared" si="15"/>
        <v>-3283.1829308223469</v>
      </c>
    </row>
    <row r="288" spans="6:9">
      <c r="F288">
        <v>286</v>
      </c>
      <c r="G288" s="3">
        <f t="shared" si="14"/>
        <v>-4796.4042012220189</v>
      </c>
      <c r="H288" s="3">
        <f t="shared" si="13"/>
        <v>-1496.8053557455603</v>
      </c>
      <c r="I288" s="3">
        <f t="shared" si="15"/>
        <v>-3299.5988454764583</v>
      </c>
    </row>
    <row r="289" spans="6:9">
      <c r="F289">
        <v>287</v>
      </c>
      <c r="G289" s="3">
        <f t="shared" si="14"/>
        <v>-4796.4042012220189</v>
      </c>
      <c r="H289" s="3">
        <f t="shared" si="13"/>
        <v>-1480.3073615181781</v>
      </c>
      <c r="I289" s="3">
        <f t="shared" si="15"/>
        <v>-3316.0968397038405</v>
      </c>
    </row>
    <row r="290" spans="6:9">
      <c r="F290">
        <v>288</v>
      </c>
      <c r="G290" s="3">
        <f t="shared" si="14"/>
        <v>-4796.4042012220189</v>
      </c>
      <c r="H290" s="3">
        <f t="shared" si="13"/>
        <v>-1463.7268773196588</v>
      </c>
      <c r="I290" s="3">
        <f t="shared" si="15"/>
        <v>-3332.6773239023601</v>
      </c>
    </row>
    <row r="291" spans="6:9">
      <c r="F291">
        <v>289</v>
      </c>
      <c r="G291" s="3">
        <f t="shared" si="14"/>
        <v>-4796.4042012220189</v>
      </c>
      <c r="H291" s="3">
        <f t="shared" si="13"/>
        <v>-1447.0634907001472</v>
      </c>
      <c r="I291" s="3">
        <f t="shared" si="15"/>
        <v>-3349.3407105218716</v>
      </c>
    </row>
    <row r="292" spans="6:9">
      <c r="F292">
        <v>290</v>
      </c>
      <c r="G292" s="3">
        <f t="shared" si="14"/>
        <v>-4796.4042012220189</v>
      </c>
      <c r="H292" s="3">
        <f t="shared" si="13"/>
        <v>-1430.316787147538</v>
      </c>
      <c r="I292" s="3">
        <f t="shared" si="15"/>
        <v>-3366.0874140744809</v>
      </c>
    </row>
    <row r="293" spans="6:9">
      <c r="F293">
        <v>291</v>
      </c>
      <c r="G293" s="3">
        <f t="shared" si="14"/>
        <v>-4796.4042012220189</v>
      </c>
      <c r="H293" s="3">
        <f t="shared" si="13"/>
        <v>-1413.4863500771651</v>
      </c>
      <c r="I293" s="3">
        <f t="shared" si="15"/>
        <v>-3382.9178511448536</v>
      </c>
    </row>
    <row r="294" spans="6:9">
      <c r="F294">
        <v>292</v>
      </c>
      <c r="G294" s="3">
        <f t="shared" si="14"/>
        <v>-4796.4042012220189</v>
      </c>
      <c r="H294" s="3">
        <f t="shared" si="13"/>
        <v>-1396.5717608214411</v>
      </c>
      <c r="I294" s="3">
        <f t="shared" si="15"/>
        <v>-3399.832440400578</v>
      </c>
    </row>
    <row r="295" spans="6:9">
      <c r="F295">
        <v>293</v>
      </c>
      <c r="G295" s="3">
        <f t="shared" si="14"/>
        <v>-4796.4042012220189</v>
      </c>
      <c r="H295" s="3">
        <f t="shared" si="13"/>
        <v>-1379.5725986194384</v>
      </c>
      <c r="I295" s="3">
        <f t="shared" si="15"/>
        <v>-3416.8316026025805</v>
      </c>
    </row>
    <row r="296" spans="6:9">
      <c r="F296">
        <v>294</v>
      </c>
      <c r="G296" s="3">
        <f t="shared" si="14"/>
        <v>-4796.4042012220189</v>
      </c>
      <c r="H296" s="3">
        <f t="shared" si="13"/>
        <v>-1362.488440606425</v>
      </c>
      <c r="I296" s="3">
        <f t="shared" si="15"/>
        <v>-3433.9157606155941</v>
      </c>
    </row>
    <row r="297" spans="6:9">
      <c r="F297">
        <v>295</v>
      </c>
      <c r="G297" s="3">
        <f t="shared" si="14"/>
        <v>-4796.4042012220189</v>
      </c>
      <c r="H297" s="3">
        <f t="shared" si="13"/>
        <v>-1345.3188618033475</v>
      </c>
      <c r="I297" s="3">
        <f t="shared" si="15"/>
        <v>-3451.0853394186715</v>
      </c>
    </row>
    <row r="298" spans="6:9">
      <c r="F298">
        <v>296</v>
      </c>
      <c r="G298" s="3">
        <f t="shared" si="14"/>
        <v>-4796.4042012220189</v>
      </c>
      <c r="H298" s="3">
        <f t="shared" si="13"/>
        <v>-1328.0634351062542</v>
      </c>
      <c r="I298" s="3">
        <f t="shared" si="15"/>
        <v>-3468.3407661157644</v>
      </c>
    </row>
    <row r="299" spans="6:9">
      <c r="F299">
        <v>297</v>
      </c>
      <c r="G299" s="3">
        <f t="shared" si="14"/>
        <v>-4796.4042012220189</v>
      </c>
      <c r="H299" s="3">
        <f t="shared" si="13"/>
        <v>-1310.7217312756752</v>
      </c>
      <c r="I299" s="3">
        <f t="shared" si="15"/>
        <v>-3485.6824699463436</v>
      </c>
    </row>
    <row r="300" spans="6:9">
      <c r="F300">
        <v>298</v>
      </c>
      <c r="G300" s="3">
        <f t="shared" si="14"/>
        <v>-4796.4042012220189</v>
      </c>
      <c r="H300" s="3">
        <f t="shared" si="13"/>
        <v>-1293.2933189259434</v>
      </c>
      <c r="I300" s="3">
        <f t="shared" si="15"/>
        <v>-3503.1108822960755</v>
      </c>
    </row>
    <row r="301" spans="6:9">
      <c r="F301">
        <v>299</v>
      </c>
      <c r="G301" s="3">
        <f t="shared" si="14"/>
        <v>-4796.4042012220189</v>
      </c>
      <c r="H301" s="3">
        <f t="shared" si="13"/>
        <v>-1275.7777645144629</v>
      </c>
      <c r="I301" s="3">
        <f t="shared" si="15"/>
        <v>-3520.626436707556</v>
      </c>
    </row>
    <row r="302" spans="6:9">
      <c r="F302">
        <v>300</v>
      </c>
      <c r="G302" s="3">
        <f t="shared" si="14"/>
        <v>-4796.4042012220189</v>
      </c>
      <c r="H302" s="3">
        <f t="shared" si="13"/>
        <v>-1258.1746323309253</v>
      </c>
      <c r="I302" s="3">
        <f t="shared" si="15"/>
        <v>-3538.2295688910935</v>
      </c>
    </row>
    <row r="303" spans="6:9">
      <c r="F303">
        <v>301</v>
      </c>
      <c r="G303" s="3">
        <f t="shared" si="14"/>
        <v>-4796.4042012220189</v>
      </c>
      <c r="H303" s="3">
        <f t="shared" si="13"/>
        <v>-1240.4834844864699</v>
      </c>
      <c r="I303" s="3">
        <f t="shared" si="15"/>
        <v>-3555.9207167355489</v>
      </c>
    </row>
    <row r="304" spans="6:9">
      <c r="F304">
        <v>302</v>
      </c>
      <c r="G304" s="3">
        <f t="shared" si="14"/>
        <v>-4796.4042012220189</v>
      </c>
      <c r="H304" s="3">
        <f t="shared" si="13"/>
        <v>-1222.7038809027922</v>
      </c>
      <c r="I304" s="3">
        <f t="shared" si="15"/>
        <v>-3573.7003203192266</v>
      </c>
    </row>
    <row r="305" spans="6:9">
      <c r="F305">
        <v>303</v>
      </c>
      <c r="G305" s="3">
        <f t="shared" si="14"/>
        <v>-4796.4042012220189</v>
      </c>
      <c r="H305" s="3">
        <f t="shared" si="13"/>
        <v>-1204.8353793011959</v>
      </c>
      <c r="I305" s="3">
        <f t="shared" si="15"/>
        <v>-3591.5688219208232</v>
      </c>
    </row>
    <row r="306" spans="6:9">
      <c r="F306">
        <v>304</v>
      </c>
      <c r="G306" s="3">
        <f t="shared" si="14"/>
        <v>-4796.4042012220189</v>
      </c>
      <c r="H306" s="3">
        <f t="shared" si="13"/>
        <v>-1186.8775351915917</v>
      </c>
      <c r="I306" s="3">
        <f t="shared" si="15"/>
        <v>-3609.5266660304269</v>
      </c>
    </row>
    <row r="307" spans="6:9">
      <c r="F307">
        <v>305</v>
      </c>
      <c r="G307" s="3">
        <f t="shared" si="14"/>
        <v>-4796.4042012220189</v>
      </c>
      <c r="H307" s="3">
        <f t="shared" si="13"/>
        <v>-1168.8299018614398</v>
      </c>
      <c r="I307" s="3">
        <f t="shared" si="15"/>
        <v>-3627.5742993605791</v>
      </c>
    </row>
    <row r="308" spans="6:9">
      <c r="F308">
        <v>306</v>
      </c>
      <c r="G308" s="3">
        <f t="shared" si="14"/>
        <v>-4796.4042012220189</v>
      </c>
      <c r="H308" s="3">
        <f t="shared" ref="H308:H362" si="16">IPMT($C$6/ 12, F308,$C$5* 12, $C$4)</f>
        <v>-1150.6920303646368</v>
      </c>
      <c r="I308" s="3">
        <f t="shared" si="15"/>
        <v>-3645.7121708573823</v>
      </c>
    </row>
    <row r="309" spans="6:9">
      <c r="F309">
        <v>307</v>
      </c>
      <c r="G309" s="3">
        <f t="shared" si="14"/>
        <v>-4796.4042012220189</v>
      </c>
      <c r="H309" s="3">
        <f t="shared" si="16"/>
        <v>-1132.4634695103498</v>
      </c>
      <c r="I309" s="3">
        <f t="shared" si="15"/>
        <v>-3663.9407317116693</v>
      </c>
    </row>
    <row r="310" spans="6:9">
      <c r="F310">
        <v>308</v>
      </c>
      <c r="G310" s="3">
        <f t="shared" si="14"/>
        <v>-4796.4042012220189</v>
      </c>
      <c r="H310" s="3">
        <f t="shared" si="16"/>
        <v>-1114.1437658517914</v>
      </c>
      <c r="I310" s="3">
        <f t="shared" si="15"/>
        <v>-3682.2604353702272</v>
      </c>
    </row>
    <row r="311" spans="6:9">
      <c r="F311">
        <v>309</v>
      </c>
      <c r="G311" s="3">
        <f t="shared" si="14"/>
        <v>-4796.4042012220189</v>
      </c>
      <c r="H311" s="3">
        <f t="shared" si="16"/>
        <v>-1095.7324636749404</v>
      </c>
      <c r="I311" s="3">
        <f t="shared" si="15"/>
        <v>-3700.6717375470785</v>
      </c>
    </row>
    <row r="312" spans="6:9">
      <c r="F312">
        <v>310</v>
      </c>
      <c r="G312" s="3">
        <f t="shared" si="14"/>
        <v>-4796.4042012220189</v>
      </c>
      <c r="H312" s="3">
        <f t="shared" si="16"/>
        <v>-1077.2291049872049</v>
      </c>
      <c r="I312" s="3">
        <f t="shared" si="15"/>
        <v>-3719.1750962348142</v>
      </c>
    </row>
    <row r="313" spans="6:9">
      <c r="F313">
        <v>311</v>
      </c>
      <c r="G313" s="3">
        <f t="shared" si="14"/>
        <v>-4796.4042012220189</v>
      </c>
      <c r="H313" s="3">
        <f t="shared" si="16"/>
        <v>-1058.6332295060308</v>
      </c>
      <c r="I313" s="3">
        <f t="shared" si="15"/>
        <v>-3737.7709717159878</v>
      </c>
    </row>
    <row r="314" spans="6:9">
      <c r="F314">
        <v>312</v>
      </c>
      <c r="G314" s="3">
        <f t="shared" si="14"/>
        <v>-4796.4042012220189</v>
      </c>
      <c r="H314" s="3">
        <f t="shared" si="16"/>
        <v>-1039.944374647451</v>
      </c>
      <c r="I314" s="3">
        <f t="shared" si="15"/>
        <v>-3756.4598265745681</v>
      </c>
    </row>
    <row r="315" spans="6:9">
      <c r="F315">
        <v>313</v>
      </c>
      <c r="G315" s="3">
        <f t="shared" si="14"/>
        <v>-4796.4042012220189</v>
      </c>
      <c r="H315" s="3">
        <f t="shared" si="16"/>
        <v>-1021.1620755145782</v>
      </c>
      <c r="I315" s="3">
        <f t="shared" si="15"/>
        <v>-3775.2421257074407</v>
      </c>
    </row>
    <row r="316" spans="6:9">
      <c r="F316">
        <v>314</v>
      </c>
      <c r="G316" s="3">
        <f t="shared" si="14"/>
        <v>-4796.4042012220189</v>
      </c>
      <c r="H316" s="3">
        <f t="shared" si="16"/>
        <v>-1002.2858648860409</v>
      </c>
      <c r="I316" s="3">
        <f t="shared" si="15"/>
        <v>-3794.1183363359778</v>
      </c>
    </row>
    <row r="317" spans="6:9">
      <c r="F317">
        <v>315</v>
      </c>
      <c r="G317" s="3">
        <f t="shared" si="14"/>
        <v>-4796.4042012220189</v>
      </c>
      <c r="H317" s="3">
        <f t="shared" si="16"/>
        <v>-983.31527320436101</v>
      </c>
      <c r="I317" s="3">
        <f t="shared" si="15"/>
        <v>-3813.088928017658</v>
      </c>
    </row>
    <row r="318" spans="6:9">
      <c r="F318">
        <v>316</v>
      </c>
      <c r="G318" s="3">
        <f t="shared" si="14"/>
        <v>-4796.4042012220189</v>
      </c>
      <c r="H318" s="3">
        <f t="shared" si="16"/>
        <v>-964.24982856427278</v>
      </c>
      <c r="I318" s="3">
        <f t="shared" si="15"/>
        <v>-3832.1543726577461</v>
      </c>
    </row>
    <row r="319" spans="6:9">
      <c r="F319">
        <v>317</v>
      </c>
      <c r="G319" s="3">
        <f t="shared" si="14"/>
        <v>-4796.4042012220189</v>
      </c>
      <c r="H319" s="3">
        <f t="shared" si="16"/>
        <v>-945.08905670098409</v>
      </c>
      <c r="I319" s="3">
        <f t="shared" si="15"/>
        <v>-3851.3151445210347</v>
      </c>
    </row>
    <row r="320" spans="6:9">
      <c r="F320">
        <v>318</v>
      </c>
      <c r="G320" s="3">
        <f t="shared" si="14"/>
        <v>-4796.4042012220189</v>
      </c>
      <c r="H320" s="3">
        <f t="shared" si="16"/>
        <v>-925.83248097837895</v>
      </c>
      <c r="I320" s="3">
        <f t="shared" si="15"/>
        <v>-3870.5717202436399</v>
      </c>
    </row>
    <row r="321" spans="6:9">
      <c r="F321">
        <v>319</v>
      </c>
      <c r="G321" s="3">
        <f t="shared" si="14"/>
        <v>-4796.4042012220189</v>
      </c>
      <c r="H321" s="3">
        <f t="shared" si="16"/>
        <v>-906.47962237716069</v>
      </c>
      <c r="I321" s="3">
        <f t="shared" si="15"/>
        <v>-3889.9245788448579</v>
      </c>
    </row>
    <row r="322" spans="6:9">
      <c r="F322">
        <v>320</v>
      </c>
      <c r="G322" s="3">
        <f t="shared" si="14"/>
        <v>-4796.4042012220189</v>
      </c>
      <c r="H322" s="3">
        <f t="shared" si="16"/>
        <v>-887.02999948293643</v>
      </c>
      <c r="I322" s="3">
        <f t="shared" si="15"/>
        <v>-3909.3742017390823</v>
      </c>
    </row>
    <row r="323" spans="6:9">
      <c r="F323">
        <v>321</v>
      </c>
      <c r="G323" s="3">
        <f t="shared" si="14"/>
        <v>-4796.4042012220189</v>
      </c>
      <c r="H323" s="3">
        <f t="shared" si="16"/>
        <v>-867.48312847424086</v>
      </c>
      <c r="I323" s="3">
        <f t="shared" si="15"/>
        <v>-3928.921072747778</v>
      </c>
    </row>
    <row r="324" spans="6:9">
      <c r="F324">
        <v>322</v>
      </c>
      <c r="G324" s="3">
        <f t="shared" ref="G324:G362" si="17">$C$7</f>
        <v>-4796.4042012220189</v>
      </c>
      <c r="H324" s="3">
        <f t="shared" si="16"/>
        <v>-847.83852311050202</v>
      </c>
      <c r="I324" s="3">
        <f t="shared" ref="I324:I362" si="18">G324-H324</f>
        <v>-3948.5656781115167</v>
      </c>
    </row>
    <row r="325" spans="6:9">
      <c r="F325">
        <v>323</v>
      </c>
      <c r="G325" s="3">
        <f t="shared" si="17"/>
        <v>-4796.4042012220189</v>
      </c>
      <c r="H325" s="3">
        <f t="shared" si="16"/>
        <v>-828.0956947199445</v>
      </c>
      <c r="I325" s="3">
        <f t="shared" si="18"/>
        <v>-3968.3085065020741</v>
      </c>
    </row>
    <row r="326" spans="6:9">
      <c r="F326">
        <v>324</v>
      </c>
      <c r="G326" s="3">
        <f t="shared" si="17"/>
        <v>-4796.4042012220189</v>
      </c>
      <c r="H326" s="3">
        <f t="shared" si="16"/>
        <v>-808.2541521874341</v>
      </c>
      <c r="I326" s="3">
        <f t="shared" si="18"/>
        <v>-3988.1500490345848</v>
      </c>
    </row>
    <row r="327" spans="6:9">
      <c r="F327">
        <v>325</v>
      </c>
      <c r="G327" s="3">
        <f t="shared" si="17"/>
        <v>-4796.4042012220189</v>
      </c>
      <c r="H327" s="3">
        <f t="shared" si="16"/>
        <v>-788.31340194226118</v>
      </c>
      <c r="I327" s="3">
        <f t="shared" si="18"/>
        <v>-4008.0907992797574</v>
      </c>
    </row>
    <row r="328" spans="6:9">
      <c r="F328">
        <v>326</v>
      </c>
      <c r="G328" s="3">
        <f t="shared" si="17"/>
        <v>-4796.4042012220189</v>
      </c>
      <c r="H328" s="3">
        <f t="shared" si="16"/>
        <v>-768.27294794586237</v>
      </c>
      <c r="I328" s="3">
        <f t="shared" si="18"/>
        <v>-4028.1312532761567</v>
      </c>
    </row>
    <row r="329" spans="6:9">
      <c r="F329">
        <v>327</v>
      </c>
      <c r="G329" s="3">
        <f t="shared" si="17"/>
        <v>-4796.4042012220189</v>
      </c>
      <c r="H329" s="3">
        <f t="shared" si="16"/>
        <v>-748.13229167948157</v>
      </c>
      <c r="I329" s="3">
        <f t="shared" si="18"/>
        <v>-4048.2719095425373</v>
      </c>
    </row>
    <row r="330" spans="6:9">
      <c r="F330">
        <v>328</v>
      </c>
      <c r="G330" s="3">
        <f t="shared" si="17"/>
        <v>-4796.4042012220189</v>
      </c>
      <c r="H330" s="3">
        <f t="shared" si="16"/>
        <v>-727.89093213176898</v>
      </c>
      <c r="I330" s="3">
        <f t="shared" si="18"/>
        <v>-4068.5132690902501</v>
      </c>
    </row>
    <row r="331" spans="6:9">
      <c r="F331">
        <v>329</v>
      </c>
      <c r="G331" s="3">
        <f t="shared" si="17"/>
        <v>-4796.4042012220189</v>
      </c>
      <c r="H331" s="3">
        <f t="shared" si="16"/>
        <v>-707.5483657863175</v>
      </c>
      <c r="I331" s="3">
        <f t="shared" si="18"/>
        <v>-4088.8558354357015</v>
      </c>
    </row>
    <row r="332" spans="6:9">
      <c r="F332">
        <v>330</v>
      </c>
      <c r="G332" s="3">
        <f t="shared" si="17"/>
        <v>-4796.4042012220189</v>
      </c>
      <c r="H332" s="3">
        <f t="shared" si="16"/>
        <v>-687.10408660913902</v>
      </c>
      <c r="I332" s="3">
        <f t="shared" si="18"/>
        <v>-4109.30011461288</v>
      </c>
    </row>
    <row r="333" spans="6:9">
      <c r="F333">
        <v>331</v>
      </c>
      <c r="G333" s="3">
        <f t="shared" si="17"/>
        <v>-4796.4042012220189</v>
      </c>
      <c r="H333" s="3">
        <f t="shared" si="16"/>
        <v>-666.55758603607478</v>
      </c>
      <c r="I333" s="3">
        <f t="shared" si="18"/>
        <v>-4129.8466151859438</v>
      </c>
    </row>
    <row r="334" spans="6:9">
      <c r="F334">
        <v>332</v>
      </c>
      <c r="G334" s="3">
        <f t="shared" si="17"/>
        <v>-4796.4042012220189</v>
      </c>
      <c r="H334" s="3">
        <f t="shared" si="16"/>
        <v>-645.90835296014507</v>
      </c>
      <c r="I334" s="3">
        <f t="shared" si="18"/>
        <v>-4150.495848261874</v>
      </c>
    </row>
    <row r="335" spans="6:9">
      <c r="F335">
        <v>333</v>
      </c>
      <c r="G335" s="3">
        <f t="shared" si="17"/>
        <v>-4796.4042012220189</v>
      </c>
      <c r="H335" s="3">
        <f t="shared" si="16"/>
        <v>-625.15587371883555</v>
      </c>
      <c r="I335" s="3">
        <f t="shared" si="18"/>
        <v>-4171.2483275031836</v>
      </c>
    </row>
    <row r="336" spans="6:9">
      <c r="F336">
        <v>334</v>
      </c>
      <c r="G336" s="3">
        <f t="shared" si="17"/>
        <v>-4796.4042012220189</v>
      </c>
      <c r="H336" s="3">
        <f t="shared" si="16"/>
        <v>-604.29963208131971</v>
      </c>
      <c r="I336" s="3">
        <f t="shared" si="18"/>
        <v>-4192.1045691406989</v>
      </c>
    </row>
    <row r="337" spans="6:9">
      <c r="F337">
        <v>335</v>
      </c>
      <c r="G337" s="3">
        <f t="shared" si="17"/>
        <v>-4796.4042012220189</v>
      </c>
      <c r="H337" s="3">
        <f t="shared" si="16"/>
        <v>-583.33910923561609</v>
      </c>
      <c r="I337" s="3">
        <f t="shared" si="18"/>
        <v>-4213.0650919864029</v>
      </c>
    </row>
    <row r="338" spans="6:9">
      <c r="F338">
        <v>336</v>
      </c>
      <c r="G338" s="3">
        <f t="shared" si="17"/>
        <v>-4796.4042012220189</v>
      </c>
      <c r="H338" s="3">
        <f t="shared" si="16"/>
        <v>-562.27378377568414</v>
      </c>
      <c r="I338" s="3">
        <f t="shared" si="18"/>
        <v>-4234.1304174463348</v>
      </c>
    </row>
    <row r="339" spans="6:9">
      <c r="F339">
        <v>337</v>
      </c>
      <c r="G339" s="3">
        <f t="shared" si="17"/>
        <v>-4796.4042012220189</v>
      </c>
      <c r="H339" s="3">
        <f t="shared" si="16"/>
        <v>-541.10313168845255</v>
      </c>
      <c r="I339" s="3">
        <f t="shared" si="18"/>
        <v>-4255.3010695335661</v>
      </c>
    </row>
    <row r="340" spans="6:9">
      <c r="F340">
        <v>338</v>
      </c>
      <c r="G340" s="3">
        <f t="shared" si="17"/>
        <v>-4796.4042012220189</v>
      </c>
      <c r="H340" s="3">
        <f t="shared" si="16"/>
        <v>-519.82662634078463</v>
      </c>
      <c r="I340" s="3">
        <f t="shared" si="18"/>
        <v>-4276.5775748812339</v>
      </c>
    </row>
    <row r="341" spans="6:9">
      <c r="F341">
        <v>339</v>
      </c>
      <c r="G341" s="3">
        <f t="shared" si="17"/>
        <v>-4796.4042012220189</v>
      </c>
      <c r="H341" s="3">
        <f t="shared" si="16"/>
        <v>-498.44373846637848</v>
      </c>
      <c r="I341" s="3">
        <f t="shared" si="18"/>
        <v>-4297.96046275564</v>
      </c>
    </row>
    <row r="342" spans="6:9">
      <c r="F342">
        <v>340</v>
      </c>
      <c r="G342" s="3">
        <f t="shared" si="17"/>
        <v>-4796.4042012220189</v>
      </c>
      <c r="H342" s="3">
        <f t="shared" si="16"/>
        <v>-476.95393615260036</v>
      </c>
      <c r="I342" s="3">
        <f t="shared" si="18"/>
        <v>-4319.4502650694185</v>
      </c>
    </row>
    <row r="343" spans="6:9">
      <c r="F343">
        <v>341</v>
      </c>
      <c r="G343" s="3">
        <f t="shared" si="17"/>
        <v>-4796.4042012220189</v>
      </c>
      <c r="H343" s="3">
        <f t="shared" si="16"/>
        <v>-455.35668482725322</v>
      </c>
      <c r="I343" s="3">
        <f t="shared" si="18"/>
        <v>-4341.0475163947658</v>
      </c>
    </row>
    <row r="344" spans="6:9">
      <c r="F344">
        <v>342</v>
      </c>
      <c r="G344" s="3">
        <f t="shared" si="17"/>
        <v>-4796.4042012220189</v>
      </c>
      <c r="H344" s="3">
        <f t="shared" si="16"/>
        <v>-433.65144724527937</v>
      </c>
      <c r="I344" s="3">
        <f t="shared" si="18"/>
        <v>-4362.7527539767398</v>
      </c>
    </row>
    <row r="345" spans="6:9">
      <c r="F345">
        <v>343</v>
      </c>
      <c r="G345" s="3">
        <f t="shared" si="17"/>
        <v>-4796.4042012220189</v>
      </c>
      <c r="H345" s="3">
        <f t="shared" si="16"/>
        <v>-411.83768347539569</v>
      </c>
      <c r="I345" s="3">
        <f t="shared" si="18"/>
        <v>-4384.5665177466235</v>
      </c>
    </row>
    <row r="346" spans="6:9">
      <c r="F346">
        <v>344</v>
      </c>
      <c r="G346" s="3">
        <f t="shared" si="17"/>
        <v>-4796.4042012220189</v>
      </c>
      <c r="H346" s="3">
        <f t="shared" si="16"/>
        <v>-389.91485088666246</v>
      </c>
      <c r="I346" s="3">
        <f t="shared" si="18"/>
        <v>-4406.489350335356</v>
      </c>
    </row>
    <row r="347" spans="6:9">
      <c r="F347">
        <v>345</v>
      </c>
      <c r="G347" s="3">
        <f t="shared" si="17"/>
        <v>-4796.4042012220189</v>
      </c>
      <c r="H347" s="3">
        <f t="shared" si="16"/>
        <v>-367.88240413498573</v>
      </c>
      <c r="I347" s="3">
        <f t="shared" si="18"/>
        <v>-4428.5217970870335</v>
      </c>
    </row>
    <row r="348" spans="6:9">
      <c r="F348">
        <v>346</v>
      </c>
      <c r="G348" s="3">
        <f t="shared" si="17"/>
        <v>-4796.4042012220189</v>
      </c>
      <c r="H348" s="3">
        <f t="shared" si="16"/>
        <v>-345.73979514955056</v>
      </c>
      <c r="I348" s="3">
        <f t="shared" si="18"/>
        <v>-4450.6644060724684</v>
      </c>
    </row>
    <row r="349" spans="6:9">
      <c r="F349">
        <v>347</v>
      </c>
      <c r="G349" s="3">
        <f t="shared" si="17"/>
        <v>-4796.4042012220189</v>
      </c>
      <c r="H349" s="3">
        <f t="shared" si="16"/>
        <v>-323.48647311918819</v>
      </c>
      <c r="I349" s="3">
        <f t="shared" si="18"/>
        <v>-4472.9177281028306</v>
      </c>
    </row>
    <row r="350" spans="6:9">
      <c r="F350">
        <v>348</v>
      </c>
      <c r="G350" s="3">
        <f t="shared" si="17"/>
        <v>-4796.4042012220189</v>
      </c>
      <c r="H350" s="3">
        <f t="shared" si="16"/>
        <v>-301.12188447867408</v>
      </c>
      <c r="I350" s="3">
        <f t="shared" si="18"/>
        <v>-4495.2823167433444</v>
      </c>
    </row>
    <row r="351" spans="6:9">
      <c r="F351">
        <v>349</v>
      </c>
      <c r="G351" s="3">
        <f t="shared" si="17"/>
        <v>-4796.4042012220189</v>
      </c>
      <c r="H351" s="3">
        <f t="shared" si="16"/>
        <v>-278.64547289495738</v>
      </c>
      <c r="I351" s="3">
        <f t="shared" si="18"/>
        <v>-4517.7587283270614</v>
      </c>
    </row>
    <row r="352" spans="6:9">
      <c r="F352">
        <v>350</v>
      </c>
      <c r="G352" s="3">
        <f t="shared" si="17"/>
        <v>-4796.4042012220189</v>
      </c>
      <c r="H352" s="3">
        <f t="shared" si="16"/>
        <v>-256.05667925332205</v>
      </c>
      <c r="I352" s="3">
        <f t="shared" si="18"/>
        <v>-4540.347521968697</v>
      </c>
    </row>
    <row r="353" spans="6:9">
      <c r="F353">
        <v>351</v>
      </c>
      <c r="G353" s="3">
        <f t="shared" si="17"/>
        <v>-4796.4042012220189</v>
      </c>
      <c r="H353" s="3">
        <f t="shared" si="16"/>
        <v>-233.35494164347861</v>
      </c>
      <c r="I353" s="3">
        <f t="shared" si="18"/>
        <v>-4563.0492595785399</v>
      </c>
    </row>
    <row r="354" spans="6:9">
      <c r="F354">
        <v>352</v>
      </c>
      <c r="G354" s="3">
        <f t="shared" si="17"/>
        <v>-4796.4042012220189</v>
      </c>
      <c r="H354" s="3">
        <f t="shared" si="16"/>
        <v>-210.53969534558587</v>
      </c>
      <c r="I354" s="3">
        <f t="shared" si="18"/>
        <v>-4585.8645058764332</v>
      </c>
    </row>
    <row r="355" spans="6:9">
      <c r="F355">
        <v>353</v>
      </c>
      <c r="G355" s="3">
        <f t="shared" si="17"/>
        <v>-4796.4042012220189</v>
      </c>
      <c r="H355" s="3">
        <f t="shared" si="16"/>
        <v>-187.61037281620372</v>
      </c>
      <c r="I355" s="3">
        <f t="shared" si="18"/>
        <v>-4608.7938284058155</v>
      </c>
    </row>
    <row r="356" spans="6:9">
      <c r="F356">
        <v>354</v>
      </c>
      <c r="G356" s="3">
        <f t="shared" si="17"/>
        <v>-4796.4042012220189</v>
      </c>
      <c r="H356" s="3">
        <f t="shared" si="16"/>
        <v>-164.56640367417458</v>
      </c>
      <c r="I356" s="3">
        <f t="shared" si="18"/>
        <v>-4631.8377975478443</v>
      </c>
    </row>
    <row r="357" spans="6:9">
      <c r="F357">
        <v>355</v>
      </c>
      <c r="G357" s="3">
        <f t="shared" si="17"/>
        <v>-4796.4042012220189</v>
      </c>
      <c r="H357" s="3">
        <f t="shared" si="16"/>
        <v>-141.4072146864354</v>
      </c>
      <c r="I357" s="3">
        <f t="shared" si="18"/>
        <v>-4654.9969865355833</v>
      </c>
    </row>
    <row r="358" spans="6:9">
      <c r="F358">
        <v>356</v>
      </c>
      <c r="G358" s="3">
        <f t="shared" si="17"/>
        <v>-4796.4042012220189</v>
      </c>
      <c r="H358" s="3">
        <f t="shared" si="16"/>
        <v>-118.13222975375747</v>
      </c>
      <c r="I358" s="3">
        <f t="shared" si="18"/>
        <v>-4678.2719714682617</v>
      </c>
    </row>
    <row r="359" spans="6:9">
      <c r="F359">
        <v>357</v>
      </c>
      <c r="G359" s="3">
        <f t="shared" si="17"/>
        <v>-4796.4042012220189</v>
      </c>
      <c r="H359" s="3">
        <f t="shared" si="16"/>
        <v>-94.740869896416157</v>
      </c>
      <c r="I359" s="3">
        <f t="shared" si="18"/>
        <v>-4701.6633313256025</v>
      </c>
    </row>
    <row r="360" spans="6:9">
      <c r="F360">
        <v>358</v>
      </c>
      <c r="G360" s="3">
        <f t="shared" si="17"/>
        <v>-4796.4042012220189</v>
      </c>
      <c r="H360" s="3">
        <f t="shared" si="16"/>
        <v>-71.232553239788146</v>
      </c>
      <c r="I360" s="3">
        <f t="shared" si="18"/>
        <v>-4725.1716479822308</v>
      </c>
    </row>
    <row r="361" spans="6:9">
      <c r="F361">
        <v>359</v>
      </c>
      <c r="G361" s="3">
        <f t="shared" si="17"/>
        <v>-4796.4042012220189</v>
      </c>
      <c r="H361" s="3">
        <f t="shared" si="16"/>
        <v>-47.606694999876986</v>
      </c>
      <c r="I361" s="3">
        <f t="shared" si="18"/>
        <v>-4748.7975062221421</v>
      </c>
    </row>
    <row r="362" spans="6:9">
      <c r="F362">
        <v>360</v>
      </c>
      <c r="G362" s="3">
        <f t="shared" si="17"/>
        <v>-4796.4042012220189</v>
      </c>
      <c r="H362" s="3">
        <f t="shared" si="16"/>
        <v>-23.862707468766267</v>
      </c>
      <c r="I362" s="3">
        <f t="shared" si="18"/>
        <v>-4772.5414937532523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11AA-CD29-4D19-A3B7-34F8A9DACAC1}">
  <dimension ref="A1:C6"/>
  <sheetViews>
    <sheetView tabSelected="1" workbookViewId="0">
      <selection activeCell="E5" sqref="E5"/>
    </sheetView>
  </sheetViews>
  <sheetFormatPr defaultRowHeight="15"/>
  <cols>
    <col min="1" max="1" width="17.42578125" customWidth="1"/>
    <col min="2" max="2" width="16.5703125" customWidth="1"/>
  </cols>
  <sheetData>
    <row r="1" spans="1:3">
      <c r="A1" t="s">
        <v>35</v>
      </c>
      <c r="B1" t="s">
        <v>36</v>
      </c>
      <c r="C1" t="s">
        <v>37</v>
      </c>
    </row>
    <row r="2" spans="1:3">
      <c r="A2" t="s">
        <v>38</v>
      </c>
      <c r="B2" t="s">
        <v>39</v>
      </c>
      <c r="C2">
        <v>0.5</v>
      </c>
    </row>
    <row r="3" spans="1:3">
      <c r="A3" t="s">
        <v>38</v>
      </c>
      <c r="B3" t="s">
        <v>40</v>
      </c>
      <c r="C3">
        <v>0.25</v>
      </c>
    </row>
    <row r="4" spans="1:3">
      <c r="A4" t="s">
        <v>39</v>
      </c>
      <c r="B4" t="s">
        <v>41</v>
      </c>
      <c r="C4">
        <v>0.15</v>
      </c>
    </row>
    <row r="5" spans="1:3">
      <c r="A5" t="s">
        <v>39</v>
      </c>
      <c r="B5" t="s">
        <v>42</v>
      </c>
      <c r="C5">
        <v>0.35</v>
      </c>
    </row>
    <row r="6" spans="1:3">
      <c r="A6" t="s">
        <v>41</v>
      </c>
      <c r="B6" t="s">
        <v>43</v>
      </c>
      <c r="C6">
        <v>0.05</v>
      </c>
    </row>
  </sheetData>
  <autoFilter ref="A1:C1" xr:uid="{591311AA-CD29-4D19-A3B7-34F8A9DACAC1}">
    <sortState xmlns:xlrd2="http://schemas.microsoft.com/office/spreadsheetml/2017/richdata2" ref="A2:C6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2022-06-21T02:15:57Z</dcterms:created>
  <dcterms:modified xsi:type="dcterms:W3CDTF">2022-06-22T15:29:49Z</dcterms:modified>
  <cp:category/>
  <cp:contentStatus/>
</cp:coreProperties>
</file>