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5" i="1" l="1"/>
  <c r="G54" i="1"/>
  <c r="K10" i="1" l="1"/>
  <c r="K18" i="1"/>
  <c r="J18" i="1" l="1"/>
  <c r="C18" i="1"/>
  <c r="G16" i="1"/>
  <c r="H16" i="1" s="1"/>
  <c r="I16" i="1" s="1"/>
  <c r="G15" i="1"/>
  <c r="H15" i="1" s="1"/>
  <c r="I15" i="1" s="1"/>
  <c r="G14" i="1"/>
  <c r="H14" i="1" s="1"/>
  <c r="J35" i="1"/>
  <c r="C35" i="1"/>
  <c r="G33" i="1"/>
  <c r="H33" i="1" s="1"/>
  <c r="I33" i="1" s="1"/>
  <c r="G32" i="1"/>
  <c r="H32" i="1" s="1"/>
  <c r="I32" i="1" s="1"/>
  <c r="G31" i="1"/>
  <c r="H31" i="1" s="1"/>
  <c r="G25" i="1"/>
  <c r="H25" i="1" s="1"/>
  <c r="I25" i="1" s="1"/>
  <c r="G24" i="1"/>
  <c r="H24" i="1" s="1"/>
  <c r="I24" i="1" s="1"/>
  <c r="G23" i="1"/>
  <c r="H23" i="1" s="1"/>
  <c r="I23" i="1" s="1"/>
  <c r="G6" i="1"/>
  <c r="G7" i="1"/>
  <c r="H7" i="1" s="1"/>
  <c r="I7" i="1" s="1"/>
  <c r="G8" i="1"/>
  <c r="J27" i="1"/>
  <c r="C27" i="1"/>
  <c r="J10" i="1"/>
  <c r="C10" i="1"/>
  <c r="H18" i="1" l="1"/>
  <c r="I14" i="1"/>
  <c r="I18" i="1" s="1"/>
  <c r="H35" i="1"/>
  <c r="I31" i="1"/>
  <c r="I35" i="1" s="1"/>
  <c r="I27" i="1"/>
  <c r="H8" i="1"/>
  <c r="I8" i="1" s="1"/>
  <c r="H27" i="1"/>
  <c r="H6" i="1"/>
  <c r="I6" i="1" l="1"/>
  <c r="I10" i="1" s="1"/>
  <c r="H10" i="1"/>
</calcChain>
</file>

<file path=xl/sharedStrings.xml><?xml version="1.0" encoding="utf-8"?>
<sst xmlns="http://schemas.openxmlformats.org/spreadsheetml/2006/main" count="66" uniqueCount="30">
  <si>
    <t>Lånenummer</t>
  </si>
  <si>
    <t>skuld</t>
  </si>
  <si>
    <t>ränta</t>
  </si>
  <si>
    <t>amortering</t>
  </si>
  <si>
    <t xml:space="preserve">Lånenummer </t>
  </si>
  <si>
    <t>förlägningsdag</t>
  </si>
  <si>
    <t>Räntekostnad år</t>
  </si>
  <si>
    <t>rabatt</t>
  </si>
  <si>
    <t>Räntekostnad Månad</t>
  </si>
  <si>
    <t>aktuell ränta SEB</t>
  </si>
  <si>
    <t>aktuell ränta Skandia</t>
  </si>
  <si>
    <t>aktuell ränta SBAB</t>
  </si>
  <si>
    <t>aktuell ränta Nordea</t>
  </si>
  <si>
    <t>bästa enligt villa</t>
  </si>
  <si>
    <t>Sikta på -0,5-0,6</t>
  </si>
  <si>
    <t>höginkomst,trygga jobb,låg belåning</t>
  </si>
  <si>
    <t>Bindningstid</t>
  </si>
  <si>
    <t>Räntesats %</t>
  </si>
  <si>
    <t>Senaste ränteförändring</t>
  </si>
  <si>
    <t>Förändring*</t>
  </si>
  <si>
    <t>3 mån</t>
  </si>
  <si>
    <t>1 år</t>
  </si>
  <si>
    <t>2 år</t>
  </si>
  <si>
    <t>3 år</t>
  </si>
  <si>
    <t>5 år</t>
  </si>
  <si>
    <t>SEB</t>
  </si>
  <si>
    <t xml:space="preserve">SEB sa </t>
  </si>
  <si>
    <t>3 år 1,57</t>
  </si>
  <si>
    <t>2 år 1,46</t>
  </si>
  <si>
    <t>5 år 1,95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</si>
</sst>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10101"/>
      <name val="Trebuchet MS"/>
      <family val="2"/>
    </font>
    <font>
      <b/>
      <sz val="8"/>
      <color rgb="FF000000"/>
      <name val="Verdana"/>
      <family val="2"/>
    </font>
    <font>
      <b/>
      <sz val="11"/>
      <color rgb="FFFFFFFF"/>
      <name val="Arial"/>
      <family val="2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367F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999999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14" fontId="2" fillId="0" borderId="0" xfId="0" applyNumberFormat="1" applyFont="1"/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3" fillId="0" borderId="0" xfId="0" applyFont="1"/>
    <xf numFmtId="2" fontId="1" fillId="0" borderId="0" xfId="0" applyNumberFormat="1" applyFont="1" applyAlignment="1">
      <alignment horizontal="right"/>
    </xf>
    <xf numFmtId="0" fontId="4" fillId="3" borderId="0" xfId="0" applyFont="1" applyFill="1" applyAlignment="1">
      <alignment horizontal="right" vertical="top" wrapText="1" indent="1"/>
    </xf>
    <xf numFmtId="0" fontId="5" fillId="2" borderId="1" xfId="0" applyFont="1" applyFill="1" applyBorder="1" applyAlignment="1">
      <alignment horizontal="right" vertical="top" wrapText="1" indent="1"/>
    </xf>
    <xf numFmtId="10" fontId="5" fillId="2" borderId="1" xfId="0" applyNumberFormat="1" applyFont="1" applyFill="1" applyBorder="1" applyAlignment="1">
      <alignment horizontal="right" vertical="top" wrapText="1" indent="1"/>
    </xf>
    <xf numFmtId="14" fontId="5" fillId="2" borderId="1" xfId="0" applyNumberFormat="1" applyFont="1" applyFill="1" applyBorder="1" applyAlignment="1">
      <alignment horizontal="right" vertical="top" wrapText="1" indent="1"/>
    </xf>
    <xf numFmtId="0" fontId="5" fillId="4" borderId="1" xfId="0" applyFont="1" applyFill="1" applyBorder="1" applyAlignment="1">
      <alignment horizontal="right" vertical="top" wrapText="1" indent="1"/>
    </xf>
    <xf numFmtId="10" fontId="5" fillId="4" borderId="1" xfId="0" applyNumberFormat="1" applyFont="1" applyFill="1" applyBorder="1" applyAlignment="1">
      <alignment horizontal="right" vertical="top" wrapText="1" indent="1"/>
    </xf>
    <xf numFmtId="14" fontId="5" fillId="4" borderId="1" xfId="0" applyNumberFormat="1" applyFont="1" applyFill="1" applyBorder="1" applyAlignment="1">
      <alignment horizontal="right" vertical="top" wrapText="1" inden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workbookViewId="0">
      <selection activeCell="F6" sqref="F6"/>
    </sheetView>
  </sheetViews>
  <sheetFormatPr defaultRowHeight="15" x14ac:dyDescent="0.25"/>
  <cols>
    <col min="1" max="1" width="12.7109375" customWidth="1"/>
    <col min="2" max="2" width="11.140625" customWidth="1"/>
    <col min="5" max="5" width="20.42578125" customWidth="1"/>
    <col min="6" max="6" width="16.7109375" customWidth="1"/>
    <col min="8" max="8" width="16.28515625" customWidth="1"/>
    <col min="9" max="9" width="20" customWidth="1"/>
    <col min="12" max="12" width="12.7109375" customWidth="1"/>
  </cols>
  <sheetData>
    <row r="1" spans="1:12" x14ac:dyDescent="0.25">
      <c r="E1" t="s">
        <v>14</v>
      </c>
    </row>
    <row r="2" spans="1:12" x14ac:dyDescent="0.25">
      <c r="E2" t="s">
        <v>15</v>
      </c>
    </row>
    <row r="4" spans="1:12" x14ac:dyDescent="0.25">
      <c r="E4" t="s">
        <v>13</v>
      </c>
      <c r="F4">
        <v>-0.24</v>
      </c>
    </row>
    <row r="5" spans="1:12" x14ac:dyDescent="0.25">
      <c r="C5" t="s">
        <v>1</v>
      </c>
      <c r="E5" t="s">
        <v>9</v>
      </c>
      <c r="F5" t="s">
        <v>7</v>
      </c>
      <c r="G5" t="s">
        <v>2</v>
      </c>
      <c r="H5" t="s">
        <v>6</v>
      </c>
      <c r="I5" t="s">
        <v>8</v>
      </c>
      <c r="J5" t="s">
        <v>3</v>
      </c>
      <c r="L5" t="s">
        <v>5</v>
      </c>
    </row>
    <row r="6" spans="1:12" ht="16.5" x14ac:dyDescent="0.3">
      <c r="A6" t="s">
        <v>0</v>
      </c>
      <c r="B6">
        <v>23003015</v>
      </c>
      <c r="C6" s="1">
        <v>717960</v>
      </c>
      <c r="E6" s="4">
        <v>2.1</v>
      </c>
      <c r="F6">
        <v>-0.41</v>
      </c>
      <c r="G6">
        <f>E6+F6</f>
        <v>1.6900000000000002</v>
      </c>
      <c r="H6" s="3">
        <f>(C6*G6)/100</f>
        <v>12133.524000000001</v>
      </c>
      <c r="I6" s="3">
        <f>H6/12</f>
        <v>1011.1270000000001</v>
      </c>
      <c r="J6">
        <v>1530</v>
      </c>
      <c r="L6" s="2">
        <v>42091</v>
      </c>
    </row>
    <row r="7" spans="1:12" ht="16.5" x14ac:dyDescent="0.3">
      <c r="A7" t="s">
        <v>4</v>
      </c>
      <c r="B7">
        <v>32094198</v>
      </c>
      <c r="C7" s="1">
        <v>996940</v>
      </c>
      <c r="E7" s="4">
        <v>2.1</v>
      </c>
      <c r="F7" s="6">
        <v>-0.11</v>
      </c>
      <c r="G7">
        <f>E7+F7</f>
        <v>1.99</v>
      </c>
      <c r="H7" s="3">
        <f>(C7*G7)/100</f>
        <v>19839.106</v>
      </c>
      <c r="I7" s="3">
        <f>H7/12</f>
        <v>1653.2588333333333</v>
      </c>
      <c r="L7" s="2">
        <v>42457</v>
      </c>
    </row>
    <row r="8" spans="1:12" ht="16.5" x14ac:dyDescent="0.3">
      <c r="A8" t="s">
        <v>4</v>
      </c>
      <c r="B8">
        <v>37680893</v>
      </c>
      <c r="C8" s="1">
        <v>525960</v>
      </c>
      <c r="E8" s="4">
        <v>2.1</v>
      </c>
      <c r="F8" s="6">
        <v>-0.11</v>
      </c>
      <c r="G8">
        <f>E8+F8</f>
        <v>1.99</v>
      </c>
      <c r="H8" s="3">
        <f>(C8*G8)/100</f>
        <v>10466.603999999999</v>
      </c>
      <c r="I8" s="3">
        <f>H8/12</f>
        <v>872.21699999999998</v>
      </c>
      <c r="J8">
        <v>1400</v>
      </c>
      <c r="L8" s="2">
        <v>42549</v>
      </c>
    </row>
    <row r="10" spans="1:12" x14ac:dyDescent="0.25">
      <c r="C10" s="1">
        <f>SUM(C6:C8)</f>
        <v>2240860</v>
      </c>
      <c r="H10" s="1" t="b">
        <f>E7=SUM(H6:H8)</f>
        <v>0</v>
      </c>
      <c r="I10" s="1">
        <f>SUM(I6:I8)</f>
        <v>3536.6028333333334</v>
      </c>
      <c r="J10" s="1">
        <f>SUM(J6:J8)</f>
        <v>2930</v>
      </c>
      <c r="K10" s="1">
        <f>I10+J10</f>
        <v>6466.6028333333334</v>
      </c>
    </row>
    <row r="13" spans="1:12" x14ac:dyDescent="0.25">
      <c r="C13" t="s">
        <v>1</v>
      </c>
      <c r="E13" t="s">
        <v>12</v>
      </c>
      <c r="F13" t="s">
        <v>7</v>
      </c>
      <c r="G13" t="s">
        <v>2</v>
      </c>
      <c r="H13" t="s">
        <v>6</v>
      </c>
      <c r="I13" t="s">
        <v>8</v>
      </c>
      <c r="J13" t="s">
        <v>3</v>
      </c>
      <c r="L13" t="s">
        <v>5</v>
      </c>
    </row>
    <row r="14" spans="1:12" ht="16.5" x14ac:dyDescent="0.3">
      <c r="A14" t="s">
        <v>0</v>
      </c>
      <c r="B14">
        <v>23003015</v>
      </c>
      <c r="C14" s="1">
        <v>717960</v>
      </c>
      <c r="E14" s="4">
        <v>2.0499999999999998</v>
      </c>
      <c r="F14" s="5">
        <v>-0.49</v>
      </c>
      <c r="G14">
        <f>E14+F14</f>
        <v>1.5599999999999998</v>
      </c>
      <c r="H14" s="3">
        <f>(C14*G14)/100</f>
        <v>11200.175999999999</v>
      </c>
      <c r="I14" s="3">
        <f>H14/12</f>
        <v>933.34799999999996</v>
      </c>
      <c r="J14">
        <v>1530</v>
      </c>
      <c r="L14" s="2">
        <v>42091</v>
      </c>
    </row>
    <row r="15" spans="1:12" ht="16.5" x14ac:dyDescent="0.3">
      <c r="A15" t="s">
        <v>4</v>
      </c>
      <c r="B15">
        <v>32094198</v>
      </c>
      <c r="C15" s="1">
        <v>996940</v>
      </c>
      <c r="E15" s="4">
        <v>2.0499999999999998</v>
      </c>
      <c r="F15" s="5">
        <v>-0.49</v>
      </c>
      <c r="G15">
        <f>E15+F15</f>
        <v>1.5599999999999998</v>
      </c>
      <c r="H15" s="3">
        <f>(C15*G15)/100</f>
        <v>15552.263999999999</v>
      </c>
      <c r="I15" s="3">
        <f>H15/12</f>
        <v>1296.0219999999999</v>
      </c>
      <c r="L15" s="2">
        <v>42457</v>
      </c>
    </row>
    <row r="16" spans="1:12" ht="16.5" x14ac:dyDescent="0.3">
      <c r="A16" t="s">
        <v>4</v>
      </c>
      <c r="B16">
        <v>37680893</v>
      </c>
      <c r="C16" s="1">
        <v>525960</v>
      </c>
      <c r="E16" s="4">
        <v>2.0499999999999998</v>
      </c>
      <c r="F16" s="5">
        <v>-0.49</v>
      </c>
      <c r="G16">
        <f>E16+F16</f>
        <v>1.5599999999999998</v>
      </c>
      <c r="H16" s="3">
        <f>(C16*G16)/100</f>
        <v>8204.9759999999987</v>
      </c>
      <c r="I16" s="3">
        <f>H16/12</f>
        <v>683.74799999999993</v>
      </c>
      <c r="J16">
        <v>1400</v>
      </c>
      <c r="L16" s="2">
        <v>42549</v>
      </c>
    </row>
    <row r="18" spans="1:12" x14ac:dyDescent="0.25">
      <c r="C18" s="1">
        <f>SUM(C14:C16)</f>
        <v>2240860</v>
      </c>
      <c r="H18" s="1">
        <f>SUM(H14:H16)</f>
        <v>34957.415999999997</v>
      </c>
      <c r="I18" s="1">
        <f>SUM(I14:I16)</f>
        <v>2913.1179999999999</v>
      </c>
      <c r="J18" s="1">
        <f>SUM(J14:J16)</f>
        <v>2930</v>
      </c>
      <c r="K18" s="1">
        <f>I18+J18</f>
        <v>5843.1180000000004</v>
      </c>
    </row>
    <row r="22" spans="1:12" x14ac:dyDescent="0.25">
      <c r="C22" t="s">
        <v>1</v>
      </c>
      <c r="E22" t="s">
        <v>10</v>
      </c>
      <c r="F22" t="s">
        <v>7</v>
      </c>
      <c r="G22" t="s">
        <v>2</v>
      </c>
      <c r="H22" t="s">
        <v>6</v>
      </c>
      <c r="I22" t="s">
        <v>8</v>
      </c>
      <c r="J22" t="s">
        <v>3</v>
      </c>
      <c r="L22" t="s">
        <v>5</v>
      </c>
    </row>
    <row r="23" spans="1:12" ht="16.5" x14ac:dyDescent="0.3">
      <c r="A23" t="s">
        <v>0</v>
      </c>
      <c r="B23">
        <v>23003015</v>
      </c>
      <c r="C23" s="1">
        <v>717960</v>
      </c>
      <c r="E23" s="4">
        <v>2.17</v>
      </c>
      <c r="F23" s="5">
        <v>-0.49</v>
      </c>
      <c r="G23">
        <f>E23+F23</f>
        <v>1.68</v>
      </c>
      <c r="H23" s="3">
        <f>(C23*G23)/100</f>
        <v>12061.728000000001</v>
      </c>
      <c r="I23" s="3">
        <f>H23/12</f>
        <v>1005.1440000000001</v>
      </c>
      <c r="J23">
        <v>1530</v>
      </c>
      <c r="L23" s="2">
        <v>42091</v>
      </c>
    </row>
    <row r="24" spans="1:12" ht="16.5" x14ac:dyDescent="0.3">
      <c r="A24" t="s">
        <v>4</v>
      </c>
      <c r="B24">
        <v>32094198</v>
      </c>
      <c r="C24" s="1">
        <v>996940</v>
      </c>
      <c r="E24" s="4">
        <v>2.17</v>
      </c>
      <c r="F24" s="5">
        <v>-0.49</v>
      </c>
      <c r="G24">
        <f>E24+F24</f>
        <v>1.68</v>
      </c>
      <c r="H24" s="3">
        <f>(C24*G24)/100</f>
        <v>16748.592000000001</v>
      </c>
      <c r="I24" s="3">
        <f>H24/12</f>
        <v>1395.7160000000001</v>
      </c>
      <c r="L24" s="2">
        <v>42457</v>
      </c>
    </row>
    <row r="25" spans="1:12" ht="16.5" x14ac:dyDescent="0.3">
      <c r="A25" t="s">
        <v>4</v>
      </c>
      <c r="B25">
        <v>37680893</v>
      </c>
      <c r="C25" s="1">
        <v>525960</v>
      </c>
      <c r="E25" s="4">
        <v>2.17</v>
      </c>
      <c r="F25" s="5">
        <v>-0.49</v>
      </c>
      <c r="G25">
        <f>E25+F25</f>
        <v>1.68</v>
      </c>
      <c r="H25" s="3">
        <f>(C25*G25)/100</f>
        <v>8836.1279999999988</v>
      </c>
      <c r="I25" s="3">
        <f>H25/12</f>
        <v>736.34399999999994</v>
      </c>
      <c r="J25">
        <v>1400</v>
      </c>
      <c r="L25" s="2">
        <v>42549</v>
      </c>
    </row>
    <row r="27" spans="1:12" x14ac:dyDescent="0.25">
      <c r="C27" s="1">
        <f>SUM(C23:C25)</f>
        <v>2240860</v>
      </c>
      <c r="H27" s="1">
        <f>SUM(H23:H25)</f>
        <v>37646.447999999997</v>
      </c>
      <c r="I27" s="1">
        <f>SUM(I23:I25)</f>
        <v>3137.2040000000002</v>
      </c>
      <c r="J27" s="1">
        <f>SUM(J23:J25)</f>
        <v>2930</v>
      </c>
    </row>
    <row r="30" spans="1:12" x14ac:dyDescent="0.25">
      <c r="C30" t="s">
        <v>1</v>
      </c>
      <c r="E30" t="s">
        <v>11</v>
      </c>
      <c r="F30" t="s">
        <v>7</v>
      </c>
      <c r="G30" t="s">
        <v>2</v>
      </c>
      <c r="H30" t="s">
        <v>6</v>
      </c>
      <c r="I30" t="s">
        <v>8</v>
      </c>
      <c r="J30" t="s">
        <v>3</v>
      </c>
      <c r="L30" t="s">
        <v>5</v>
      </c>
    </row>
    <row r="31" spans="1:12" ht="16.5" x14ac:dyDescent="0.3">
      <c r="A31" t="s">
        <v>0</v>
      </c>
      <c r="B31">
        <v>23003015</v>
      </c>
      <c r="C31" s="1">
        <v>717960</v>
      </c>
      <c r="E31" s="4">
        <v>1.99</v>
      </c>
      <c r="F31" s="5">
        <v>-0.49</v>
      </c>
      <c r="G31">
        <f>E31+F31</f>
        <v>1.5</v>
      </c>
      <c r="H31" s="3">
        <f>(C31*G31)/100</f>
        <v>10769.4</v>
      </c>
      <c r="I31" s="3">
        <f>H31/12</f>
        <v>897.44999999999993</v>
      </c>
      <c r="J31">
        <v>1530</v>
      </c>
      <c r="L31" s="2">
        <v>42091</v>
      </c>
    </row>
    <row r="32" spans="1:12" ht="16.5" x14ac:dyDescent="0.3">
      <c r="A32" t="s">
        <v>4</v>
      </c>
      <c r="B32">
        <v>32094198</v>
      </c>
      <c r="C32" s="1">
        <v>996940</v>
      </c>
      <c r="E32" s="4">
        <v>1.99</v>
      </c>
      <c r="F32" s="5">
        <v>-0.49</v>
      </c>
      <c r="G32">
        <f>E32+F32</f>
        <v>1.5</v>
      </c>
      <c r="H32" s="3">
        <f>(C32*G32)/100</f>
        <v>14954.1</v>
      </c>
      <c r="I32" s="3">
        <f>H32/12</f>
        <v>1246.175</v>
      </c>
      <c r="L32" s="2">
        <v>42457</v>
      </c>
    </row>
    <row r="33" spans="1:12" ht="16.5" x14ac:dyDescent="0.3">
      <c r="A33" t="s">
        <v>4</v>
      </c>
      <c r="B33">
        <v>37680893</v>
      </c>
      <c r="C33" s="1">
        <v>525960</v>
      </c>
      <c r="E33" s="4">
        <v>1.99</v>
      </c>
      <c r="F33" s="5">
        <v>-0.49</v>
      </c>
      <c r="G33">
        <f>E33+F33</f>
        <v>1.5</v>
      </c>
      <c r="H33" s="3">
        <f>(C33*G33)/100</f>
        <v>7889.4</v>
      </c>
      <c r="I33" s="3">
        <f>H33/12</f>
        <v>657.44999999999993</v>
      </c>
      <c r="J33">
        <v>1400</v>
      </c>
      <c r="L33" s="2">
        <v>42549</v>
      </c>
    </row>
    <row r="35" spans="1:12" x14ac:dyDescent="0.25">
      <c r="C35" s="1">
        <f>SUM(C31:C33)</f>
        <v>2240860</v>
      </c>
      <c r="H35" s="1">
        <f>SUM(H31:H33)</f>
        <v>33612.9</v>
      </c>
      <c r="I35" s="1">
        <f>SUM(I31:I33)</f>
        <v>2801.0749999999998</v>
      </c>
      <c r="J35" s="1">
        <f>SUM(J31:J33)</f>
        <v>2930</v>
      </c>
    </row>
    <row r="42" spans="1:12" x14ac:dyDescent="0.25">
      <c r="C42" t="s">
        <v>25</v>
      </c>
    </row>
    <row r="44" spans="1:12" ht="30.75" thickBot="1" x14ac:dyDescent="0.3">
      <c r="C44" s="7" t="s">
        <v>16</v>
      </c>
      <c r="D44" s="7" t="s">
        <v>17</v>
      </c>
      <c r="E44" s="7" t="s">
        <v>18</v>
      </c>
      <c r="F44" s="7" t="s">
        <v>19</v>
      </c>
    </row>
    <row r="45" spans="1:12" ht="15.75" thickBot="1" x14ac:dyDescent="0.3">
      <c r="C45" s="8" t="s">
        <v>20</v>
      </c>
      <c r="D45" s="9">
        <v>0.02</v>
      </c>
      <c r="E45" s="10">
        <v>42153</v>
      </c>
      <c r="F45" s="9">
        <v>-5.0000000000000001E-4</v>
      </c>
    </row>
    <row r="46" spans="1:12" ht="15.75" thickBot="1" x14ac:dyDescent="0.3">
      <c r="C46" s="11" t="s">
        <v>21</v>
      </c>
      <c r="D46" s="12">
        <v>2.0299999999999999E-2</v>
      </c>
      <c r="E46" s="13">
        <v>42090</v>
      </c>
      <c r="F46" s="12">
        <v>-4.0000000000000002E-4</v>
      </c>
    </row>
    <row r="47" spans="1:12" ht="15.75" thickBot="1" x14ac:dyDescent="0.3">
      <c r="C47" s="8" t="s">
        <v>22</v>
      </c>
      <c r="D47" s="9">
        <v>2.07E-2</v>
      </c>
      <c r="E47" s="10">
        <v>42090</v>
      </c>
      <c r="F47" s="9">
        <v>-5.9999999999999995E-4</v>
      </c>
    </row>
    <row r="48" spans="1:12" ht="15.75" thickBot="1" x14ac:dyDescent="0.3">
      <c r="C48" s="11" t="s">
        <v>23</v>
      </c>
      <c r="D48" s="12">
        <v>2.0899999999999998E-2</v>
      </c>
      <c r="E48" s="13">
        <v>42153</v>
      </c>
      <c r="F48" s="12">
        <v>1.6999999999999999E-3</v>
      </c>
    </row>
    <row r="49" spans="3:7" x14ac:dyDescent="0.25">
      <c r="C49" s="8" t="s">
        <v>24</v>
      </c>
      <c r="D49" s="9">
        <v>2.5899999999999999E-2</v>
      </c>
      <c r="E49" s="10">
        <v>42153</v>
      </c>
      <c r="F49" s="9">
        <v>3.2000000000000002E-3</v>
      </c>
    </row>
    <row r="53" spans="3:7" x14ac:dyDescent="0.25">
      <c r="E53" t="s">
        <v>9</v>
      </c>
      <c r="F53" t="s">
        <v>7</v>
      </c>
      <c r="G53" t="s">
        <v>2</v>
      </c>
    </row>
    <row r="54" spans="3:7" x14ac:dyDescent="0.25">
      <c r="E54" s="4">
        <v>2.1</v>
      </c>
      <c r="F54">
        <v>-0.41</v>
      </c>
      <c r="G54">
        <f>E54+F54</f>
        <v>1.6900000000000002</v>
      </c>
    </row>
    <row r="55" spans="3:7" x14ac:dyDescent="0.25">
      <c r="E55" s="4">
        <v>2</v>
      </c>
      <c r="F55">
        <v>-0.41</v>
      </c>
      <c r="G55">
        <f>E55+F55</f>
        <v>1.59</v>
      </c>
    </row>
    <row r="57" spans="3:7" x14ac:dyDescent="0.25">
      <c r="D57" t="s">
        <v>26</v>
      </c>
      <c r="E57" t="s">
        <v>28</v>
      </c>
    </row>
    <row r="58" spans="3:7" x14ac:dyDescent="0.25">
      <c r="D58" t="s">
        <v>26</v>
      </c>
      <c r="E58" t="s">
        <v>27</v>
      </c>
    </row>
    <row r="59" spans="3:7" x14ac:dyDescent="0.25">
      <c r="D59" t="s">
        <v>26</v>
      </c>
      <c r="E59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2016-01-13T18:47:28Z</dcterms:modified>
</cp:coreProperties>
</file>