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-vocacional\ddbb\"/>
    </mc:Choice>
  </mc:AlternateContent>
  <bookViews>
    <workbookView xWindow="0" yWindow="0" windowWidth="21600" windowHeight="9600" activeTab="1"/>
  </bookViews>
  <sheets>
    <sheet name="Categorias" sheetId="3" r:id="rId1"/>
    <sheet name="2. Categ-Script" sheetId="4" r:id="rId2"/>
    <sheet name="5. Conclusiones-Intereses" sheetId="1" r:id="rId3"/>
    <sheet name="5. Conclusiones-Aptitudes" sheetId="2" r:id="rId4"/>
    <sheet name="6. Tipos Usuario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4" i="2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K4" i="1"/>
  <c r="J4" i="1"/>
  <c r="G6" i="5" l="1"/>
  <c r="G5" i="5"/>
  <c r="G4" i="5"/>
  <c r="M24" i="1" l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H22" i="4" l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4" i="4"/>
  <c r="H3" i="4"/>
  <c r="M13" i="2"/>
  <c r="M12" i="2"/>
  <c r="M11" i="2"/>
  <c r="M10" i="2"/>
  <c r="M9" i="2"/>
  <c r="M8" i="2"/>
  <c r="M7" i="2"/>
  <c r="M6" i="2"/>
  <c r="M5" i="2"/>
  <c r="M4" i="2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B4" i="4"/>
  <c r="B5" i="4"/>
  <c r="H5" i="4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3" i="4"/>
  <c r="A18" i="4"/>
  <c r="A19" i="4"/>
  <c r="A20" i="4"/>
  <c r="A21" i="4"/>
  <c r="A2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3" i="4"/>
</calcChain>
</file>

<file path=xl/sharedStrings.xml><?xml version="1.0" encoding="utf-8"?>
<sst xmlns="http://schemas.openxmlformats.org/spreadsheetml/2006/main" count="294" uniqueCount="132">
  <si>
    <t>Relaciones Internacionales, Derecho, Letras Clásicas, Lengua y Literaturas Hispánicas, Literatura Dramática y Teatro, Lengua y Literaturas Modernas, Bibliotecología y Estudios de la Información, Enseñanza de Inglés, Ciencias de la Comunicación, Ciencias Políticas y Administración Pública.</t>
  </si>
  <si>
    <t>Etnomusicología, Piano, Canto, Instrumentista, Composición, Educación Musical.</t>
  </si>
  <si>
    <t>Actuaría, Economía, Administración, Informática, Ciencias Políticas y Administración Pública, Relaciones Internacionales, Planificación para el Desarrollo Agropecuario, Geografía, Contaduría, Ingeniería en Alimentos, Quimica Industrial.</t>
  </si>
  <si>
    <t>Ciencias de la Comunicación, Derecho, Ciencias Políticas y Administración Pública, Estudios Latinoamericanos, Letras Clásicas, Lengua y Literaturas Hispánicas,  Literatura Dramática y Teatro, Lengua y Literatura Modernas, Enseñanza de Inglés, Bibliotecología y Estudios de la Información.</t>
  </si>
  <si>
    <t>Composición, Educación Musical, Canto.</t>
  </si>
  <si>
    <t>Bibliotecología y Estudios de la Información, Relaciones Internacionales, Ciencias Políticas y Administración Pública, Sociología, Estudios Latinoamericanos.</t>
  </si>
  <si>
    <t>Ingeniería en Alimentos, Investigación Biomédica Básica, Ciencias Genómicas, Optometría, Química en Alimentos, Química Farmacéutico- Biológica, Biología, Odontología, Medicina Veterinaria y Zootecnia, Medicina, Enfermería y Obstetricia, Psicología, Ciencias Políticas y Administración Pública, Sociología, Trabajo Social, Historia, Pedagogía, Estudios Latinoamericanos, Filosofía.</t>
  </si>
  <si>
    <t>Odontología, Urbanismo, Arquitectura, Diseño Industrial.</t>
  </si>
  <si>
    <t>Medicina, Medicina Veterinaria y Zootecnia, Física, Química, Biología, Ciencias Genómicas, Investigación Biomédica Básica, Enfermería, Psicología, Estudios Latinoamericanos, Pedagogía, Optometría.</t>
  </si>
  <si>
    <t>Arquitectura, Diseño Industrial, Física, Ingenierías: Civil, en Computación, Geofísica, Mecánica Eléctrica, de Minas y Metalurgia, Petrolera, Topográfica y Geodésica, en Telecomunicaciones, Mecánica y Mecatrónica.</t>
  </si>
  <si>
    <t>Ingeniería Agrícola, Ingeniería Petrolera, Sociología, Planificación para el Desarrollo Agropecuario, Trabajo Social, Medicina Veterinaria y Zootecnia, Biología, Arquitectura de Paisaje.</t>
  </si>
  <si>
    <t>Arquitectura, Urbanismo, Arquitectura de Paisaje, Artes Visuales.</t>
  </si>
  <si>
    <t>Ingeniería Agrícola, Geografía, Planificación para el Desarrollo Agropecuario, Biología, Medicina Veterinaria y Zootencnia.</t>
  </si>
  <si>
    <t>Ingenierías: Agrícolas, Geológica, Petrolera, de minas y Metalurgia, Geografía, Planificación para el Desarrollo Agropecuario, Biología, Medicina Veterinaria y Zootecnica, Ciencias Ambientales, Manejo de Zonas Costeras.</t>
  </si>
  <si>
    <t>Ingierías: Civil, Industrial, Mecánica Eléctrica, Petrolera, Topográfica y Geodésica, de Minas y Metalurgia, Geofísica, Geológica y Telecomunicaciones.</t>
  </si>
  <si>
    <t>TABLA DE APTITUDES Y SU RELACIÓN CON LAS CARRERAS.</t>
  </si>
  <si>
    <t>EXPLICACIÓN</t>
  </si>
  <si>
    <t>PROFESIONES</t>
  </si>
  <si>
    <t>SERVICIO SOCIAL</t>
  </si>
  <si>
    <t>EJECUTIVA PERSUASIVA</t>
  </si>
  <si>
    <t>Agrado por planear, organizar o dirigir las actividades de personas o agrupaciones.</t>
  </si>
  <si>
    <t>VERBAL</t>
  </si>
  <si>
    <t>Gusto por la lectura de obras diversas y satisfacción al expresarse verbalmente o por escrito.</t>
  </si>
  <si>
    <t>ARTISTICO PLASTICO</t>
  </si>
  <si>
    <t>Agrado por conocer o realizar actividades creativas como dibujo, pintura, escultura, modelado.</t>
  </si>
  <si>
    <t>MUSICAL</t>
  </si>
  <si>
    <t>ORGANIZACIÓN</t>
  </si>
  <si>
    <t>CIENTÍFICA</t>
  </si>
  <si>
    <t>CALCULO</t>
  </si>
  <si>
    <t>MECÁNICO CONSTRUTIVO</t>
  </si>
  <si>
    <t>Gusto por la ejecución, estudio o  composición de la música.</t>
  </si>
  <si>
    <t>Preferencia por actividades que requieren orden y sistematización.</t>
  </si>
  <si>
    <t>Preferencia por participar en actividades directamente relacionadas con el bienestiar de las personas.</t>
  </si>
  <si>
    <t>Gusto por conocer o investigar la razón de ser de los fenómenos, las causas que los provocan y los principios que los explican.</t>
  </si>
  <si>
    <t>Gusto por resolver problemas de tipo cuantitativo, en donde intervienen las operaciones matemáticas.</t>
  </si>
  <si>
    <t>Satisfacción por actividades que se realizan en lugares abiertos, apartados de los conglomerados urbanos.</t>
  </si>
  <si>
    <t>Biología, Ingeniería Agrícola, Ingeniería Geológica, Ingeniería Petrolera, Geografía, Ingeniería Civil, Ingeniería Topográfica y Geodésica, Medicina Veterinaria y Zootecnia, Planificación para el Desarrollo Agropecuario, Urbanismo.</t>
  </si>
  <si>
    <t>DESCRIPCIÓN</t>
  </si>
  <si>
    <t>Investiación Biomédica Básica, Ciencias Genómicas, Matemáticas, Física, Ingeniería Mecatrónica, Química, Biología, Psicología, Medicina Veterinaria y Zootecnia, Ingeniería Química, Química Farmacéutico- Biológica, Química Industrial, Química de Alimentos, Ingeniería en Alimentos, Filosofía, Historia.</t>
  </si>
  <si>
    <t>Bibliotecología y Estudios de la Información, Actuaría, Matemáticas Aplicadas y Computación, Informática, Contaduría, Administración, Ciencias de la Comunicación, Matemáticas, Relaciones Internacionales, Economía, Ciencias Políticas y Administración Pública.</t>
  </si>
  <si>
    <t>Artes Visuales, Diseño y Comunicación Visual, Diseño Gráfico, Arquitectura, Arquitectura de Paisaje, Odontología, Literatura Dramática y Teatro.</t>
  </si>
  <si>
    <t>Actuaría, Economía, Administración, Ciencias Políticas y Administración Pública, Derecho, Ingeniería Industrial, Ingeniería de Alimentos, Ingeniería Petrolera, Psicología, Medicina, Relaciones Internacionales.</t>
  </si>
  <si>
    <t>Derecho, Ciencias de la Comunicación, Letras Clásicas, Lengua y Literaturas Modernas, Relaciones Internacionales, Literatura Dramática y Teatro, Sociología, Ciencias Políticas y Administración Pública.</t>
  </si>
  <si>
    <t>Carreras</t>
  </si>
  <si>
    <t>APTITUDES</t>
  </si>
  <si>
    <t>area</t>
  </si>
  <si>
    <t>I</t>
  </si>
  <si>
    <t>SS</t>
  </si>
  <si>
    <t>A</t>
  </si>
  <si>
    <t>EP</t>
  </si>
  <si>
    <t>EJECUTIVO PERSUASIVA</t>
  </si>
  <si>
    <t>V</t>
  </si>
  <si>
    <t>AP</t>
  </si>
  <si>
    <t>ARTISTICO PLASTICA</t>
  </si>
  <si>
    <t>MS</t>
  </si>
  <si>
    <t>OG</t>
  </si>
  <si>
    <t>ORGANIZACION</t>
  </si>
  <si>
    <t>CI</t>
  </si>
  <si>
    <t>CIENTIFICA</t>
  </si>
  <si>
    <t>CL</t>
  </si>
  <si>
    <t>MC</t>
  </si>
  <si>
    <t>MECANICO CONSTRUCTIVA</t>
  </si>
  <si>
    <t>AL</t>
  </si>
  <si>
    <t>TRABAJO AL AIRE LIBRE</t>
  </si>
  <si>
    <t>categoria</t>
  </si>
  <si>
    <t>tipo</t>
  </si>
  <si>
    <t>nombre</t>
  </si>
  <si>
    <t>DT</t>
  </si>
  <si>
    <t>DESTREZA MANUAL</t>
  </si>
  <si>
    <t>Ciencias Políticas y Administración Pública. Relaciones Internacionales, Ciencias de la Comunicación, Sociología, Derecho, Trabajo Social, Economía, Pedagogía, Enseñanza de Inglés, Psicología, Enfermería y Obstetricia, Odontología, Optometría.</t>
  </si>
  <si>
    <t>Diseño Gráfico, Diseño y Comunicación Visual, Urbanismo, Diseño Industrial, Literatura Dramática y Teatro.</t>
  </si>
  <si>
    <t xml:space="preserve"> Artes Visuales, Diseño Gráfico, Diseño y Comunicación Visual, Urbanismo, Arquitectura del Paisaje, Arquitectura, Diseño Industrial.</t>
  </si>
  <si>
    <t>Composición, Instrumentista, Piano,Educación Músical, Canto, Etnomusicología.</t>
  </si>
  <si>
    <t>Ingeniería Petrolera, Planificación para el Desarrollo Agropecuario, Trabajo Social, Ingeniería Agrícola, Medicina Veterinaria y Zootecnia, Ingeniería Civil, Arquitectura, Urbanista.</t>
  </si>
  <si>
    <t>Arquitectura, Urbanismo, Arquitectura de Paisaje, Ingenierías: Agrícola, Civil, Geológica, Mecánica Eléctrica, de Minas y Metalurgia, Petrolera, Topográfica y Geodésica, Química Metalúrgica y Telecomunicaciones.</t>
  </si>
  <si>
    <t>CÁLCULO</t>
  </si>
  <si>
    <t>Atracción por armar, conocer o descubrir mecanismos por los cuales funciona un aparato y por proyectar y construir objetos diversos.</t>
  </si>
  <si>
    <t>Urbanismo, Ingenieria Civil, Sociología, Trabajo Social,Derecho, Enfermería y Obestetricia, Psicología, Pedagogía, Medicina, Odontología, Ciencias Politicas y Administración Pública, Economía, Relaciones Internacionales, Enseñanza de Inglés, Optometría, Planificación para el Desarrollo Agropecuario, Estudios Latinoamericanos, Bibliotecología y Estudios de la Información, Educación Musical.</t>
  </si>
  <si>
    <t>Composición, Instrumentista, Canto, Etnomusicología, Piano, Educación Musical.</t>
  </si>
  <si>
    <t>Matemáticas, Economía, Contaduría,  Física, Ingenierías: Geológica, Geofísica, Civil, en Telecomunicaciones, Computación, Topográfica, Industrial, Química; Arquitectura, Geografía, Actuaría, Informática, Química, Matemáticas Aplicadas y Computación, Ciencias de la Comunicación.</t>
  </si>
  <si>
    <t>Ingenierías: Eléctrica - Electrónica, Geofísica, Topográfica, Civil, Petrolera, Mecánica Eléctrica, Química, en Computación, Mecánica, Química Metalúrgica, Mecatrónica, Arquitectura, Diseño Industrial.</t>
  </si>
  <si>
    <t>Comando SQL</t>
  </si>
  <si>
    <t>Habilidad para comprender problemas humanos, para tratar personas, cooperar y persuadir; para hacer lo más adecuado ante situaciones sociales. Actitud de ayuda afectuosa y desinteresada hacia sus semejantes.</t>
  </si>
  <si>
    <t>Capacidad para organizar, dirigir y supervisar a otros adecuadamente; poseer iniciativa, confianza en sí mismo, ambición de progreso, habilidad para dominar en situaciones sociales y en relaciones de persona a persona.</t>
  </si>
  <si>
    <t>Habilidad para comprender y expresarse correctamente. También para utilizar Las palabras precisas y adecuadas.</t>
  </si>
  <si>
    <t>Habilidad para apreciar las formas o colores de un objeto, dibujo, escultura o pintura y para crear obras de mérito artístico en pintura, escultura, grabado o dibujo.</t>
  </si>
  <si>
    <t>Habilidad para captar y distinguir sonidos en sus diversas modalidades, para imaginar estos sonidos, reproducirlos o utilizarlos en forma creativa; sensibilidad a la combinación y armonía de sonidos.</t>
  </si>
  <si>
    <t>Capacidad de organización, orden, exactitud y rapidez en el manejo de nombres, números, documentos, sistemas y sus detalles en trabajos rutinarios.</t>
  </si>
  <si>
    <t>Habilidad para la investigación; aptitud para captar, definir y comprender principios y relaciones causales de los fenómenos proponiéndose siempre la obtención de la novedad.</t>
  </si>
  <si>
    <t>Dominio de las operaciones y mecanizaciones numéricas, así como habilidad para el cálculo matemático.</t>
  </si>
  <si>
    <t>Comprensión y habilidad en la manipulación de objetos y facilidad para percibir, imaginar y analizar formas en dos o tres dimensiones, así como para abstraer sistemas, mecanismos y movimientos</t>
  </si>
  <si>
    <t>Habilidad en el uso de las manos para el manejo de herramientas; ejecución de movimientos coordinados y precisos.</t>
  </si>
  <si>
    <t>Preferencia por participar en actividades directamente relacionadas con el bienestar de las personas.</t>
  </si>
  <si>
    <t>Gusto por la lectura de obras diversas y satisfacción al expresarse verbalmente o pro escrito</t>
  </si>
  <si>
    <t>Agrado por conocer o realizar actividades creativas como dibujo, la pintura, escultura, el modelado, etc.</t>
  </si>
  <si>
    <t>Gusto por la ejecución, estudio o composición de la música.</t>
  </si>
  <si>
    <t>Gusto por conocer o investigar los fenómenos, las causas que los provocan y los principios que los explican.</t>
  </si>
  <si>
    <t>Gusto por resolver problemas de tipo cuantitativo, donde se utilizan las operaciones matemáticas.</t>
  </si>
  <si>
    <t>Atracción por armar, conocer o descubrir mecanismos mediante los cuales funciona un aparato, así como proyectar y construir objetos diversos.</t>
  </si>
  <si>
    <t>Satisfacción por actividades que se realizan en lugares abiertos y/o apartados de los conglomerados urbanos.</t>
  </si>
  <si>
    <t>Area</t>
  </si>
  <si>
    <t>id</t>
  </si>
  <si>
    <t>Tipo</t>
  </si>
  <si>
    <t>Categoria</t>
  </si>
  <si>
    <t>Descripcion</t>
  </si>
  <si>
    <t>Tabla de combinación de intereses - CONCLUSIONES INTERESES</t>
  </si>
  <si>
    <t>Int 1</t>
  </si>
  <si>
    <t>Int 2</t>
  </si>
  <si>
    <t>1er Select</t>
  </si>
  <si>
    <t>2do Select</t>
  </si>
  <si>
    <t>Status</t>
  </si>
  <si>
    <t>cat_tipo</t>
  </si>
  <si>
    <t>Select ID Categoria</t>
  </si>
  <si>
    <t>select</t>
  </si>
  <si>
    <t>BAS</t>
  </si>
  <si>
    <t>BASICO</t>
  </si>
  <si>
    <t>PSI</t>
  </si>
  <si>
    <t>PSICOLOGO</t>
  </si>
  <si>
    <t>USUARIO QUE ANALIZA Y PUEDE CONSULTAR LA INFORMACION DE USUARIOS BASICOS PARA TOMAR CONCLUSIONES Y/O INFORMES.</t>
  </si>
  <si>
    <t>ADM</t>
  </si>
  <si>
    <t>ADMINISTRADOR</t>
  </si>
  <si>
    <t>tipousua_id</t>
  </si>
  <si>
    <t>tipoUsua_codigo</t>
  </si>
  <si>
    <t>tipousua_nombre</t>
  </si>
  <si>
    <t>tipousua_descripcion</t>
  </si>
  <si>
    <t>tipousua_notas</t>
  </si>
  <si>
    <t>NULL</t>
  </si>
  <si>
    <t>USUARIO CON PERMISOS BASICOS Y RESTRINGIDOS. SOLO PUEDE VER SU INFORMACION Y TOMAR LA PRUEBA. USUARIO PARA EL QUE ESTA DISEÑADA LA PRUEBA.</t>
  </si>
  <si>
    <t>(sin aplicación) USUARIO CON PERMISOS TOTALES PARA LABORES DE MANTENIMIENTO Y OPERACION DE LA APLICACION, ENCARGADO DEL DISEÑO Y LA PROGRAMACION DE LA APLICACION.</t>
  </si>
  <si>
    <t>INSERT INTO `prueba-vocacional`.`categorias` (`cat_id`, `cat_tipo`, `cat_categoria`, `cat_descripcion`, `cat_notas`, `cat_area`, `cat_status`) VALUES</t>
  </si>
  <si>
    <t xml:space="preserve">INSERT INTO `prueba-vocacional`.`conclusiones`(concl_id, concl_1cat_id, concl_2cat_id, concl_explicacion, concl_texto, concl_area, concl_status)VALUES </t>
  </si>
  <si>
    <t xml:space="preserve">INSERT INTO `prueba-vocacional`.`tipos_usuario`(tipousua_id, tipoUsua_codigo, tipousua_nombre, tipousua_descripcion, tipousua_notas)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</si>
</sst>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1"/>
      <name val="Courier New"/>
      <family val="3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1"/>
      <name val="Arial Narrow"/>
      <family val="2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9" fillId="3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top"/>
    </xf>
    <xf numFmtId="0" fontId="0" fillId="0" borderId="0" xfId="0" quotePrefix="1"/>
    <xf numFmtId="0" fontId="0" fillId="2" borderId="0" xfId="0" applyFill="1"/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B1" sqref="B1"/>
    </sheetView>
  </sheetViews>
  <sheetFormatPr baseColWidth="10" defaultRowHeight="15" x14ac:dyDescent="0.25"/>
  <cols>
    <col min="1" max="2" width="11.42578125" style="1"/>
    <col min="3" max="3" width="33.85546875" customWidth="1"/>
    <col min="4" max="4" width="7.5703125" style="1" customWidth="1"/>
  </cols>
  <sheetData>
    <row r="2" spans="1:5" ht="16.5" x14ac:dyDescent="0.25">
      <c r="A2" s="9" t="s">
        <v>64</v>
      </c>
      <c r="B2" s="9" t="s">
        <v>65</v>
      </c>
      <c r="C2" s="10" t="s">
        <v>66</v>
      </c>
      <c r="D2" s="6" t="s">
        <v>100</v>
      </c>
    </row>
    <row r="3" spans="1:5" x14ac:dyDescent="0.25">
      <c r="A3" s="2">
        <v>1</v>
      </c>
      <c r="B3" s="2" t="s">
        <v>47</v>
      </c>
      <c r="C3" s="3" t="s">
        <v>18</v>
      </c>
      <c r="D3" s="2" t="s">
        <v>46</v>
      </c>
      <c r="E3" t="s">
        <v>92</v>
      </c>
    </row>
    <row r="4" spans="1:5" x14ac:dyDescent="0.25">
      <c r="A4" s="2">
        <v>2</v>
      </c>
      <c r="B4" s="2" t="s">
        <v>49</v>
      </c>
      <c r="C4" s="3" t="s">
        <v>50</v>
      </c>
      <c r="D4" s="2" t="s">
        <v>46</v>
      </c>
      <c r="E4" t="s">
        <v>20</v>
      </c>
    </row>
    <row r="5" spans="1:5" x14ac:dyDescent="0.25">
      <c r="A5" s="2">
        <v>3</v>
      </c>
      <c r="B5" s="2" t="s">
        <v>51</v>
      </c>
      <c r="C5" s="3" t="s">
        <v>21</v>
      </c>
      <c r="D5" s="2" t="s">
        <v>46</v>
      </c>
      <c r="E5" t="s">
        <v>93</v>
      </c>
    </row>
    <row r="6" spans="1:5" x14ac:dyDescent="0.25">
      <c r="A6" s="2">
        <v>4</v>
      </c>
      <c r="B6" s="2" t="s">
        <v>52</v>
      </c>
      <c r="C6" s="3" t="s">
        <v>53</v>
      </c>
      <c r="D6" s="2" t="s">
        <v>46</v>
      </c>
      <c r="E6" t="s">
        <v>94</v>
      </c>
    </row>
    <row r="7" spans="1:5" x14ac:dyDescent="0.25">
      <c r="A7" s="2">
        <v>5</v>
      </c>
      <c r="B7" s="2" t="s">
        <v>54</v>
      </c>
      <c r="C7" s="3" t="s">
        <v>25</v>
      </c>
      <c r="D7" s="2" t="s">
        <v>46</v>
      </c>
      <c r="E7" t="s">
        <v>95</v>
      </c>
    </row>
    <row r="8" spans="1:5" x14ac:dyDescent="0.25">
      <c r="A8" s="2">
        <v>6</v>
      </c>
      <c r="B8" s="2" t="s">
        <v>55</v>
      </c>
      <c r="C8" s="3" t="s">
        <v>56</v>
      </c>
      <c r="D8" s="2" t="s">
        <v>46</v>
      </c>
      <c r="E8" t="s">
        <v>31</v>
      </c>
    </row>
    <row r="9" spans="1:5" x14ac:dyDescent="0.25">
      <c r="A9" s="2">
        <v>7</v>
      </c>
      <c r="B9" s="2" t="s">
        <v>57</v>
      </c>
      <c r="C9" s="3" t="s">
        <v>58</v>
      </c>
      <c r="D9" s="2" t="s">
        <v>46</v>
      </c>
      <c r="E9" t="s">
        <v>96</v>
      </c>
    </row>
    <row r="10" spans="1:5" x14ac:dyDescent="0.25">
      <c r="A10" s="2">
        <v>8</v>
      </c>
      <c r="B10" s="2" t="s">
        <v>59</v>
      </c>
      <c r="C10" s="3" t="s">
        <v>28</v>
      </c>
      <c r="D10" s="2" t="s">
        <v>46</v>
      </c>
      <c r="E10" t="s">
        <v>97</v>
      </c>
    </row>
    <row r="11" spans="1:5" x14ac:dyDescent="0.25">
      <c r="A11" s="2">
        <v>9</v>
      </c>
      <c r="B11" s="2" t="s">
        <v>60</v>
      </c>
      <c r="C11" s="3" t="s">
        <v>61</v>
      </c>
      <c r="D11" s="2" t="s">
        <v>46</v>
      </c>
      <c r="E11" t="s">
        <v>98</v>
      </c>
    </row>
    <row r="12" spans="1:5" x14ac:dyDescent="0.25">
      <c r="A12" s="2">
        <v>10</v>
      </c>
      <c r="B12" s="2" t="s">
        <v>62</v>
      </c>
      <c r="C12" s="3" t="s">
        <v>63</v>
      </c>
      <c r="D12" s="2" t="s">
        <v>46</v>
      </c>
      <c r="E12" t="s">
        <v>99</v>
      </c>
    </row>
    <row r="13" spans="1:5" x14ac:dyDescent="0.25">
      <c r="A13" s="2">
        <v>11</v>
      </c>
      <c r="B13" s="2" t="s">
        <v>47</v>
      </c>
      <c r="C13" s="4" t="s">
        <v>18</v>
      </c>
      <c r="D13" s="2" t="s">
        <v>48</v>
      </c>
      <c r="E13" s="5" t="s">
        <v>82</v>
      </c>
    </row>
    <row r="14" spans="1:5" x14ac:dyDescent="0.25">
      <c r="A14" s="2">
        <v>12</v>
      </c>
      <c r="B14" s="2" t="s">
        <v>49</v>
      </c>
      <c r="C14" s="4" t="s">
        <v>50</v>
      </c>
      <c r="D14" s="2" t="s">
        <v>48</v>
      </c>
      <c r="E14" s="5" t="s">
        <v>83</v>
      </c>
    </row>
    <row r="15" spans="1:5" x14ac:dyDescent="0.25">
      <c r="A15" s="2">
        <v>13</v>
      </c>
      <c r="B15" s="2" t="s">
        <v>51</v>
      </c>
      <c r="C15" s="4" t="s">
        <v>21</v>
      </c>
      <c r="D15" s="2" t="s">
        <v>48</v>
      </c>
      <c r="E15" s="5" t="s">
        <v>84</v>
      </c>
    </row>
    <row r="16" spans="1:5" x14ac:dyDescent="0.25">
      <c r="A16" s="2">
        <v>14</v>
      </c>
      <c r="B16" s="2" t="s">
        <v>52</v>
      </c>
      <c r="C16" s="4" t="s">
        <v>53</v>
      </c>
      <c r="D16" s="2" t="s">
        <v>48</v>
      </c>
      <c r="E16" s="5" t="s">
        <v>85</v>
      </c>
    </row>
    <row r="17" spans="1:5" x14ac:dyDescent="0.25">
      <c r="A17" s="2">
        <v>15</v>
      </c>
      <c r="B17" s="2" t="s">
        <v>54</v>
      </c>
      <c r="C17" s="4" t="s">
        <v>25</v>
      </c>
      <c r="D17" s="2" t="s">
        <v>48</v>
      </c>
      <c r="E17" s="5" t="s">
        <v>86</v>
      </c>
    </row>
    <row r="18" spans="1:5" x14ac:dyDescent="0.25">
      <c r="A18" s="2">
        <v>16</v>
      </c>
      <c r="B18" s="2" t="s">
        <v>55</v>
      </c>
      <c r="C18" s="4" t="s">
        <v>56</v>
      </c>
      <c r="D18" s="2" t="s">
        <v>48</v>
      </c>
      <c r="E18" s="5" t="s">
        <v>87</v>
      </c>
    </row>
    <row r="19" spans="1:5" x14ac:dyDescent="0.25">
      <c r="A19" s="2">
        <v>17</v>
      </c>
      <c r="B19" s="2" t="s">
        <v>57</v>
      </c>
      <c r="C19" s="4" t="s">
        <v>58</v>
      </c>
      <c r="D19" s="2" t="s">
        <v>48</v>
      </c>
      <c r="E19" s="5" t="s">
        <v>88</v>
      </c>
    </row>
    <row r="20" spans="1:5" x14ac:dyDescent="0.25">
      <c r="A20" s="2">
        <v>18</v>
      </c>
      <c r="B20" s="2" t="s">
        <v>59</v>
      </c>
      <c r="C20" s="4" t="s">
        <v>28</v>
      </c>
      <c r="D20" s="2" t="s">
        <v>48</v>
      </c>
      <c r="E20" s="5" t="s">
        <v>89</v>
      </c>
    </row>
    <row r="21" spans="1:5" x14ac:dyDescent="0.25">
      <c r="A21" s="2">
        <v>19</v>
      </c>
      <c r="B21" s="2" t="s">
        <v>60</v>
      </c>
      <c r="C21" s="4" t="s">
        <v>61</v>
      </c>
      <c r="D21" s="2" t="s">
        <v>48</v>
      </c>
      <c r="E21" s="5" t="s">
        <v>90</v>
      </c>
    </row>
    <row r="22" spans="1:5" x14ac:dyDescent="0.25">
      <c r="A22" s="2">
        <v>20</v>
      </c>
      <c r="B22" s="2" t="s">
        <v>67</v>
      </c>
      <c r="C22" s="4" t="s">
        <v>68</v>
      </c>
      <c r="D22" s="2" t="s">
        <v>48</v>
      </c>
      <c r="E22" t="s">
        <v>91</v>
      </c>
    </row>
  </sheetData>
  <pageMargins left="0.7" right="0.7" top="0.75" bottom="0.75" header="0.3" footer="0.3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G25" sqref="G25"/>
    </sheetView>
  </sheetViews>
  <sheetFormatPr baseColWidth="10" defaultRowHeight="15" x14ac:dyDescent="0.25"/>
  <cols>
    <col min="1" max="1" width="5.140625" style="1" customWidth="1"/>
    <col min="2" max="2" width="11.42578125" style="1"/>
    <col min="3" max="3" width="21.140625" customWidth="1"/>
    <col min="4" max="4" width="18.42578125" customWidth="1"/>
    <col min="5" max="5" width="11.42578125" style="2" customWidth="1"/>
    <col min="6" max="6" width="4.7109375" style="2" customWidth="1"/>
    <col min="7" max="7" width="14.5703125" customWidth="1"/>
  </cols>
  <sheetData>
    <row r="2" spans="1:8" ht="15.75" x14ac:dyDescent="0.25">
      <c r="A2" s="6" t="s">
        <v>101</v>
      </c>
      <c r="B2" s="6" t="s">
        <v>102</v>
      </c>
      <c r="C2" s="11" t="s">
        <v>103</v>
      </c>
      <c r="D2" s="11" t="s">
        <v>104</v>
      </c>
      <c r="E2" s="12" t="s">
        <v>100</v>
      </c>
      <c r="F2" s="12"/>
      <c r="G2" s="11" t="s">
        <v>113</v>
      </c>
      <c r="H2" s="11" t="s">
        <v>129</v>
      </c>
    </row>
    <row r="3" spans="1:8" x14ac:dyDescent="0.25">
      <c r="A3" s="1">
        <f>Categorias!A3</f>
        <v>1</v>
      </c>
      <c r="B3" s="1" t="str">
        <f>Categorias!B3</f>
        <v>SS</v>
      </c>
      <c r="C3" t="str">
        <f>Categorias!C3</f>
        <v>SERVICIO SOCIAL</v>
      </c>
      <c r="D3" t="str">
        <f>Categorias!E3</f>
        <v>Preferencia por participar en actividades directamente relacionadas con el bienestar de las personas.</v>
      </c>
      <c r="E3" s="2" t="str">
        <f>Categorias!D3</f>
        <v>I</v>
      </c>
      <c r="H3" t="str">
        <f>CONCATENATE("(","NULL",", '",B3,"', '",C3,"', '",D3,"', '', '",E3,"', 'A'),")</f>
        <v>(NULL, 'SS', 'SERVICIO SOCIAL', 'Preferencia por participar en actividades directamente relacionadas con el bienestar de las personas.', '', 'I', 'A'),</v>
      </c>
    </row>
    <row r="4" spans="1:8" x14ac:dyDescent="0.25">
      <c r="A4" s="1">
        <f>Categorias!A4</f>
        <v>2</v>
      </c>
      <c r="B4" s="1" t="str">
        <f>Categorias!B4</f>
        <v>EP</v>
      </c>
      <c r="C4" t="str">
        <f>Categorias!C4</f>
        <v>EJECUTIVO PERSUASIVA</v>
      </c>
      <c r="D4" t="str">
        <f>Categorias!E4</f>
        <v>Agrado por planear, organizar o dirigir las actividades de personas o agrupaciones.</v>
      </c>
      <c r="E4" s="2" t="str">
        <f>Categorias!D4</f>
        <v>I</v>
      </c>
      <c r="H4" t="str">
        <f t="shared" ref="H4:H22" si="0">CONCATENATE("(","NULL",", '",B4,"', '",C4,"', '",D4,"', '', '",E4,"', 'A'),")</f>
        <v>(NULL, 'EP', 'EJECUTIVO PERSUASIVA', 'Agrado por planear, organizar o dirigir las actividades de personas o agrupaciones.', '', 'I', 'A'),</v>
      </c>
    </row>
    <row r="5" spans="1:8" x14ac:dyDescent="0.25">
      <c r="A5" s="1">
        <f>Categorias!A5</f>
        <v>3</v>
      </c>
      <c r="B5" s="1" t="str">
        <f>Categorias!B5</f>
        <v>V</v>
      </c>
      <c r="C5" t="str">
        <f>Categorias!C5</f>
        <v>VERBAL</v>
      </c>
      <c r="D5" t="str">
        <f>Categorias!E5</f>
        <v>Gusto por la lectura de obras diversas y satisfacción al expresarse verbalmente o pro escrito</v>
      </c>
      <c r="E5" s="2" t="str">
        <f>Categorias!D5</f>
        <v>I</v>
      </c>
      <c r="H5" t="str">
        <f t="shared" si="0"/>
        <v>(NULL, 'V', 'VERBAL', 'Gusto por la lectura de obras diversas y satisfacción al expresarse verbalmente o pro escrito', '', 'I', 'A'),</v>
      </c>
    </row>
    <row r="6" spans="1:8" x14ac:dyDescent="0.25">
      <c r="A6" s="1">
        <f>Categorias!A6</f>
        <v>4</v>
      </c>
      <c r="B6" s="1" t="str">
        <f>Categorias!B6</f>
        <v>AP</v>
      </c>
      <c r="C6" t="str">
        <f>Categorias!C6</f>
        <v>ARTISTICO PLASTICA</v>
      </c>
      <c r="D6" t="str">
        <f>Categorias!E6</f>
        <v>Agrado por conocer o realizar actividades creativas como dibujo, la pintura, escultura, el modelado, etc.</v>
      </c>
      <c r="E6" s="2" t="str">
        <f>Categorias!D6</f>
        <v>I</v>
      </c>
      <c r="H6" t="str">
        <f t="shared" si="0"/>
        <v>(NULL, 'AP', 'ARTISTICO PLASTICA', 'Agrado por conocer o realizar actividades creativas como dibujo, la pintura, escultura, el modelado, etc.', '', 'I', 'A'),</v>
      </c>
    </row>
    <row r="7" spans="1:8" x14ac:dyDescent="0.25">
      <c r="A7" s="1">
        <f>Categorias!A7</f>
        <v>5</v>
      </c>
      <c r="B7" s="1" t="str">
        <f>Categorias!B7</f>
        <v>MS</v>
      </c>
      <c r="C7" t="str">
        <f>Categorias!C7</f>
        <v>MUSICAL</v>
      </c>
      <c r="D7" t="str">
        <f>Categorias!E7</f>
        <v>Gusto por la ejecución, estudio o composición de la música.</v>
      </c>
      <c r="E7" s="2" t="str">
        <f>Categorias!D7</f>
        <v>I</v>
      </c>
      <c r="H7" t="str">
        <f t="shared" si="0"/>
        <v>(NULL, 'MS', 'MUSICAL', 'Gusto por la ejecución, estudio o composición de la música.', '', 'I', 'A'),</v>
      </c>
    </row>
    <row r="8" spans="1:8" x14ac:dyDescent="0.25">
      <c r="A8" s="1">
        <f>Categorias!A8</f>
        <v>6</v>
      </c>
      <c r="B8" s="1" t="str">
        <f>Categorias!B8</f>
        <v>OG</v>
      </c>
      <c r="C8" t="str">
        <f>Categorias!C8</f>
        <v>ORGANIZACION</v>
      </c>
      <c r="D8" t="str">
        <f>Categorias!E8</f>
        <v>Preferencia por actividades que requieren orden y sistematización.</v>
      </c>
      <c r="E8" s="2" t="str">
        <f>Categorias!D8</f>
        <v>I</v>
      </c>
      <c r="H8" t="str">
        <f t="shared" si="0"/>
        <v>(NULL, 'OG', 'ORGANIZACION', 'Preferencia por actividades que requieren orden y sistematización.', '', 'I', 'A'),</v>
      </c>
    </row>
    <row r="9" spans="1:8" x14ac:dyDescent="0.25">
      <c r="A9" s="1">
        <f>Categorias!A9</f>
        <v>7</v>
      </c>
      <c r="B9" s="1" t="str">
        <f>Categorias!B9</f>
        <v>CI</v>
      </c>
      <c r="C9" t="str">
        <f>Categorias!C9</f>
        <v>CIENTIFICA</v>
      </c>
      <c r="D9" t="str">
        <f>Categorias!E9</f>
        <v>Gusto por conocer o investigar los fenómenos, las causas que los provocan y los principios que los explican.</v>
      </c>
      <c r="E9" s="2" t="str">
        <f>Categorias!D9</f>
        <v>I</v>
      </c>
      <c r="H9" t="str">
        <f t="shared" si="0"/>
        <v>(NULL, 'CI', 'CIENTIFICA', 'Gusto por conocer o investigar los fenómenos, las causas que los provocan y los principios que los explican.', '', 'I', 'A'),</v>
      </c>
    </row>
    <row r="10" spans="1:8" x14ac:dyDescent="0.25">
      <c r="A10" s="1">
        <f>Categorias!A10</f>
        <v>8</v>
      </c>
      <c r="B10" s="1" t="str">
        <f>Categorias!B10</f>
        <v>CL</v>
      </c>
      <c r="C10" t="str">
        <f>Categorias!C10</f>
        <v>CALCULO</v>
      </c>
      <c r="D10" t="str">
        <f>Categorias!E10</f>
        <v>Gusto por resolver problemas de tipo cuantitativo, donde se utilizan las operaciones matemáticas.</v>
      </c>
      <c r="E10" s="2" t="str">
        <f>Categorias!D10</f>
        <v>I</v>
      </c>
      <c r="H10" t="str">
        <f t="shared" si="0"/>
        <v>(NULL, 'CL', 'CALCULO', 'Gusto por resolver problemas de tipo cuantitativo, donde se utilizan las operaciones matemáticas.', '', 'I', 'A'),</v>
      </c>
    </row>
    <row r="11" spans="1:8" x14ac:dyDescent="0.25">
      <c r="A11" s="1">
        <f>Categorias!A11</f>
        <v>9</v>
      </c>
      <c r="B11" s="1" t="str">
        <f>Categorias!B11</f>
        <v>MC</v>
      </c>
      <c r="C11" t="str">
        <f>Categorias!C11</f>
        <v>MECANICO CONSTRUCTIVA</v>
      </c>
      <c r="D11" t="str">
        <f>Categorias!E11</f>
        <v>Atracción por armar, conocer o descubrir mecanismos mediante los cuales funciona un aparato, así como proyectar y construir objetos diversos.</v>
      </c>
      <c r="E11" s="2" t="str">
        <f>Categorias!D11</f>
        <v>I</v>
      </c>
      <c r="H11" t="str">
        <f t="shared" si="0"/>
        <v>(NULL, 'MC', 'MECANICO CONSTRUCTIVA', 'Atracción por armar, conocer o descubrir mecanismos mediante los cuales funciona un aparato, así como proyectar y construir objetos diversos.', '', 'I', 'A'),</v>
      </c>
    </row>
    <row r="12" spans="1:8" x14ac:dyDescent="0.25">
      <c r="A12" s="1">
        <f>Categorias!A12</f>
        <v>10</v>
      </c>
      <c r="B12" s="1" t="str">
        <f>Categorias!B12</f>
        <v>AL</v>
      </c>
      <c r="C12" t="str">
        <f>Categorias!C12</f>
        <v>TRABAJO AL AIRE LIBRE</v>
      </c>
      <c r="D12" t="str">
        <f>Categorias!E12</f>
        <v>Satisfacción por actividades que se realizan en lugares abiertos y/o apartados de los conglomerados urbanos.</v>
      </c>
      <c r="E12" s="2" t="str">
        <f>Categorias!D12</f>
        <v>I</v>
      </c>
      <c r="H12" t="str">
        <f t="shared" si="0"/>
        <v>(NULL, 'AL', 'TRABAJO AL AIRE LIBRE', 'Satisfacción por actividades que se realizan en lugares abiertos y/o apartados de los conglomerados urbanos.', '', 'I', 'A'),</v>
      </c>
    </row>
    <row r="13" spans="1:8" x14ac:dyDescent="0.25">
      <c r="A13" s="1">
        <f>Categorias!A13</f>
        <v>11</v>
      </c>
      <c r="B13" s="1" t="str">
        <f>Categorias!B13</f>
        <v>SS</v>
      </c>
      <c r="C13" t="str">
        <f>Categorias!C13</f>
        <v>SERVICIO SOCIAL</v>
      </c>
      <c r="D13" t="str">
        <f>Categorias!E13</f>
        <v>Habilidad para comprender problemas humanos, para tratar personas, cooperar y persuadir; para hacer lo más adecuado ante situaciones sociales. Actitud de ayuda afectuosa y desinteresada hacia sus semejantes.</v>
      </c>
      <c r="E13" s="2" t="str">
        <f>Categorias!D13</f>
        <v>A</v>
      </c>
      <c r="H13" t="str">
        <f t="shared" si="0"/>
        <v>(NULL, 'SS', 'SERVICIO SOCIAL', 'Habilidad para comprender problemas humanos, para tratar personas, cooperar y persuadir; para hacer lo más adecuado ante situaciones sociales. Actitud de ayuda afectuosa y desinteresada hacia sus semejantes.', '', 'A', 'A'),</v>
      </c>
    </row>
    <row r="14" spans="1:8" x14ac:dyDescent="0.25">
      <c r="A14" s="1">
        <f>Categorias!A14</f>
        <v>12</v>
      </c>
      <c r="B14" s="1" t="str">
        <f>Categorias!B14</f>
        <v>EP</v>
      </c>
      <c r="C14" t="str">
        <f>Categorias!C14</f>
        <v>EJECUTIVO PERSUASIVA</v>
      </c>
      <c r="D14" t="str">
        <f>Categorias!E14</f>
        <v>Capacidad para organizar, dirigir y supervisar a otros adecuadamente; poseer iniciativa, confianza en sí mismo, ambición de progreso, habilidad para dominar en situaciones sociales y en relaciones de persona a persona.</v>
      </c>
      <c r="E14" s="2" t="str">
        <f>Categorias!D14</f>
        <v>A</v>
      </c>
      <c r="H14" t="str">
        <f t="shared" si="0"/>
        <v>(NULL, 'EP', 'EJECUTIVO PERSUASIVA', 'Capacidad para organizar, dirigir y supervisar a otros adecuadamente; poseer iniciativa, confianza en sí mismo, ambición de progreso, habilidad para dominar en situaciones sociales y en relaciones de persona a persona.', '', 'A', 'A'),</v>
      </c>
    </row>
    <row r="15" spans="1:8" x14ac:dyDescent="0.25">
      <c r="A15" s="1">
        <f>Categorias!A15</f>
        <v>13</v>
      </c>
      <c r="B15" s="1" t="str">
        <f>Categorias!B15</f>
        <v>V</v>
      </c>
      <c r="C15" t="str">
        <f>Categorias!C15</f>
        <v>VERBAL</v>
      </c>
      <c r="D15" t="str">
        <f>Categorias!E15</f>
        <v>Habilidad para comprender y expresarse correctamente. También para utilizar Las palabras precisas y adecuadas.</v>
      </c>
      <c r="E15" s="2" t="str">
        <f>Categorias!D15</f>
        <v>A</v>
      </c>
      <c r="H15" t="str">
        <f t="shared" si="0"/>
        <v>(NULL, 'V', 'VERBAL', 'Habilidad para comprender y expresarse correctamente. También para utilizar Las palabras precisas y adecuadas.', '', 'A', 'A'),</v>
      </c>
    </row>
    <row r="16" spans="1:8" x14ac:dyDescent="0.25">
      <c r="A16" s="1">
        <f>Categorias!A16</f>
        <v>14</v>
      </c>
      <c r="B16" s="1" t="str">
        <f>Categorias!B16</f>
        <v>AP</v>
      </c>
      <c r="C16" t="str">
        <f>Categorias!C16</f>
        <v>ARTISTICO PLASTICA</v>
      </c>
      <c r="D16" t="str">
        <f>Categorias!E16</f>
        <v>Habilidad para apreciar las formas o colores de un objeto, dibujo, escultura o pintura y para crear obras de mérito artístico en pintura, escultura, grabado o dibujo.</v>
      </c>
      <c r="E16" s="2" t="str">
        <f>Categorias!D16</f>
        <v>A</v>
      </c>
      <c r="H16" t="str">
        <f t="shared" si="0"/>
        <v>(NULL, 'AP', 'ARTISTICO PLASTICA', 'Habilidad para apreciar las formas o colores de un objeto, dibujo, escultura o pintura y para crear obras de mérito artístico en pintura, escultura, grabado o dibujo.', '', 'A', 'A'),</v>
      </c>
    </row>
    <row r="17" spans="1:8" x14ac:dyDescent="0.25">
      <c r="A17" s="1">
        <f>Categorias!A17</f>
        <v>15</v>
      </c>
      <c r="B17" s="1" t="str">
        <f>Categorias!B17</f>
        <v>MS</v>
      </c>
      <c r="C17" t="str">
        <f>Categorias!C17</f>
        <v>MUSICAL</v>
      </c>
      <c r="D17" t="str">
        <f>Categorias!E17</f>
        <v>Habilidad para captar y distinguir sonidos en sus diversas modalidades, para imaginar estos sonidos, reproducirlos o utilizarlos en forma creativa; sensibilidad a la combinación y armonía de sonidos.</v>
      </c>
      <c r="E17" s="2" t="str">
        <f>Categorias!D17</f>
        <v>A</v>
      </c>
      <c r="H17" t="str">
        <f t="shared" si="0"/>
        <v>(NULL, 'MS', 'MUSICAL', 'Habilidad para captar y distinguir sonidos en sus diversas modalidades, para imaginar estos sonidos, reproducirlos o utilizarlos en forma creativa; sensibilidad a la combinación y armonía de sonidos.', '', 'A', 'A'),</v>
      </c>
    </row>
    <row r="18" spans="1:8" x14ac:dyDescent="0.25">
      <c r="A18" s="1">
        <f>Categorias!A18</f>
        <v>16</v>
      </c>
      <c r="B18" s="1" t="str">
        <f>Categorias!B18</f>
        <v>OG</v>
      </c>
      <c r="C18" t="str">
        <f>Categorias!C18</f>
        <v>ORGANIZACION</v>
      </c>
      <c r="D18" t="str">
        <f>Categorias!E18</f>
        <v>Capacidad de organización, orden, exactitud y rapidez en el manejo de nombres, números, documentos, sistemas y sus detalles en trabajos rutinarios.</v>
      </c>
      <c r="E18" s="2" t="str">
        <f>Categorias!D18</f>
        <v>A</v>
      </c>
      <c r="H18" t="str">
        <f t="shared" si="0"/>
        <v>(NULL, 'OG', 'ORGANIZACION', 'Capacidad de organización, orden, exactitud y rapidez en el manejo de nombres, números, documentos, sistemas y sus detalles en trabajos rutinarios.', '', 'A', 'A'),</v>
      </c>
    </row>
    <row r="19" spans="1:8" x14ac:dyDescent="0.25">
      <c r="A19" s="1">
        <f>Categorias!A19</f>
        <v>17</v>
      </c>
      <c r="B19" s="1" t="str">
        <f>Categorias!B19</f>
        <v>CI</v>
      </c>
      <c r="C19" t="str">
        <f>Categorias!C19</f>
        <v>CIENTIFICA</v>
      </c>
      <c r="D19" t="str">
        <f>Categorias!E19</f>
        <v>Habilidad para la investigación; aptitud para captar, definir y comprender principios y relaciones causales de los fenómenos proponiéndose siempre la obtención de la novedad.</v>
      </c>
      <c r="E19" s="2" t="str">
        <f>Categorias!D19</f>
        <v>A</v>
      </c>
      <c r="H19" t="str">
        <f t="shared" si="0"/>
        <v>(NULL, 'CI', 'CIENTIFICA', 'Habilidad para la investigación; aptitud para captar, definir y comprender principios y relaciones causales de los fenómenos proponiéndose siempre la obtención de la novedad.', '', 'A', 'A'),</v>
      </c>
    </row>
    <row r="20" spans="1:8" x14ac:dyDescent="0.25">
      <c r="A20" s="1">
        <f>Categorias!A20</f>
        <v>18</v>
      </c>
      <c r="B20" s="1" t="str">
        <f>Categorias!B20</f>
        <v>CL</v>
      </c>
      <c r="C20" t="str">
        <f>Categorias!C20</f>
        <v>CALCULO</v>
      </c>
      <c r="D20" t="str">
        <f>Categorias!E20</f>
        <v>Dominio de las operaciones y mecanizaciones numéricas, así como habilidad para el cálculo matemático.</v>
      </c>
      <c r="E20" s="2" t="str">
        <f>Categorias!D20</f>
        <v>A</v>
      </c>
      <c r="H20" t="str">
        <f t="shared" si="0"/>
        <v>(NULL, 'CL', 'CALCULO', 'Dominio de las operaciones y mecanizaciones numéricas, así como habilidad para el cálculo matemático.', '', 'A', 'A'),</v>
      </c>
    </row>
    <row r="21" spans="1:8" x14ac:dyDescent="0.25">
      <c r="A21" s="1">
        <f>Categorias!A21</f>
        <v>19</v>
      </c>
      <c r="B21" s="1" t="str">
        <f>Categorias!B21</f>
        <v>MC</v>
      </c>
      <c r="C21" t="str">
        <f>Categorias!C21</f>
        <v>MECANICO CONSTRUCTIVA</v>
      </c>
      <c r="D21" t="str">
        <f>Categorias!E21</f>
        <v>Comprensión y habilidad en la manipulación de objetos y facilidad para percibir, imaginar y analizar formas en dos o tres dimensiones, así como para abstraer sistemas, mecanismos y movimientos</v>
      </c>
      <c r="E21" s="2" t="str">
        <f>Categorias!D21</f>
        <v>A</v>
      </c>
      <c r="H21" t="str">
        <f t="shared" si="0"/>
        <v>(NULL, 'MC', 'MECANICO CONSTRUCTIVA', 'Comprensión y habilidad en la manipulación de objetos y facilidad para percibir, imaginar y analizar formas en dos o tres dimensiones, así como para abstraer sistemas, mecanismos y movimientos', '', 'A', 'A'),</v>
      </c>
    </row>
    <row r="22" spans="1:8" x14ac:dyDescent="0.25">
      <c r="A22" s="1">
        <f>Categorias!A22</f>
        <v>20</v>
      </c>
      <c r="B22" s="1" t="str">
        <f>Categorias!B22</f>
        <v>DT</v>
      </c>
      <c r="C22" t="str">
        <f>Categorias!C22</f>
        <v>DESTREZA MANUAL</v>
      </c>
      <c r="D22" t="str">
        <f>Categorias!E22</f>
        <v>Habilidad en el uso de las manos para el manejo de herramientas; ejecución de movimientos coordinados y precisos.</v>
      </c>
      <c r="E22" s="2" t="str">
        <f>Categorias!D22</f>
        <v>A</v>
      </c>
      <c r="H22" t="str">
        <f t="shared" si="0"/>
        <v>(NULL, 'DT', 'DESTREZA MANUAL', 'Habilidad en el uso de las manos para el manejo de herramientas; ejecución de movimientos coordinados y precisos.', '', 'A', 'A'),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G1" workbookViewId="0">
      <selection activeCell="M2" sqref="M2:M24"/>
    </sheetView>
  </sheetViews>
  <sheetFormatPr baseColWidth="10" defaultRowHeight="15.75" x14ac:dyDescent="0.25"/>
  <cols>
    <col min="1" max="1" width="4" style="15" customWidth="1"/>
    <col min="2" max="2" width="4.7109375" style="13" customWidth="1"/>
    <col min="3" max="3" width="5" style="18" customWidth="1"/>
    <col min="4" max="4" width="4.5703125" style="13" customWidth="1"/>
    <col min="5" max="5" width="5" style="18" customWidth="1"/>
    <col min="6" max="6" width="112.5703125" style="14" customWidth="1"/>
    <col min="7" max="9" width="7.140625" style="15" customWidth="1"/>
    <col min="10" max="10" width="12.42578125" style="23" customWidth="1"/>
    <col min="11" max="11" width="14.28515625" style="23" customWidth="1"/>
    <col min="12" max="12" width="4.7109375" style="38" customWidth="1"/>
    <col min="13" max="13" width="23.7109375" style="23" customWidth="1"/>
    <col min="14" max="16384" width="11.42578125" style="15"/>
  </cols>
  <sheetData>
    <row r="2" spans="2:13" x14ac:dyDescent="0.25">
      <c r="F2" s="22" t="s">
        <v>105</v>
      </c>
      <c r="M2" s="41" t="s">
        <v>130</v>
      </c>
    </row>
    <row r="3" spans="2:13" s="25" customFormat="1" x14ac:dyDescent="0.25">
      <c r="B3" s="45" t="s">
        <v>106</v>
      </c>
      <c r="C3" s="46"/>
      <c r="D3" s="45" t="s">
        <v>107</v>
      </c>
      <c r="E3" s="46"/>
      <c r="F3" s="19" t="s">
        <v>43</v>
      </c>
      <c r="G3" s="19" t="s">
        <v>45</v>
      </c>
      <c r="H3" s="19" t="s">
        <v>110</v>
      </c>
      <c r="I3" s="20"/>
      <c r="J3" s="24" t="s">
        <v>108</v>
      </c>
      <c r="K3" s="24" t="s">
        <v>109</v>
      </c>
      <c r="L3" s="39"/>
      <c r="M3" s="24"/>
    </row>
    <row r="4" spans="2:13" ht="31.5" x14ac:dyDescent="0.25">
      <c r="B4" s="16">
        <v>2</v>
      </c>
      <c r="C4" s="19" t="s">
        <v>49</v>
      </c>
      <c r="D4" s="16">
        <v>1</v>
      </c>
      <c r="E4" s="19" t="s">
        <v>47</v>
      </c>
      <c r="F4" s="17" t="s">
        <v>69</v>
      </c>
      <c r="G4" s="16" t="s">
        <v>46</v>
      </c>
      <c r="H4" s="16" t="s">
        <v>48</v>
      </c>
      <c r="I4" s="21"/>
      <c r="J4" s="36" t="str">
        <f>CONCATENATE("(SELECT cat_id FROM `prueba-vocacional`.`categorias` WHERE cat_tipo = '",C4,"' AND cat_area = '",G4,"')")</f>
        <v>(SELECT cat_id FROM `prueba-vocacional`.`categorias` WHERE cat_tipo = 'EP' AND cat_area = 'I')</v>
      </c>
      <c r="K4" s="23" t="str">
        <f>CONCATENATE("(SELECT cat_id FROM `prueba-vocacional`.`categorias` WHERE cat_tipo = '",E4,"' AND cat_area = '",G4,"')")</f>
        <v>(SELECT cat_id FROM `prueba-vocacional`.`categorias` WHERE cat_tipo = 'SS' AND cat_area = 'I')</v>
      </c>
      <c r="L4" s="40"/>
      <c r="M4" s="42" t="str">
        <f>CONCATENATE("(NULL, ",J4,", ",K4,",NULL, '",F4,"', '",G4,"', '",H4,"'), ")</f>
        <v xml:space="preserve">(NULL, (SELECT cat_id FROM `prueba-vocacional`.`categorias` WHERE cat_tipo = 'EP' AND cat_area = 'I'), (SELECT cat_id FROM `prueba-vocacional`.`categorias` WHERE cat_tipo = 'SS' AND cat_area = 'I'),NULL, 'Ciencias Políticas y Administración Pública. Relaciones Internacionales, Ciencias de la Comunicación, Sociología, Derecho, Trabajo Social, Economía, Pedagogía, Enseñanza de Inglés, Psicología, Enfermería y Obstetricia, Odontología, Optometría.', 'I', 'A'), </v>
      </c>
    </row>
    <row r="5" spans="2:13" ht="47.25" x14ac:dyDescent="0.25">
      <c r="B5" s="16">
        <v>2</v>
      </c>
      <c r="C5" s="19" t="s">
        <v>49</v>
      </c>
      <c r="D5" s="16">
        <v>3</v>
      </c>
      <c r="E5" s="19" t="s">
        <v>51</v>
      </c>
      <c r="F5" s="17" t="s">
        <v>0</v>
      </c>
      <c r="G5" s="16" t="s">
        <v>46</v>
      </c>
      <c r="H5" s="16" t="s">
        <v>48</v>
      </c>
      <c r="I5" s="21"/>
      <c r="J5" s="36" t="str">
        <f t="shared" ref="J5:J24" si="0">CONCATENATE("(SELECT cat_id FROM `prueba-vocacional`.`categorias` WHERE cat_tipo = '",C5,"' AND cat_area = '",G5,"')")</f>
        <v>(SELECT cat_id FROM `prueba-vocacional`.`categorias` WHERE cat_tipo = 'EP' AND cat_area = 'I')</v>
      </c>
      <c r="K5" s="23" t="str">
        <f t="shared" ref="K5:K24" si="1">CONCATENATE("(SELECT cat_id FROM `prueba-vocacional`.`categorias` WHERE cat_tipo = '",E5,"' AND cat_area = '",G5,"')")</f>
        <v>(SELECT cat_id FROM `prueba-vocacional`.`categorias` WHERE cat_tipo = 'V' AND cat_area = 'I')</v>
      </c>
      <c r="L5" s="40"/>
      <c r="M5" s="42" t="str">
        <f t="shared" ref="M5:M24" si="2">CONCATENATE("(NULL, ",J5,", ",K5,",NULL, '",F5,"', '",G5,"', '",H5,"'), ")</f>
        <v xml:space="preserve">(NULL, (SELECT cat_id FROM `prueba-vocacional`.`categorias` WHERE cat_tipo = 'EP' AND cat_area = 'I'), (SELECT cat_id FROM `prueba-vocacional`.`categorias` WHERE cat_tipo = 'V' AND cat_area = 'I'),NULL, 'Relaciones Internacionales, Derecho, Letras Clásicas, Lengua y Literaturas Hispánicas, Literatura Dramática y Teatro, Lengua y Literaturas Modernas, Bibliotecología y Estudios de la Información, Enseñanza de Inglés, Ciencias de la Comunicación, Ciencias Políticas y Administración Pública.', 'I', 'A'), </v>
      </c>
    </row>
    <row r="6" spans="2:13" x14ac:dyDescent="0.25">
      <c r="B6" s="16">
        <v>2</v>
      </c>
      <c r="C6" s="19" t="s">
        <v>49</v>
      </c>
      <c r="D6" s="16">
        <v>4</v>
      </c>
      <c r="E6" s="19" t="s">
        <v>52</v>
      </c>
      <c r="F6" s="17" t="s">
        <v>70</v>
      </c>
      <c r="G6" s="16" t="s">
        <v>46</v>
      </c>
      <c r="H6" s="16" t="s">
        <v>48</v>
      </c>
      <c r="I6" s="21"/>
      <c r="J6" s="36" t="str">
        <f t="shared" si="0"/>
        <v>(SELECT cat_id FROM `prueba-vocacional`.`categorias` WHERE cat_tipo = 'EP' AND cat_area = 'I')</v>
      </c>
      <c r="K6" s="23" t="str">
        <f t="shared" si="1"/>
        <v>(SELECT cat_id FROM `prueba-vocacional`.`categorias` WHERE cat_tipo = 'AP' AND cat_area = 'I')</v>
      </c>
      <c r="L6" s="40"/>
      <c r="M6" s="42" t="str">
        <f t="shared" si="2"/>
        <v xml:space="preserve">(NULL, (SELECT cat_id FROM `prueba-vocacional`.`categorias` WHERE cat_tipo = 'EP' AND cat_area = 'I'), (SELECT cat_id FROM `prueba-vocacional`.`categorias` WHERE cat_tipo = 'AP' AND cat_area = 'I'),NULL, 'Diseño Gráfico, Diseño y Comunicación Visual, Urbanismo, Diseño Industrial, Literatura Dramática y Teatro.', 'I', 'A'), </v>
      </c>
    </row>
    <row r="7" spans="2:13" x14ac:dyDescent="0.25">
      <c r="B7" s="16">
        <v>2</v>
      </c>
      <c r="C7" s="19" t="s">
        <v>49</v>
      </c>
      <c r="D7" s="16">
        <v>5</v>
      </c>
      <c r="E7" s="19" t="s">
        <v>54</v>
      </c>
      <c r="F7" s="17" t="s">
        <v>1</v>
      </c>
      <c r="G7" s="16" t="s">
        <v>46</v>
      </c>
      <c r="H7" s="16" t="s">
        <v>48</v>
      </c>
      <c r="I7" s="21"/>
      <c r="J7" s="36" t="str">
        <f t="shared" si="0"/>
        <v>(SELECT cat_id FROM `prueba-vocacional`.`categorias` WHERE cat_tipo = 'EP' AND cat_area = 'I')</v>
      </c>
      <c r="K7" s="23" t="str">
        <f t="shared" si="1"/>
        <v>(SELECT cat_id FROM `prueba-vocacional`.`categorias` WHERE cat_tipo = 'MS' AND cat_area = 'I')</v>
      </c>
      <c r="L7" s="40"/>
      <c r="M7" s="42" t="str">
        <f t="shared" si="2"/>
        <v xml:space="preserve">(NULL, (SELECT cat_id FROM `prueba-vocacional`.`categorias` WHERE cat_tipo = 'EP' AND cat_area = 'I'), (SELECT cat_id FROM `prueba-vocacional`.`categorias` WHERE cat_tipo = 'MS' AND cat_area = 'I'),NULL, 'Etnomusicología, Piano, Canto, Instrumentista, Composición, Educación Musical.', 'I', 'A'), </v>
      </c>
    </row>
    <row r="8" spans="2:13" ht="31.5" x14ac:dyDescent="0.25">
      <c r="B8" s="16">
        <v>2</v>
      </c>
      <c r="C8" s="19" t="s">
        <v>49</v>
      </c>
      <c r="D8" s="16">
        <v>6</v>
      </c>
      <c r="E8" s="19" t="s">
        <v>55</v>
      </c>
      <c r="F8" s="17" t="s">
        <v>2</v>
      </c>
      <c r="G8" s="16" t="s">
        <v>46</v>
      </c>
      <c r="H8" s="16" t="s">
        <v>48</v>
      </c>
      <c r="I8" s="21"/>
      <c r="J8" s="36" t="str">
        <f t="shared" si="0"/>
        <v>(SELECT cat_id FROM `prueba-vocacional`.`categorias` WHERE cat_tipo = 'EP' AND cat_area = 'I')</v>
      </c>
      <c r="K8" s="23" t="str">
        <f t="shared" si="1"/>
        <v>(SELECT cat_id FROM `prueba-vocacional`.`categorias` WHERE cat_tipo = 'OG' AND cat_area = 'I')</v>
      </c>
      <c r="L8" s="40"/>
      <c r="M8" s="42" t="str">
        <f t="shared" si="2"/>
        <v xml:space="preserve">(NULL, (SELECT cat_id FROM `prueba-vocacional`.`categorias` WHERE cat_tipo = 'EP' AND cat_area = 'I'), (SELECT cat_id FROM `prueba-vocacional`.`categorias` WHERE cat_tipo = 'OG' AND cat_area = 'I'),NULL, 'Actuaría, Economía, Administración, Informática, Ciencias Políticas y Administración Pública, Relaciones Internacionales, Planificación para el Desarrollo Agropecuario, Geografía, Contaduría, Ingeniería en Alimentos, Quimica Industrial.', 'I', 'A'), </v>
      </c>
    </row>
    <row r="9" spans="2:13" ht="47.25" x14ac:dyDescent="0.25">
      <c r="B9" s="16">
        <v>3</v>
      </c>
      <c r="C9" s="19" t="s">
        <v>51</v>
      </c>
      <c r="D9" s="16">
        <v>1</v>
      </c>
      <c r="E9" s="19" t="s">
        <v>47</v>
      </c>
      <c r="F9" s="17" t="s">
        <v>3</v>
      </c>
      <c r="G9" s="16" t="s">
        <v>46</v>
      </c>
      <c r="H9" s="16" t="s">
        <v>48</v>
      </c>
      <c r="I9" s="21"/>
      <c r="J9" s="36" t="str">
        <f t="shared" si="0"/>
        <v>(SELECT cat_id FROM `prueba-vocacional`.`categorias` WHERE cat_tipo = 'V' AND cat_area = 'I')</v>
      </c>
      <c r="K9" s="23" t="str">
        <f t="shared" si="1"/>
        <v>(SELECT cat_id FROM `prueba-vocacional`.`categorias` WHERE cat_tipo = 'SS' AND cat_area = 'I')</v>
      </c>
      <c r="L9" s="40"/>
      <c r="M9" s="42" t="str">
        <f t="shared" si="2"/>
        <v xml:space="preserve">(NULL, (SELECT cat_id FROM `prueba-vocacional`.`categorias` WHERE cat_tipo = 'V' AND cat_area = 'I'), (SELECT cat_id FROM `prueba-vocacional`.`categorias` WHERE cat_tipo = 'SS' AND cat_area = 'I'),NULL, 'Ciencias de la Comunicación, Derecho, Ciencias Políticas y Administración Pública, Estudios Latinoamericanos, Letras Clásicas, Lengua y Literaturas Hispánicas,  Literatura Dramática y Teatro, Lengua y Literatura Modernas, Enseñanza de Inglés, Bibliotecología y Estudios de la Información.', 'I', 'A'), </v>
      </c>
    </row>
    <row r="10" spans="2:13" x14ac:dyDescent="0.25">
      <c r="B10" s="16">
        <v>3</v>
      </c>
      <c r="C10" s="19" t="s">
        <v>51</v>
      </c>
      <c r="D10" s="16">
        <v>5</v>
      </c>
      <c r="E10" s="19" t="s">
        <v>54</v>
      </c>
      <c r="F10" s="17" t="s">
        <v>4</v>
      </c>
      <c r="G10" s="16" t="s">
        <v>46</v>
      </c>
      <c r="H10" s="16" t="s">
        <v>48</v>
      </c>
      <c r="I10" s="21"/>
      <c r="J10" s="36" t="str">
        <f t="shared" si="0"/>
        <v>(SELECT cat_id FROM `prueba-vocacional`.`categorias` WHERE cat_tipo = 'V' AND cat_area = 'I')</v>
      </c>
      <c r="K10" s="23" t="str">
        <f t="shared" si="1"/>
        <v>(SELECT cat_id FROM `prueba-vocacional`.`categorias` WHERE cat_tipo = 'MS' AND cat_area = 'I')</v>
      </c>
      <c r="L10" s="40"/>
      <c r="M10" s="42" t="str">
        <f t="shared" si="2"/>
        <v xml:space="preserve">(NULL, (SELECT cat_id FROM `prueba-vocacional`.`categorias` WHERE cat_tipo = 'V' AND cat_area = 'I'), (SELECT cat_id FROM `prueba-vocacional`.`categorias` WHERE cat_tipo = 'MS' AND cat_area = 'I'),NULL, 'Composición, Educación Musical, Canto.', 'I', 'A'), </v>
      </c>
    </row>
    <row r="11" spans="2:13" ht="31.5" x14ac:dyDescent="0.25">
      <c r="B11" s="16">
        <v>3</v>
      </c>
      <c r="C11" s="19" t="s">
        <v>51</v>
      </c>
      <c r="D11" s="16">
        <v>6</v>
      </c>
      <c r="E11" s="19" t="s">
        <v>55</v>
      </c>
      <c r="F11" s="17" t="s">
        <v>5</v>
      </c>
      <c r="G11" s="16" t="s">
        <v>46</v>
      </c>
      <c r="H11" s="16" t="s">
        <v>48</v>
      </c>
      <c r="I11" s="21"/>
      <c r="J11" s="36" t="str">
        <f t="shared" si="0"/>
        <v>(SELECT cat_id FROM `prueba-vocacional`.`categorias` WHERE cat_tipo = 'V' AND cat_area = 'I')</v>
      </c>
      <c r="K11" s="23" t="str">
        <f t="shared" si="1"/>
        <v>(SELECT cat_id FROM `prueba-vocacional`.`categorias` WHERE cat_tipo = 'OG' AND cat_area = 'I')</v>
      </c>
      <c r="L11" s="40"/>
      <c r="M11" s="42" t="str">
        <f t="shared" si="2"/>
        <v xml:space="preserve">(NULL, (SELECT cat_id FROM `prueba-vocacional`.`categorias` WHERE cat_tipo = 'V' AND cat_area = 'I'), (SELECT cat_id FROM `prueba-vocacional`.`categorias` WHERE cat_tipo = 'OG' AND cat_area = 'I'),NULL, 'Bibliotecología y Estudios de la Información, Relaciones Internacionales, Ciencias Políticas y Administración Pública, Sociología, Estudios Latinoamericanos.', 'I', 'A'), </v>
      </c>
    </row>
    <row r="12" spans="2:13" ht="31.5" x14ac:dyDescent="0.25">
      <c r="B12" s="16">
        <v>4</v>
      </c>
      <c r="C12" s="19" t="s">
        <v>52</v>
      </c>
      <c r="D12" s="16">
        <v>1</v>
      </c>
      <c r="E12" s="19" t="s">
        <v>47</v>
      </c>
      <c r="F12" s="17" t="s">
        <v>71</v>
      </c>
      <c r="G12" s="16" t="s">
        <v>46</v>
      </c>
      <c r="H12" s="16" t="s">
        <v>48</v>
      </c>
      <c r="I12" s="21"/>
      <c r="J12" s="36" t="str">
        <f t="shared" si="0"/>
        <v>(SELECT cat_id FROM `prueba-vocacional`.`categorias` WHERE cat_tipo = 'AP' AND cat_area = 'I')</v>
      </c>
      <c r="K12" s="23" t="str">
        <f t="shared" si="1"/>
        <v>(SELECT cat_id FROM `prueba-vocacional`.`categorias` WHERE cat_tipo = 'SS' AND cat_area = 'I')</v>
      </c>
      <c r="L12" s="40"/>
      <c r="M12" s="42" t="str">
        <f t="shared" si="2"/>
        <v xml:space="preserve">(NULL, (SELECT cat_id FROM `prueba-vocacional`.`categorias` WHERE cat_tipo = 'AP' AND cat_area = 'I'), (SELECT cat_id FROM `prueba-vocacional`.`categorias` WHERE cat_tipo = 'SS' AND cat_area = 'I'),NULL, ' Artes Visuales, Diseño Gráfico, Diseño y Comunicación Visual, Urbanismo, Arquitectura del Paisaje, Arquitectura, Diseño Industrial.', 'I', 'A'), </v>
      </c>
    </row>
    <row r="13" spans="2:13" x14ac:dyDescent="0.25">
      <c r="B13" s="16">
        <v>5</v>
      </c>
      <c r="C13" s="19" t="s">
        <v>54</v>
      </c>
      <c r="D13" s="16">
        <v>1</v>
      </c>
      <c r="E13" s="19" t="s">
        <v>47</v>
      </c>
      <c r="F13" s="17" t="s">
        <v>72</v>
      </c>
      <c r="G13" s="16" t="s">
        <v>46</v>
      </c>
      <c r="H13" s="16" t="s">
        <v>48</v>
      </c>
      <c r="I13" s="21"/>
      <c r="J13" s="36" t="str">
        <f t="shared" si="0"/>
        <v>(SELECT cat_id FROM `prueba-vocacional`.`categorias` WHERE cat_tipo = 'MS' AND cat_area = 'I')</v>
      </c>
      <c r="K13" s="23" t="str">
        <f t="shared" si="1"/>
        <v>(SELECT cat_id FROM `prueba-vocacional`.`categorias` WHERE cat_tipo = 'SS' AND cat_area = 'I')</v>
      </c>
      <c r="L13" s="40"/>
      <c r="M13" s="42" t="str">
        <f t="shared" si="2"/>
        <v xml:space="preserve">(NULL, (SELECT cat_id FROM `prueba-vocacional`.`categorias` WHERE cat_tipo = 'MS' AND cat_area = 'I'), (SELECT cat_id FROM `prueba-vocacional`.`categorias` WHERE cat_tipo = 'SS' AND cat_area = 'I'),NULL, 'Composición, Instrumentista, Piano,Educación Músical, Canto, Etnomusicología.', 'I', 'A'), </v>
      </c>
    </row>
    <row r="14" spans="2:13" ht="63" x14ac:dyDescent="0.25">
      <c r="B14" s="16">
        <v>7</v>
      </c>
      <c r="C14" s="37" t="s">
        <v>57</v>
      </c>
      <c r="D14" s="16">
        <v>1</v>
      </c>
      <c r="E14" s="19" t="s">
        <v>47</v>
      </c>
      <c r="F14" s="17" t="s">
        <v>6</v>
      </c>
      <c r="G14" s="16" t="s">
        <v>46</v>
      </c>
      <c r="H14" s="16" t="s">
        <v>48</v>
      </c>
      <c r="I14" s="21"/>
      <c r="J14" s="36" t="str">
        <f t="shared" si="0"/>
        <v>(SELECT cat_id FROM `prueba-vocacional`.`categorias` WHERE cat_tipo = 'CI' AND cat_area = 'I')</v>
      </c>
      <c r="K14" s="23" t="str">
        <f t="shared" si="1"/>
        <v>(SELECT cat_id FROM `prueba-vocacional`.`categorias` WHERE cat_tipo = 'SS' AND cat_area = 'I')</v>
      </c>
      <c r="L14" s="40"/>
      <c r="M14" s="42" t="str">
        <f t="shared" si="2"/>
        <v xml:space="preserve">(NULL, (SELECT cat_id FROM `prueba-vocacional`.`categorias` WHERE cat_tipo = 'CI' AND cat_area = 'I'), (SELECT cat_id FROM `prueba-vocacional`.`categorias` WHERE cat_tipo = 'SS' AND cat_area = 'I'),NULL, 'Ingeniería en Alimentos, Investigación Biomédica Básica, Ciencias Genómicas, Optometría, Química en Alimentos, Química Farmacéutico- Biológica, Biología, Odontología, Medicina Veterinaria y Zootecnia, Medicina, Enfermería y Obstetricia, Psicología, Ciencias Políticas y Administración Pública, Sociología, Trabajo Social, Historia, Pedagogía, Estudios Latinoamericanos, Filosofía.', 'I', 'A'), </v>
      </c>
    </row>
    <row r="15" spans="2:13" ht="31.5" x14ac:dyDescent="0.25">
      <c r="B15" s="16">
        <v>7</v>
      </c>
      <c r="C15" s="19" t="s">
        <v>57</v>
      </c>
      <c r="D15" s="16">
        <v>2</v>
      </c>
      <c r="E15" s="19" t="s">
        <v>49</v>
      </c>
      <c r="F15" s="17" t="s">
        <v>8</v>
      </c>
      <c r="G15" s="16" t="s">
        <v>46</v>
      </c>
      <c r="H15" s="16" t="s">
        <v>48</v>
      </c>
      <c r="I15" s="21"/>
      <c r="J15" s="36" t="str">
        <f t="shared" si="0"/>
        <v>(SELECT cat_id FROM `prueba-vocacional`.`categorias` WHERE cat_tipo = 'CI' AND cat_area = 'I')</v>
      </c>
      <c r="K15" s="23" t="str">
        <f t="shared" si="1"/>
        <v>(SELECT cat_id FROM `prueba-vocacional`.`categorias` WHERE cat_tipo = 'EP' AND cat_area = 'I')</v>
      </c>
      <c r="L15" s="40"/>
      <c r="M15" s="42" t="str">
        <f t="shared" si="2"/>
        <v xml:space="preserve">(NULL, (SELECT cat_id FROM `prueba-vocacional`.`categorias` WHERE cat_tipo = 'CI' AND cat_area = 'I'), (SELECT cat_id FROM `prueba-vocacional`.`categorias` WHERE cat_tipo = 'EP' AND cat_area = 'I'),NULL, 'Medicina, Medicina Veterinaria y Zootecnia, Física, Química, Biología, Ciencias Genómicas, Investigación Biomédica Básica, Enfermería, Psicología, Estudios Latinoamericanos, Pedagogía, Optometría.', 'I', 'A'), </v>
      </c>
    </row>
    <row r="16" spans="2:13" x14ac:dyDescent="0.25">
      <c r="B16" s="16">
        <v>7</v>
      </c>
      <c r="C16" s="19" t="s">
        <v>57</v>
      </c>
      <c r="D16" s="16">
        <v>4</v>
      </c>
      <c r="E16" s="19" t="s">
        <v>52</v>
      </c>
      <c r="F16" s="17" t="s">
        <v>7</v>
      </c>
      <c r="G16" s="16" t="s">
        <v>46</v>
      </c>
      <c r="H16" s="16" t="s">
        <v>48</v>
      </c>
      <c r="I16" s="21"/>
      <c r="J16" s="36" t="str">
        <f t="shared" si="0"/>
        <v>(SELECT cat_id FROM `prueba-vocacional`.`categorias` WHERE cat_tipo = 'CI' AND cat_area = 'I')</v>
      </c>
      <c r="K16" s="23" t="str">
        <f t="shared" si="1"/>
        <v>(SELECT cat_id FROM `prueba-vocacional`.`categorias` WHERE cat_tipo = 'AP' AND cat_area = 'I')</v>
      </c>
      <c r="L16" s="40"/>
      <c r="M16" s="42" t="str">
        <f t="shared" si="2"/>
        <v xml:space="preserve">(NULL, (SELECT cat_id FROM `prueba-vocacional`.`categorias` WHERE cat_tipo = 'CI' AND cat_area = 'I'), (SELECT cat_id FROM `prueba-vocacional`.`categorias` WHERE cat_tipo = 'AP' AND cat_area = 'I'),NULL, 'Odontología, Urbanismo, Arquitectura, Diseño Industrial.', 'I', 'A'), </v>
      </c>
    </row>
    <row r="17" spans="2:13" ht="31.5" x14ac:dyDescent="0.25">
      <c r="B17" s="16">
        <v>9</v>
      </c>
      <c r="C17" s="19" t="s">
        <v>60</v>
      </c>
      <c r="D17" s="16">
        <v>8</v>
      </c>
      <c r="E17" s="19" t="s">
        <v>59</v>
      </c>
      <c r="F17" s="17" t="s">
        <v>9</v>
      </c>
      <c r="G17" s="16" t="s">
        <v>46</v>
      </c>
      <c r="H17" s="16" t="s">
        <v>48</v>
      </c>
      <c r="I17" s="21"/>
      <c r="J17" s="36" t="str">
        <f t="shared" si="0"/>
        <v>(SELECT cat_id FROM `prueba-vocacional`.`categorias` WHERE cat_tipo = 'MC' AND cat_area = 'I')</v>
      </c>
      <c r="K17" s="23" t="str">
        <f t="shared" si="1"/>
        <v>(SELECT cat_id FROM `prueba-vocacional`.`categorias` WHERE cat_tipo = 'CL' AND cat_area = 'I')</v>
      </c>
      <c r="L17" s="40"/>
      <c r="M17" s="42" t="str">
        <f t="shared" si="2"/>
        <v xml:space="preserve">(NULL, (SELECT cat_id FROM `prueba-vocacional`.`categorias` WHERE cat_tipo = 'MC' AND cat_area = 'I'), (SELECT cat_id FROM `prueba-vocacional`.`categorias` WHERE cat_tipo = 'CL' AND cat_area = 'I'),NULL, 'Arquitectura, Diseño Industrial, Física, Ingenierías: Civil, en Computación, Geofísica, Mecánica Eléctrica, de Minas y Metalurgia, Petrolera, Topográfica y Geodésica, en Telecomunicaciones, Mecánica y Mecatrónica.', 'I', 'A'), </v>
      </c>
    </row>
    <row r="18" spans="2:13" ht="31.5" x14ac:dyDescent="0.25">
      <c r="B18" s="16">
        <v>10</v>
      </c>
      <c r="C18" s="19" t="s">
        <v>62</v>
      </c>
      <c r="D18" s="16">
        <v>1</v>
      </c>
      <c r="E18" s="19" t="s">
        <v>47</v>
      </c>
      <c r="F18" s="17" t="s">
        <v>10</v>
      </c>
      <c r="G18" s="16" t="s">
        <v>46</v>
      </c>
      <c r="H18" s="16" t="s">
        <v>48</v>
      </c>
      <c r="I18" s="21"/>
      <c r="J18" s="36" t="str">
        <f t="shared" si="0"/>
        <v>(SELECT cat_id FROM `prueba-vocacional`.`categorias` WHERE cat_tipo = 'AL' AND cat_area = 'I')</v>
      </c>
      <c r="K18" s="23" t="str">
        <f t="shared" si="1"/>
        <v>(SELECT cat_id FROM `prueba-vocacional`.`categorias` WHERE cat_tipo = 'SS' AND cat_area = 'I')</v>
      </c>
      <c r="L18" s="40"/>
      <c r="M18" s="42" t="str">
        <f t="shared" si="2"/>
        <v xml:space="preserve">(NULL, (SELECT cat_id FROM `prueba-vocacional`.`categorias` WHERE cat_tipo = 'AL' AND cat_area = 'I'), (SELECT cat_id FROM `prueba-vocacional`.`categorias` WHERE cat_tipo = 'SS' AND cat_area = 'I'),NULL, 'Ingeniería Agrícola, Ingeniería Petrolera, Sociología, Planificación para el Desarrollo Agropecuario, Trabajo Social, Medicina Veterinaria y Zootecnia, Biología, Arquitectura de Paisaje.', 'I', 'A'), </v>
      </c>
    </row>
    <row r="19" spans="2:13" ht="31.5" x14ac:dyDescent="0.25">
      <c r="B19" s="16">
        <v>10</v>
      </c>
      <c r="C19" s="19" t="s">
        <v>62</v>
      </c>
      <c r="D19" s="16">
        <v>2</v>
      </c>
      <c r="E19" s="19" t="s">
        <v>49</v>
      </c>
      <c r="F19" s="17" t="s">
        <v>73</v>
      </c>
      <c r="G19" s="16" t="s">
        <v>46</v>
      </c>
      <c r="H19" s="16" t="s">
        <v>48</v>
      </c>
      <c r="I19" s="21"/>
      <c r="J19" s="36" t="str">
        <f t="shared" si="0"/>
        <v>(SELECT cat_id FROM `prueba-vocacional`.`categorias` WHERE cat_tipo = 'AL' AND cat_area = 'I')</v>
      </c>
      <c r="K19" s="23" t="str">
        <f t="shared" si="1"/>
        <v>(SELECT cat_id FROM `prueba-vocacional`.`categorias` WHERE cat_tipo = 'EP' AND cat_area = 'I')</v>
      </c>
      <c r="L19" s="40"/>
      <c r="M19" s="42" t="str">
        <f t="shared" si="2"/>
        <v xml:space="preserve">(NULL, (SELECT cat_id FROM `prueba-vocacional`.`categorias` WHERE cat_tipo = 'AL' AND cat_area = 'I'), (SELECT cat_id FROM `prueba-vocacional`.`categorias` WHERE cat_tipo = 'EP' AND cat_area = 'I'),NULL, 'Ingeniería Petrolera, Planificación para el Desarrollo Agropecuario, Trabajo Social, Ingeniería Agrícola, Medicina Veterinaria y Zootecnia, Ingeniería Civil, Arquitectura, Urbanista.', 'I', 'A'), </v>
      </c>
    </row>
    <row r="20" spans="2:13" x14ac:dyDescent="0.25">
      <c r="B20" s="16">
        <v>10</v>
      </c>
      <c r="C20" s="19" t="s">
        <v>62</v>
      </c>
      <c r="D20" s="16">
        <v>4</v>
      </c>
      <c r="E20" s="19" t="s">
        <v>52</v>
      </c>
      <c r="F20" s="17" t="s">
        <v>11</v>
      </c>
      <c r="G20" s="16" t="s">
        <v>46</v>
      </c>
      <c r="H20" s="16" t="s">
        <v>48</v>
      </c>
      <c r="I20" s="21"/>
      <c r="J20" s="36" t="str">
        <f t="shared" si="0"/>
        <v>(SELECT cat_id FROM `prueba-vocacional`.`categorias` WHERE cat_tipo = 'AL' AND cat_area = 'I')</v>
      </c>
      <c r="K20" s="23" t="str">
        <f t="shared" si="1"/>
        <v>(SELECT cat_id FROM `prueba-vocacional`.`categorias` WHERE cat_tipo = 'AP' AND cat_area = 'I')</v>
      </c>
      <c r="L20" s="40"/>
      <c r="M20" s="42" t="str">
        <f t="shared" si="2"/>
        <v xml:space="preserve">(NULL, (SELECT cat_id FROM `prueba-vocacional`.`categorias` WHERE cat_tipo = 'AL' AND cat_area = 'I'), (SELECT cat_id FROM `prueba-vocacional`.`categorias` WHERE cat_tipo = 'AP' AND cat_area = 'I'),NULL, 'Arquitectura, Urbanismo, Arquitectura de Paisaje, Artes Visuales.', 'I', 'A'), </v>
      </c>
    </row>
    <row r="21" spans="2:13" x14ac:dyDescent="0.25">
      <c r="B21" s="16">
        <v>10</v>
      </c>
      <c r="C21" s="19" t="s">
        <v>62</v>
      </c>
      <c r="D21" s="16">
        <v>6</v>
      </c>
      <c r="E21" s="19" t="s">
        <v>55</v>
      </c>
      <c r="F21" s="17" t="s">
        <v>12</v>
      </c>
      <c r="G21" s="16" t="s">
        <v>46</v>
      </c>
      <c r="H21" s="16" t="s">
        <v>48</v>
      </c>
      <c r="I21" s="21"/>
      <c r="J21" s="36" t="str">
        <f t="shared" si="0"/>
        <v>(SELECT cat_id FROM `prueba-vocacional`.`categorias` WHERE cat_tipo = 'AL' AND cat_area = 'I')</v>
      </c>
      <c r="K21" s="23" t="str">
        <f t="shared" si="1"/>
        <v>(SELECT cat_id FROM `prueba-vocacional`.`categorias` WHERE cat_tipo = 'OG' AND cat_area = 'I')</v>
      </c>
      <c r="L21" s="40"/>
      <c r="M21" s="42" t="str">
        <f t="shared" si="2"/>
        <v xml:space="preserve">(NULL, (SELECT cat_id FROM `prueba-vocacional`.`categorias` WHERE cat_tipo = 'AL' AND cat_area = 'I'), (SELECT cat_id FROM `prueba-vocacional`.`categorias` WHERE cat_tipo = 'OG' AND cat_area = 'I'),NULL, 'Ingeniería Agrícola, Geografía, Planificación para el Desarrollo Agropecuario, Biología, Medicina Veterinaria y Zootencnia.', 'I', 'A'), </v>
      </c>
    </row>
    <row r="22" spans="2:13" ht="31.5" x14ac:dyDescent="0.25">
      <c r="B22" s="16">
        <v>10</v>
      </c>
      <c r="C22" s="19" t="s">
        <v>62</v>
      </c>
      <c r="D22" s="16">
        <v>7</v>
      </c>
      <c r="E22" s="19" t="s">
        <v>57</v>
      </c>
      <c r="F22" s="17" t="s">
        <v>13</v>
      </c>
      <c r="G22" s="16" t="s">
        <v>46</v>
      </c>
      <c r="H22" s="16" t="s">
        <v>48</v>
      </c>
      <c r="I22" s="21"/>
      <c r="J22" s="36" t="str">
        <f t="shared" si="0"/>
        <v>(SELECT cat_id FROM `prueba-vocacional`.`categorias` WHERE cat_tipo = 'AL' AND cat_area = 'I')</v>
      </c>
      <c r="K22" s="23" t="str">
        <f t="shared" si="1"/>
        <v>(SELECT cat_id FROM `prueba-vocacional`.`categorias` WHERE cat_tipo = 'CI' AND cat_area = 'I')</v>
      </c>
      <c r="L22" s="40"/>
      <c r="M22" s="42" t="str">
        <f t="shared" si="2"/>
        <v xml:space="preserve">(NULL, (SELECT cat_id FROM `prueba-vocacional`.`categorias` WHERE cat_tipo = 'AL' AND cat_area = 'I'), (SELECT cat_id FROM `prueba-vocacional`.`categorias` WHERE cat_tipo = 'CI' AND cat_area = 'I'),NULL, 'Ingenierías: Agrícolas, Geológica, Petrolera, de minas y Metalurgia, Geografía, Planificación para el Desarrollo Agropecuario, Biología, Medicina Veterinaria y Zootecnica, Ciencias Ambientales, Manejo de Zonas Costeras.', 'I', 'A'), </v>
      </c>
    </row>
    <row r="23" spans="2:13" ht="31.5" x14ac:dyDescent="0.25">
      <c r="B23" s="16">
        <v>10</v>
      </c>
      <c r="C23" s="19" t="s">
        <v>62</v>
      </c>
      <c r="D23" s="16">
        <v>8</v>
      </c>
      <c r="E23" s="19" t="s">
        <v>59</v>
      </c>
      <c r="F23" s="17" t="s">
        <v>74</v>
      </c>
      <c r="G23" s="16" t="s">
        <v>46</v>
      </c>
      <c r="H23" s="16" t="s">
        <v>48</v>
      </c>
      <c r="I23" s="21"/>
      <c r="J23" s="36" t="str">
        <f t="shared" si="0"/>
        <v>(SELECT cat_id FROM `prueba-vocacional`.`categorias` WHERE cat_tipo = 'AL' AND cat_area = 'I')</v>
      </c>
      <c r="K23" s="23" t="str">
        <f t="shared" si="1"/>
        <v>(SELECT cat_id FROM `prueba-vocacional`.`categorias` WHERE cat_tipo = 'CL' AND cat_area = 'I')</v>
      </c>
      <c r="L23" s="40"/>
      <c r="M23" s="42" t="str">
        <f t="shared" si="2"/>
        <v xml:space="preserve">(NULL, (SELECT cat_id FROM `prueba-vocacional`.`categorias` WHERE cat_tipo = 'AL' AND cat_area = 'I'), (SELECT cat_id FROM `prueba-vocacional`.`categorias` WHERE cat_tipo = 'CL' AND cat_area = 'I'),NULL, 'Arquitectura, Urbanismo, Arquitectura de Paisaje, Ingenierías: Agrícola, Civil, Geológica, Mecánica Eléctrica, de Minas y Metalurgia, Petrolera, Topográfica y Geodésica, Química Metalúrgica y Telecomunicaciones.', 'I', 'A'), </v>
      </c>
    </row>
    <row r="24" spans="2:13" ht="31.5" x14ac:dyDescent="0.25">
      <c r="B24" s="16">
        <v>10</v>
      </c>
      <c r="C24" s="19" t="s">
        <v>62</v>
      </c>
      <c r="D24" s="16">
        <v>9</v>
      </c>
      <c r="E24" s="19" t="s">
        <v>60</v>
      </c>
      <c r="F24" s="17" t="s">
        <v>14</v>
      </c>
      <c r="G24" s="16" t="s">
        <v>46</v>
      </c>
      <c r="H24" s="16" t="s">
        <v>48</v>
      </c>
      <c r="I24" s="21"/>
      <c r="J24" s="36" t="str">
        <f t="shared" si="0"/>
        <v>(SELECT cat_id FROM `prueba-vocacional`.`categorias` WHERE cat_tipo = 'AL' AND cat_area = 'I')</v>
      </c>
      <c r="K24" s="23" t="str">
        <f t="shared" si="1"/>
        <v>(SELECT cat_id FROM `prueba-vocacional`.`categorias` WHERE cat_tipo = 'MC' AND cat_area = 'I')</v>
      </c>
      <c r="L24" s="40"/>
      <c r="M24" s="42" t="str">
        <f t="shared" si="2"/>
        <v xml:space="preserve">(NULL, (SELECT cat_id FROM `prueba-vocacional`.`categorias` WHERE cat_tipo = 'AL' AND cat_area = 'I'), (SELECT cat_id FROM `prueba-vocacional`.`categorias` WHERE cat_tipo = 'MC' AND cat_area = 'I'),NULL, 'Ingierías: Civil, Industrial, Mecánica Eléctrica, Petrolera, Topográfica y Geodésica, de Minas y Metalurgia, Geofísica, Geológica y Telecomunicaciones.', 'I', 'A'), </v>
      </c>
    </row>
  </sheetData>
  <mergeCells count="2">
    <mergeCell ref="B3:C3"/>
    <mergeCell ref="D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opLeftCell="F2" workbookViewId="0">
      <selection activeCell="M2" sqref="M2"/>
    </sheetView>
  </sheetViews>
  <sheetFormatPr baseColWidth="10" defaultRowHeight="15" x14ac:dyDescent="0.25"/>
  <cols>
    <col min="1" max="1" width="2.7109375" style="29" customWidth="1"/>
    <col min="2" max="3" width="10.85546875" style="31" customWidth="1"/>
    <col min="4" max="4" width="24.140625" style="31" bestFit="1" customWidth="1"/>
    <col min="5" max="5" width="47.140625" style="29" customWidth="1"/>
    <col min="6" max="6" width="61.42578125" style="29" customWidth="1"/>
    <col min="7" max="7" width="9.5703125" style="30" customWidth="1"/>
    <col min="8" max="8" width="6.42578125" style="30" bestFit="1" customWidth="1"/>
    <col min="9" max="10" width="4.85546875" style="29" customWidth="1"/>
    <col min="11" max="11" width="36.28515625" style="29" customWidth="1"/>
    <col min="12" max="12" width="7.85546875" style="29" customWidth="1"/>
    <col min="13" max="16384" width="11.42578125" style="29"/>
  </cols>
  <sheetData>
    <row r="2" spans="2:13" s="6" customFormat="1" ht="27.75" customHeight="1" x14ac:dyDescent="0.25">
      <c r="B2" s="47" t="s">
        <v>15</v>
      </c>
      <c r="C2" s="47"/>
      <c r="D2" s="47"/>
      <c r="E2" s="47"/>
      <c r="F2" s="47"/>
      <c r="G2" s="32"/>
      <c r="M2" s="41" t="s">
        <v>130</v>
      </c>
    </row>
    <row r="3" spans="2:13" s="8" customFormat="1" x14ac:dyDescent="0.25">
      <c r="B3" s="7" t="s">
        <v>44</v>
      </c>
      <c r="C3" s="7" t="s">
        <v>111</v>
      </c>
      <c r="D3" s="7" t="s">
        <v>37</v>
      </c>
      <c r="E3" s="7" t="s">
        <v>16</v>
      </c>
      <c r="F3" s="7" t="s">
        <v>17</v>
      </c>
      <c r="G3" s="7" t="s">
        <v>100</v>
      </c>
      <c r="H3" s="33" t="s">
        <v>110</v>
      </c>
      <c r="K3" s="8" t="s">
        <v>112</v>
      </c>
      <c r="M3" s="8" t="s">
        <v>81</v>
      </c>
    </row>
    <row r="4" spans="2:13" ht="105" x14ac:dyDescent="0.25">
      <c r="B4" s="26">
        <v>1</v>
      </c>
      <c r="C4" s="26" t="s">
        <v>47</v>
      </c>
      <c r="D4" s="27" t="s">
        <v>18</v>
      </c>
      <c r="E4" s="28" t="s">
        <v>32</v>
      </c>
      <c r="F4" s="28" t="s">
        <v>77</v>
      </c>
      <c r="G4" s="26" t="s">
        <v>48</v>
      </c>
      <c r="H4" s="26" t="s">
        <v>48</v>
      </c>
      <c r="K4" s="34" t="str">
        <f>CONCATENATE("(SELECT cat_id FROM `prueba-vocacional`.`categorias` WHERE cat_tipo = '",C4,"' AND cat_area = '",G4,"')")</f>
        <v>(SELECT cat_id FROM `prueba-vocacional`.`categorias` WHERE cat_tipo = 'SS' AND cat_area = 'A')</v>
      </c>
      <c r="M4" s="35" t="str">
        <f>CONCATENATE("(NULL, ",K4,", ",K4,", '",E4,"', '",F4,"', '",G4,"', '",H4,"'),")</f>
        <v>(NULL, (SELECT cat_id FROM `prueba-vocacional`.`categorias` WHERE cat_tipo = 'SS' AND cat_area = 'A'), (SELECT cat_id FROM `prueba-vocacional`.`categorias` WHERE cat_tipo = 'SS' AND cat_area = 'A'), 'Preferencia por participar en actividades directamente relacionadas con el bienestiar de las personas.', 'Urbanismo, Ingenieria Civil, Sociología, Trabajo Social,Derecho, Enfermería y Obestetricia, Psicología, Pedagogía, Medicina, Odontología, Ciencias Politicas y Administración Pública, Economía, Relaciones Internacionales, Enseñanza de Inglés, Optometría, Planificación para el Desarrollo Agropecuario, Estudios Latinoamericanos, Bibliotecología y Estudios de la Información, Educación Musical.', 'A', 'A'),</v>
      </c>
    </row>
    <row r="5" spans="2:13" ht="60" x14ac:dyDescent="0.25">
      <c r="B5" s="26">
        <v>2</v>
      </c>
      <c r="C5" s="26" t="s">
        <v>49</v>
      </c>
      <c r="D5" s="27" t="s">
        <v>19</v>
      </c>
      <c r="E5" s="28" t="s">
        <v>20</v>
      </c>
      <c r="F5" s="28" t="s">
        <v>41</v>
      </c>
      <c r="G5" s="26" t="s">
        <v>48</v>
      </c>
      <c r="H5" s="26" t="s">
        <v>48</v>
      </c>
      <c r="K5" s="34" t="str">
        <f t="shared" ref="K5:K13" si="0">CONCATENATE("(SELECT cat_id FROM `prueba-vocacional`.`categorias` WHERE cat_tipo = '",C5,"' AND cat_area = '",G5,"')")</f>
        <v>(SELECT cat_id FROM `prueba-vocacional`.`categorias` WHERE cat_tipo = 'EP' AND cat_area = 'A')</v>
      </c>
      <c r="M5" s="35" t="str">
        <f t="shared" ref="M5:M13" si="1">CONCATENATE("(NULL, ",K5,", ",K5,", '",E5,"', '",F5,"', '",G5,"', '",H5,"'),")</f>
        <v>(NULL, (SELECT cat_id FROM `prueba-vocacional`.`categorias` WHERE cat_tipo = 'EP' AND cat_area = 'A'), (SELECT cat_id FROM `prueba-vocacional`.`categorias` WHERE cat_tipo = 'EP' AND cat_area = 'A'), 'Agrado por planear, organizar o dirigir las actividades de personas o agrupaciones.', 'Actuaría, Economía, Administración, Ciencias Políticas y Administración Pública, Derecho, Ingeniería Industrial, Ingeniería de Alimentos, Ingeniería Petrolera, Psicología, Medicina, Relaciones Internacionales.', 'A', 'A'),</v>
      </c>
    </row>
    <row r="6" spans="2:13" ht="60" x14ac:dyDescent="0.25">
      <c r="B6" s="26">
        <v>3</v>
      </c>
      <c r="C6" s="26" t="s">
        <v>51</v>
      </c>
      <c r="D6" s="27" t="s">
        <v>21</v>
      </c>
      <c r="E6" s="28" t="s">
        <v>22</v>
      </c>
      <c r="F6" s="28" t="s">
        <v>42</v>
      </c>
      <c r="G6" s="26" t="s">
        <v>48</v>
      </c>
      <c r="H6" s="26" t="s">
        <v>48</v>
      </c>
      <c r="K6" s="34" t="str">
        <f t="shared" si="0"/>
        <v>(SELECT cat_id FROM `prueba-vocacional`.`categorias` WHERE cat_tipo = 'V' AND cat_area = 'A')</v>
      </c>
      <c r="M6" s="35" t="str">
        <f t="shared" si="1"/>
        <v>(NULL, (SELECT cat_id FROM `prueba-vocacional`.`categorias` WHERE cat_tipo = 'V' AND cat_area = 'A'), (SELECT cat_id FROM `prueba-vocacional`.`categorias` WHERE cat_tipo = 'V' AND cat_area = 'A'), 'Gusto por la lectura de obras diversas y satisfacción al expresarse verbalmente o por escrito.', 'Derecho, Ciencias de la Comunicación, Letras Clásicas, Lengua y Literaturas Modernas, Relaciones Internacionales, Literatura Dramática y Teatro, Sociología, Ciencias Políticas y Administración Pública.', 'A', 'A'),</v>
      </c>
    </row>
    <row r="7" spans="2:13" ht="45" x14ac:dyDescent="0.25">
      <c r="B7" s="26">
        <v>4</v>
      </c>
      <c r="C7" s="26" t="s">
        <v>52</v>
      </c>
      <c r="D7" s="27" t="s">
        <v>23</v>
      </c>
      <c r="E7" s="28" t="s">
        <v>24</v>
      </c>
      <c r="F7" s="28" t="s">
        <v>40</v>
      </c>
      <c r="G7" s="26" t="s">
        <v>48</v>
      </c>
      <c r="H7" s="26" t="s">
        <v>48</v>
      </c>
      <c r="K7" s="34" t="str">
        <f t="shared" si="0"/>
        <v>(SELECT cat_id FROM `prueba-vocacional`.`categorias` WHERE cat_tipo = 'AP' AND cat_area = 'A')</v>
      </c>
      <c r="M7" s="35" t="str">
        <f t="shared" si="1"/>
        <v>(NULL, (SELECT cat_id FROM `prueba-vocacional`.`categorias` WHERE cat_tipo = 'AP' AND cat_area = 'A'), (SELECT cat_id FROM `prueba-vocacional`.`categorias` WHERE cat_tipo = 'AP' AND cat_area = 'A'), 'Agrado por conocer o realizar actividades creativas como dibujo, pintura, escultura, modelado.', 'Artes Visuales, Diseño y Comunicación Visual, Diseño Gráfico, Arquitectura, Arquitectura de Paisaje, Odontología, Literatura Dramática y Teatro.', 'A', 'A'),</v>
      </c>
    </row>
    <row r="8" spans="2:13" ht="30" x14ac:dyDescent="0.25">
      <c r="B8" s="26">
        <v>5</v>
      </c>
      <c r="C8" s="26" t="s">
        <v>54</v>
      </c>
      <c r="D8" s="27" t="s">
        <v>25</v>
      </c>
      <c r="E8" s="28" t="s">
        <v>30</v>
      </c>
      <c r="F8" s="28" t="s">
        <v>78</v>
      </c>
      <c r="G8" s="26" t="s">
        <v>48</v>
      </c>
      <c r="H8" s="26" t="s">
        <v>48</v>
      </c>
      <c r="K8" s="34" t="str">
        <f t="shared" si="0"/>
        <v>(SELECT cat_id FROM `prueba-vocacional`.`categorias` WHERE cat_tipo = 'MS' AND cat_area = 'A')</v>
      </c>
      <c r="M8" s="35" t="str">
        <f t="shared" si="1"/>
        <v>(NULL, (SELECT cat_id FROM `prueba-vocacional`.`categorias` WHERE cat_tipo = 'MS' AND cat_area = 'A'), (SELECT cat_id FROM `prueba-vocacional`.`categorias` WHERE cat_tipo = 'MS' AND cat_area = 'A'), 'Gusto por la ejecución, estudio o  composición de la música.', 'Composición, Instrumentista, Canto, Etnomusicología, Piano, Educación Musical.', 'A', 'A'),</v>
      </c>
    </row>
    <row r="9" spans="2:13" ht="75" x14ac:dyDescent="0.25">
      <c r="B9" s="26">
        <v>6</v>
      </c>
      <c r="C9" s="26" t="s">
        <v>55</v>
      </c>
      <c r="D9" s="27" t="s">
        <v>26</v>
      </c>
      <c r="E9" s="28" t="s">
        <v>31</v>
      </c>
      <c r="F9" s="28" t="s">
        <v>39</v>
      </c>
      <c r="G9" s="26" t="s">
        <v>48</v>
      </c>
      <c r="H9" s="26" t="s">
        <v>48</v>
      </c>
      <c r="K9" s="34" t="str">
        <f t="shared" si="0"/>
        <v>(SELECT cat_id FROM `prueba-vocacional`.`categorias` WHERE cat_tipo = 'OG' AND cat_area = 'A')</v>
      </c>
      <c r="M9" s="35" t="str">
        <f t="shared" si="1"/>
        <v>(NULL, (SELECT cat_id FROM `prueba-vocacional`.`categorias` WHERE cat_tipo = 'OG' AND cat_area = 'A'), (SELECT cat_id FROM `prueba-vocacional`.`categorias` WHERE cat_tipo = 'OG' AND cat_area = 'A'), 'Preferencia por actividades que requieren orden y sistematización.', 'Bibliotecología y Estudios de la Información, Actuaría, Matemáticas Aplicadas y Computación, Informática, Contaduría, Administración, Ciencias de la Comunicación, Matemáticas, Relaciones Internacionales, Economía, Ciencias Políticas y Administración Pública.', 'A', 'A'),</v>
      </c>
    </row>
    <row r="10" spans="2:13" ht="75" x14ac:dyDescent="0.25">
      <c r="B10" s="26">
        <v>7</v>
      </c>
      <c r="C10" s="26" t="s">
        <v>57</v>
      </c>
      <c r="D10" s="27" t="s">
        <v>27</v>
      </c>
      <c r="E10" s="28" t="s">
        <v>33</v>
      </c>
      <c r="F10" s="28" t="s">
        <v>38</v>
      </c>
      <c r="G10" s="26" t="s">
        <v>48</v>
      </c>
      <c r="H10" s="26" t="s">
        <v>48</v>
      </c>
      <c r="K10" s="34" t="str">
        <f t="shared" si="0"/>
        <v>(SELECT cat_id FROM `prueba-vocacional`.`categorias` WHERE cat_tipo = 'CI' AND cat_area = 'A')</v>
      </c>
      <c r="M10" s="35" t="str">
        <f t="shared" si="1"/>
        <v>(NULL, (SELECT cat_id FROM `prueba-vocacional`.`categorias` WHERE cat_tipo = 'CI' AND cat_area = 'A'), (SELECT cat_id FROM `prueba-vocacional`.`categorias` WHERE cat_tipo = 'CI' AND cat_area = 'A'), 'Gusto por conocer o investigar la razón de ser de los fenómenos, las causas que los provocan y los principios que los explican.', 'Investiación Biomédica Básica, Ciencias Genómicas, Matemáticas, Física, Ingeniería Mecatrónica, Química, Biología, Psicología, Medicina Veterinaria y Zootecnia, Ingeniería Química, Química Farmacéutico- Biológica, Química Industrial, Química de Alimentos, Ingeniería en Alimentos, Filosofía, Historia.', 'A', 'A'),</v>
      </c>
    </row>
    <row r="11" spans="2:13" ht="75" x14ac:dyDescent="0.25">
      <c r="B11" s="26">
        <v>8</v>
      </c>
      <c r="C11" s="26" t="s">
        <v>59</v>
      </c>
      <c r="D11" s="27" t="s">
        <v>75</v>
      </c>
      <c r="E11" s="28" t="s">
        <v>34</v>
      </c>
      <c r="F11" s="28" t="s">
        <v>79</v>
      </c>
      <c r="G11" s="26" t="s">
        <v>48</v>
      </c>
      <c r="H11" s="26" t="s">
        <v>48</v>
      </c>
      <c r="K11" s="34" t="str">
        <f t="shared" si="0"/>
        <v>(SELECT cat_id FROM `prueba-vocacional`.`categorias` WHERE cat_tipo = 'CL' AND cat_area = 'A')</v>
      </c>
      <c r="M11" s="35" t="str">
        <f t="shared" si="1"/>
        <v>(NULL, (SELECT cat_id FROM `prueba-vocacional`.`categorias` WHERE cat_tipo = 'CL' AND cat_area = 'A'), (SELECT cat_id FROM `prueba-vocacional`.`categorias` WHERE cat_tipo = 'CL' AND cat_area = 'A'), 'Gusto por resolver problemas de tipo cuantitativo, en donde intervienen las operaciones matemáticas.', 'Matemáticas, Economía, Contaduría,  Física, Ingenierías: Geológica, Geofísica, Civil, en Telecomunicaciones, Computación, Topográfica, Industrial, Química; Arquitectura, Geografía, Actuaría, Informática, Química, Matemáticas Aplicadas y Computación, Ciencias de la Comunicación.', 'A', 'A'),</v>
      </c>
    </row>
    <row r="12" spans="2:13" ht="45" x14ac:dyDescent="0.25">
      <c r="B12" s="26">
        <v>9</v>
      </c>
      <c r="C12" s="26" t="s">
        <v>60</v>
      </c>
      <c r="D12" s="27" t="s">
        <v>29</v>
      </c>
      <c r="E12" s="28" t="s">
        <v>76</v>
      </c>
      <c r="F12" s="28" t="s">
        <v>80</v>
      </c>
      <c r="G12" s="26" t="s">
        <v>48</v>
      </c>
      <c r="H12" s="26" t="s">
        <v>48</v>
      </c>
      <c r="K12" s="34" t="str">
        <f t="shared" si="0"/>
        <v>(SELECT cat_id FROM `prueba-vocacional`.`categorias` WHERE cat_tipo = 'MC' AND cat_area = 'A')</v>
      </c>
      <c r="M12" s="35" t="str">
        <f t="shared" si="1"/>
        <v>(NULL, (SELECT cat_id FROM `prueba-vocacional`.`categorias` WHERE cat_tipo = 'MC' AND cat_area = 'A'), (SELECT cat_id FROM `prueba-vocacional`.`categorias` WHERE cat_tipo = 'MC' AND cat_area = 'A'), 'Atracción por armar, conocer o descubrir mecanismos por los cuales funciona un aparato y por proyectar y construir objetos diversos.', 'Ingenierías: Eléctrica - Electrónica, Geofísica, Topográfica, Civil, Petrolera, Mecánica Eléctrica, Química, en Computación, Mecánica, Química Metalúrgica, Mecatrónica, Arquitectura, Diseño Industrial.', 'A', 'A'),</v>
      </c>
    </row>
    <row r="13" spans="2:13" ht="60" x14ac:dyDescent="0.25">
      <c r="B13" s="26">
        <v>10</v>
      </c>
      <c r="C13" s="26" t="s">
        <v>67</v>
      </c>
      <c r="D13" s="27" t="s">
        <v>68</v>
      </c>
      <c r="E13" s="28" t="s">
        <v>35</v>
      </c>
      <c r="F13" s="28" t="s">
        <v>36</v>
      </c>
      <c r="G13" s="26" t="s">
        <v>48</v>
      </c>
      <c r="H13" s="26" t="s">
        <v>48</v>
      </c>
      <c r="K13" s="34" t="str">
        <f t="shared" si="0"/>
        <v>(SELECT cat_id FROM `prueba-vocacional`.`categorias` WHERE cat_tipo = 'DT' AND cat_area = 'A')</v>
      </c>
      <c r="M13" s="35" t="str">
        <f t="shared" si="1"/>
        <v>(NULL, (SELECT cat_id FROM `prueba-vocacional`.`categorias` WHERE cat_tipo = 'DT' AND cat_area = 'A'), (SELECT cat_id FROM `prueba-vocacional`.`categorias` WHERE cat_tipo = 'DT' AND cat_area = 'A'), 'Satisfacción por actividades que se realizan en lugares abiertos, apartados de los conglomerados urbanos.', 'Biología, Ingeniería Agrícola, Ingeniería Geológica, Ingeniería Petrolera, Geografía, Ingeniería Civil, Ingeniería Topográfica y Geodésica, Medicina Veterinaria y Zootecnia, Planificación para el Desarrollo Agropecuario, Urbanismo.', 'A', 'A'),</v>
      </c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workbookViewId="0">
      <selection activeCell="G13" sqref="G13"/>
    </sheetView>
  </sheetViews>
  <sheetFormatPr baseColWidth="10" defaultRowHeight="15" x14ac:dyDescent="0.25"/>
  <cols>
    <col min="2" max="2" width="15.7109375" bestFit="1" customWidth="1"/>
    <col min="3" max="3" width="16.85546875" bestFit="1" customWidth="1"/>
    <col min="4" max="4" width="17.85546875" customWidth="1"/>
  </cols>
  <sheetData>
    <row r="3" spans="1:7" x14ac:dyDescent="0.25">
      <c r="A3" s="11" t="s">
        <v>121</v>
      </c>
      <c r="B3" s="11" t="s">
        <v>122</v>
      </c>
      <c r="C3" s="11" t="s">
        <v>123</v>
      </c>
      <c r="D3" s="11" t="s">
        <v>124</v>
      </c>
      <c r="E3" s="11" t="s">
        <v>125</v>
      </c>
      <c r="G3" s="44" t="s">
        <v>131</v>
      </c>
    </row>
    <row r="4" spans="1:7" x14ac:dyDescent="0.25">
      <c r="A4">
        <v>1</v>
      </c>
      <c r="B4" t="s">
        <v>114</v>
      </c>
      <c r="C4" t="s">
        <v>115</v>
      </c>
      <c r="D4" t="s">
        <v>127</v>
      </c>
      <c r="E4" s="43" t="s">
        <v>126</v>
      </c>
      <c r="G4" s="44" t="str">
        <f>CONCATENATE("(NULL, '",B4,"', '",C4,"', '",D4,"', ",E4,"), ")</f>
        <v xml:space="preserve">(NULL, 'BAS', 'BASICO', 'USUARIO CON PERMISOS BASICOS Y RESTRINGIDOS. SOLO PUEDE VER SU INFORMACION Y TOMAR LA PRUEBA. USUARIO PARA EL QUE ESTA DISEÑADA LA PRUEBA.', NULL), </v>
      </c>
    </row>
    <row r="5" spans="1:7" x14ac:dyDescent="0.25">
      <c r="A5">
        <v>2</v>
      </c>
      <c r="B5" t="s">
        <v>116</v>
      </c>
      <c r="C5" t="s">
        <v>117</v>
      </c>
      <c r="D5" t="s">
        <v>118</v>
      </c>
      <c r="E5" s="43" t="s">
        <v>126</v>
      </c>
      <c r="G5" s="44" t="str">
        <f t="shared" ref="G5:G6" si="0">CONCATENATE("(NULL, '",B5,"', '",C5,"', '",D5,"', ",E5,"), ")</f>
        <v xml:space="preserve">(NULL, 'PSI', 'PSICOLOGO', 'USUARIO QUE ANALIZA Y PUEDE CONSULTAR LA INFORMACION DE USUARIOS BASICOS PARA TOMAR CONCLUSIONES Y/O INFORMES.', NULL), </v>
      </c>
    </row>
    <row r="6" spans="1:7" x14ac:dyDescent="0.25">
      <c r="A6">
        <v>3</v>
      </c>
      <c r="B6" t="s">
        <v>119</v>
      </c>
      <c r="C6" t="s">
        <v>120</v>
      </c>
      <c r="D6" t="s">
        <v>128</v>
      </c>
      <c r="E6" s="43" t="s">
        <v>126</v>
      </c>
      <c r="G6" s="44" t="str">
        <f t="shared" si="0"/>
        <v xml:space="preserve">(NULL, 'ADM', 'ADMINISTRADOR', '(sin aplicación) USUARIO CON PERMISOS TOTALES PARA LABORES DE MANTENIMIENTO Y OPERACION DE LA APLICACION, ENCARGADO DEL DISEÑO Y LA PROGRAMACION DE LA APLICACION.', NULL), </v>
      </c>
    </row>
  </sheetData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Categorias</vt:lpstr>
      <vt:lpstr>2. Categ-Script</vt:lpstr>
      <vt:lpstr>5. Conclusiones-Intereses</vt:lpstr>
      <vt:lpstr>5. Conclusiones-Aptitudes</vt:lpstr>
      <vt:lpstr>6. Tipos 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perez</dc:creator>
  <cp:lastModifiedBy>John</cp:lastModifiedBy>
  <dcterms:created xsi:type="dcterms:W3CDTF">2020-02-05T19:14:16Z</dcterms:created>
  <dcterms:modified xsi:type="dcterms:W3CDTF">2020-07-11T02:16:17Z</dcterms:modified>
</cp:coreProperties>
</file>