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85" windowHeight="12465"/>
  </bookViews>
  <sheets>
    <sheet name="策划案" sheetId="1" r:id="rId1"/>
    <sheet name="知交好感升级表" sheetId="3" r:id="rId2"/>
    <sheet name="知交礼物喜好表" sheetId="5" r:id="rId3"/>
    <sheet name="支线任务触发条件表" sheetId="4" r:id="rId4"/>
    <sheet name="支线任务完成条件表" sheetId="6" r:id="rId5"/>
    <sheet name="界面规则" sheetId="7" r:id="rId6"/>
  </sheets>
  <calcPr calcId="144525"/>
</workbook>
</file>

<file path=xl/sharedStrings.xml><?xml version="1.0" encoding="utf-8"?>
<sst xmlns="http://schemas.openxmlformats.org/spreadsheetml/2006/main" count="444" uniqueCount="283">
  <si>
    <t>知交系统</t>
  </si>
  <si>
    <t>设计目的</t>
  </si>
  <si>
    <t>玩家情感寄托，做足女性对男性角色的喜爱、依赖及交互</t>
  </si>
  <si>
    <t>获取卡牌的前提，需要先解锁知交</t>
  </si>
  <si>
    <t>设计思路</t>
  </si>
  <si>
    <t>人物</t>
  </si>
  <si>
    <t>赠礼</t>
  </si>
  <si>
    <t>支线</t>
  </si>
  <si>
    <t>知愿卡</t>
  </si>
  <si>
    <t>换装</t>
  </si>
  <si>
    <t>系统规则</t>
  </si>
  <si>
    <t>功能说明</t>
  </si>
  <si>
    <t>4个男性角色，1个女性角色，后续可再增加</t>
  </si>
  <si>
    <t>作为知交的载体</t>
  </si>
  <si>
    <t>结识方式：关卡（主线）</t>
  </si>
  <si>
    <t>结识要求</t>
  </si>
  <si>
    <t>关卡</t>
  </si>
  <si>
    <t>A</t>
  </si>
  <si>
    <t>第1卷</t>
  </si>
  <si>
    <t>B</t>
  </si>
  <si>
    <t>第2卷</t>
  </si>
  <si>
    <t>C</t>
  </si>
  <si>
    <t>第5卷</t>
  </si>
  <si>
    <t>D</t>
  </si>
  <si>
    <t>第10卷</t>
  </si>
  <si>
    <t>系数A</t>
  </si>
  <si>
    <t>E</t>
  </si>
  <si>
    <t>第15卷</t>
  </si>
  <si>
    <t>系数B</t>
  </si>
  <si>
    <t>系数C</t>
  </si>
  <si>
    <t>人物属性</t>
  </si>
  <si>
    <t>好感度：用于解锁支线剧情</t>
  </si>
  <si>
    <t>每天3小时</t>
  </si>
  <si>
    <t>提升方法：赠礼、主线、支线剧情选择</t>
  </si>
  <si>
    <t>0.5小时一次</t>
  </si>
  <si>
    <t>好感度</t>
  </si>
  <si>
    <t>好感等级</t>
  </si>
  <si>
    <t>好感等级称谓</t>
  </si>
  <si>
    <t>差值</t>
  </si>
  <si>
    <t>预计时长</t>
  </si>
  <si>
    <t>累计好感度</t>
  </si>
  <si>
    <t>平均10好感</t>
  </si>
  <si>
    <t>萍水相逢</t>
  </si>
  <si>
    <t>一见如故</t>
  </si>
  <si>
    <t>推心置腹</t>
  </si>
  <si>
    <t>亲密无间</t>
  </si>
  <si>
    <t>纸短情长</t>
  </si>
  <si>
    <t>心有灵犀</t>
  </si>
  <si>
    <t>情深义重</t>
  </si>
  <si>
    <t>琴心相挑</t>
  </si>
  <si>
    <t>情比金坚</t>
  </si>
  <si>
    <t>花好月圆</t>
  </si>
  <si>
    <t>天长地久</t>
  </si>
  <si>
    <t>海誓山盟</t>
  </si>
  <si>
    <t>玩家通过寻访、商城礼包获取礼物，赠送给某个知交，以增加其好感度</t>
  </si>
  <si>
    <t>礼物可增加知交好感度，不同知交对礼物有不同的喜好，喜好程序影响其好感度</t>
  </si>
  <si>
    <t>设普通为1，喜欢为1.5，厌恶为0.5</t>
  </si>
  <si>
    <t>序号</t>
  </si>
  <si>
    <t>礼物</t>
  </si>
  <si>
    <t>好感度（普通）</t>
  </si>
  <si>
    <t>获取方式</t>
  </si>
  <si>
    <t>好感度（喜欢）</t>
  </si>
  <si>
    <t>好感度（厌恶）</t>
  </si>
  <si>
    <t>桃子</t>
  </si>
  <si>
    <t>寻访</t>
  </si>
  <si>
    <t>荔枝</t>
  </si>
  <si>
    <t>古琴</t>
  </si>
  <si>
    <t>青铜镜</t>
  </si>
  <si>
    <t>落花簪</t>
  </si>
  <si>
    <t>泣血刃</t>
  </si>
  <si>
    <t>仕女图</t>
  </si>
  <si>
    <t>凤凰镜</t>
  </si>
  <si>
    <t>九眼天珠</t>
  </si>
  <si>
    <t>三彩骏马</t>
  </si>
  <si>
    <t>凤首箜篌</t>
  </si>
  <si>
    <t>白玉棋盘</t>
  </si>
  <si>
    <t>张旭的字帖</t>
  </si>
  <si>
    <t>鎏金青铜马</t>
  </si>
  <si>
    <t>三彩南瓜罐</t>
  </si>
  <si>
    <t>秘色瓷手镯</t>
  </si>
  <si>
    <t>吴道子的画</t>
  </si>
  <si>
    <t>鎏金铜佛像</t>
  </si>
  <si>
    <t>唐花纹香盒</t>
  </si>
  <si>
    <t>玛瑙天珠手串</t>
  </si>
  <si>
    <t>玩家达到好感度要求可解锁支线任务，完成支线剧情，解锁更多卡牌</t>
  </si>
  <si>
    <t>完成支线任务需要携带该知交相关卡牌</t>
  </si>
  <si>
    <t>支线任务配置</t>
  </si>
  <si>
    <t>任务ID</t>
  </si>
  <si>
    <t>人物ID</t>
  </si>
  <si>
    <t>任务完成条件</t>
  </si>
  <si>
    <t>卡牌ID</t>
  </si>
  <si>
    <t>人物1卡组，总属性≥100,000</t>
  </si>
  <si>
    <t>101-199</t>
  </si>
  <si>
    <t>人物1卡组，才华属性≥500,000</t>
  </si>
  <si>
    <t>201-299</t>
  </si>
  <si>
    <t>人物1卡组，聪慧属性≥1,000,000或魅力属性≥1,000,000</t>
  </si>
  <si>
    <t>301-399</t>
  </si>
  <si>
    <t>人物1卡组，才华属性≥3,000,000或威严属性≥3,000,000</t>
  </si>
  <si>
    <t>401-499</t>
  </si>
  <si>
    <t>人物1卡组，威严属性≥8,000,000</t>
  </si>
  <si>
    <t>501-599</t>
  </si>
  <si>
    <t>人物1卡组，总属性≥150,000,000</t>
  </si>
  <si>
    <t>人物1卡组，才华属性≥200,000,000或聪慧属性≥200,000,000</t>
  </si>
  <si>
    <t>人物1卡组，聪慧属性≥400,000,000或威严属性≥400,000,000</t>
  </si>
  <si>
    <t>人物1卡组，魅力属性≥600,000,000或才华属性≥600,000,000</t>
  </si>
  <si>
    <t>人物1卡组，威严属性≥1,000,000,000</t>
  </si>
  <si>
    <t>人物1卡组，总属性≥1,500,000,000</t>
  </si>
  <si>
    <t>解锁</t>
  </si>
  <si>
    <t>前置要求：好感度达到要求时即可解锁支线剧情任务</t>
  </si>
  <si>
    <t>进入规则：</t>
  </si>
  <si>
    <t>1.进入时从第一张开始播放</t>
  </si>
  <si>
    <t>2.若当中退出系统或关闭游戏，重新进入时回到上次播放位置（记录在客户端）</t>
  </si>
  <si>
    <t>3.若玩家更换设备登录，则从第一张开始播放（完成状态记录在服务端）</t>
  </si>
  <si>
    <t>回顾</t>
  </si>
  <si>
    <t>前置要求：已完成该支线</t>
  </si>
  <si>
    <t>回顾规则：</t>
  </si>
  <si>
    <t>1.每次进入时都从第一张开始播放</t>
  </si>
  <si>
    <t>2.若遇到玩家抉择，则需根据上一次的玩家选择进行播放，不必重新选择</t>
  </si>
  <si>
    <t>展示该人物下可能获得的卡牌</t>
  </si>
  <si>
    <t>展示内容</t>
  </si>
  <si>
    <t>卡牌信息</t>
  </si>
  <si>
    <t>解锁信息</t>
  </si>
  <si>
    <t>换装（1.0先不做）</t>
  </si>
  <si>
    <t>属性名</t>
  </si>
  <si>
    <t>函数名</t>
  </si>
  <si>
    <t>值类型</t>
  </si>
  <si>
    <t>值范围</t>
  </si>
  <si>
    <t>值定义</t>
  </si>
  <si>
    <t>属性说明</t>
  </si>
  <si>
    <t>好感称谓</t>
  </si>
  <si>
    <t>知交ID</t>
  </si>
  <si>
    <t>FriendsID</t>
  </si>
  <si>
    <t>知交ID=1-100</t>
  </si>
  <si>
    <t>表示知交的ID</t>
  </si>
  <si>
    <t>图片ID</t>
  </si>
  <si>
    <t>ImageID</t>
  </si>
  <si>
    <t>图片ID=知交ID*100;
初始图片为知交ID*100;后续皮肤图片ID=知交ID*100+皮肤ID</t>
  </si>
  <si>
    <t>表示知交的图片封面</t>
  </si>
  <si>
    <t>FriendshipLevel</t>
  </si>
  <si>
    <t>表示某个知交的好感等级</t>
  </si>
  <si>
    <t>FriendshipNum</t>
  </si>
  <si>
    <t>表示某个知交的好感值</t>
  </si>
  <si>
    <t>FriendshipName</t>
  </si>
  <si>
    <t>表示好感等级的名称</t>
  </si>
  <si>
    <t>Friends_100</t>
  </si>
  <si>
    <t>礼物ID</t>
  </si>
  <si>
    <t>GiftID</t>
  </si>
  <si>
    <t>表示礼物的ID</t>
  </si>
  <si>
    <t>礼物图片ID</t>
  </si>
  <si>
    <t>GiftImageID</t>
  </si>
  <si>
    <t>命名ID=礼物ID</t>
  </si>
  <si>
    <t>表示礼物的图片ID</t>
  </si>
  <si>
    <t>喜欢的知交ID</t>
  </si>
  <si>
    <t>LikeID</t>
  </si>
  <si>
    <t>不唯一,用"|"隔开</t>
  </si>
  <si>
    <t>表示对该礼物态度喜欢的知交ID</t>
  </si>
  <si>
    <t>好感值（喜欢）</t>
  </si>
  <si>
    <t>NormalNum</t>
  </si>
  <si>
    <t>喜欢-标准值*1.5</t>
  </si>
  <si>
    <t>表示礼物对该礼物态度喜欢的知交可增加的好感值</t>
  </si>
  <si>
    <t>厌恶的知交ID</t>
  </si>
  <si>
    <t>HateID</t>
  </si>
  <si>
    <t>表示对该礼物态度厌恶的知交ID</t>
  </si>
  <si>
    <t>好感值（厌恶）</t>
  </si>
  <si>
    <t>HateNum</t>
  </si>
  <si>
    <t>厌恶=标准值*0.5</t>
  </si>
  <si>
    <t>表示礼物对该礼物态度厌恶的知交可增加的好感值</t>
  </si>
  <si>
    <t>普通的知交ID</t>
  </si>
  <si>
    <t>NormalID</t>
  </si>
  <si>
    <t>表示对该礼物态度普通的知交ID</t>
  </si>
  <si>
    <t>好感值（普通）</t>
  </si>
  <si>
    <t>LikeNum</t>
  </si>
  <si>
    <t>普通=标准值</t>
  </si>
  <si>
    <t>表示礼物对该礼物态度普通的知交可增加的好感值</t>
  </si>
  <si>
    <t>Gift_1</t>
  </si>
  <si>
    <t>Gift_2</t>
  </si>
  <si>
    <t>Gift_3</t>
  </si>
  <si>
    <t>Gift_4</t>
  </si>
  <si>
    <t>Gift_5</t>
  </si>
  <si>
    <t>Gift_6</t>
  </si>
  <si>
    <t>Gift_7</t>
  </si>
  <si>
    <t>Gift_8</t>
  </si>
  <si>
    <t>Gift_9</t>
  </si>
  <si>
    <t>Gift_10</t>
  </si>
  <si>
    <t>Gift_11</t>
  </si>
  <si>
    <t>Gift_12</t>
  </si>
  <si>
    <t>Gift_13</t>
  </si>
  <si>
    <t>Gift_14</t>
  </si>
  <si>
    <t>Gift_15</t>
  </si>
  <si>
    <t>Gift_16</t>
  </si>
  <si>
    <t>Gift_17</t>
  </si>
  <si>
    <t>Gift_18</t>
  </si>
  <si>
    <t>Gift_19</t>
  </si>
  <si>
    <t>Gift_20</t>
  </si>
  <si>
    <t>支线任务ID</t>
  </si>
  <si>
    <t>SideQuest</t>
  </si>
  <si>
    <t>任务ID=知交ID*100+好感等级</t>
  </si>
  <si>
    <t>达到该好感等级时，可开启的支线任务ID</t>
  </si>
  <si>
    <t>开启条件</t>
  </si>
  <si>
    <t>Precondition</t>
  </si>
  <si>
    <t>填知交好感等级</t>
  </si>
  <si>
    <t>表示开启任务的条件类型</t>
  </si>
  <si>
    <t>表示该支线任务对应的知交ID</t>
  </si>
  <si>
    <t>完成条件</t>
  </si>
  <si>
    <t>Completion</t>
  </si>
  <si>
    <t>A=总属性,B=才华属性,C=聪慧属性,D=魅力属性,E=威严属性</t>
  </si>
  <si>
    <t>表示完成该任务的条件类型</t>
  </si>
  <si>
    <t>条件值</t>
  </si>
  <si>
    <t>ConditionNum</t>
  </si>
  <si>
    <t>如A≥1000</t>
  </si>
  <si>
    <t>表示该条件的参数值</t>
  </si>
  <si>
    <t>奖励组ID</t>
  </si>
  <si>
    <t>RewardGroupID</t>
  </si>
  <si>
    <t>查看奖励表</t>
  </si>
  <si>
    <t>表示完成任务获得的奖励组</t>
  </si>
  <si>
    <t>A≥100000</t>
  </si>
  <si>
    <t>B≥500000</t>
  </si>
  <si>
    <t>C≥1000000</t>
  </si>
  <si>
    <t>D≥1000000</t>
  </si>
  <si>
    <t>1.知交主界面</t>
  </si>
  <si>
    <t>操作</t>
  </si>
  <si>
    <t>说明</t>
  </si>
  <si>
    <t>点击关闭按钮</t>
  </si>
  <si>
    <t>返回主界面</t>
  </si>
  <si>
    <t>点击知愿卡按钮</t>
  </si>
  <si>
    <t>弹出知愿卡弹窗</t>
  </si>
  <si>
    <t>点击封面按钮</t>
  </si>
  <si>
    <t>1.轻提示：系统暂未开启 2.（之后的版本再做）</t>
  </si>
  <si>
    <t>点击支线按钮</t>
  </si>
  <si>
    <t>弹出支线弹窗</t>
  </si>
  <si>
    <t>点击赠礼按钮</t>
  </si>
  <si>
    <t>弹出礼物列表</t>
  </si>
  <si>
    <t>点击人物名称按钮</t>
  </si>
  <si>
    <t>切换人物，刷新名称、好感度、好感等级、人物背景、人物形象。未解锁的人物不可点击。</t>
  </si>
  <si>
    <t>拖动底部人物名称</t>
  </si>
  <si>
    <t>左右拖动可查看更多人物（当前5人，界面显示4个半用于提示可拖动）</t>
  </si>
  <si>
    <t>提示</t>
  </si>
  <si>
    <t>提升好感度提示</t>
  </si>
  <si>
    <t>每次进入知交界面提示2后消失</t>
  </si>
  <si>
    <t>功能未开启提示</t>
  </si>
  <si>
    <t>未开启功能统一提示</t>
  </si>
  <si>
    <t>知交解锁规则：</t>
  </si>
  <si>
    <t>解锁关卡</t>
  </si>
  <si>
    <t>知交排序规则：根据知交ID排序</t>
  </si>
  <si>
    <t>知交好感升级：查看知交好感升级表</t>
  </si>
  <si>
    <t>2.知交人物切换</t>
  </si>
  <si>
    <t>3.赠礼</t>
  </si>
  <si>
    <t>选中礼物</t>
  </si>
  <si>
    <t>弹出礼物数量弹窗</t>
  </si>
  <si>
    <t>选择赠礼</t>
  </si>
  <si>
    <t>收回礼物列表</t>
  </si>
  <si>
    <t>收回礼物列表，弹出支线弹窗</t>
  </si>
  <si>
    <t>收回礼物列表，弹出轻提示</t>
  </si>
  <si>
    <t>收回礼物列表，弹出知愿卡弹窗</t>
  </si>
  <si>
    <t>礼物排序规则：好感度从高到低排序</t>
  </si>
  <si>
    <t>知交对礼物有喜好态度区分，不同态度影响增加的好感值</t>
  </si>
  <si>
    <t>知交礼物喜好表</t>
  </si>
  <si>
    <t>4.赠礼弹窗</t>
  </si>
  <si>
    <t>输入数字</t>
  </si>
  <si>
    <t>供玩家直接输入数量，输入不做上限</t>
  </si>
  <si>
    <t>点击左按钮</t>
  </si>
  <si>
    <t>输入框数量-1</t>
  </si>
  <si>
    <t>点击右按钮</t>
  </si>
  <si>
    <t>输入框数量+1</t>
  </si>
  <si>
    <t>点击最右按钮</t>
  </si>
  <si>
    <t>输入框数量显示为该礼物可赠送最大值</t>
  </si>
  <si>
    <t>点击确定按钮</t>
  </si>
  <si>
    <t>确定赠送，增加好感度</t>
  </si>
  <si>
    <t>关闭弹窗</t>
  </si>
  <si>
    <t>赠送成功</t>
  </si>
  <si>
    <t>好感度增加</t>
  </si>
  <si>
    <t>赠送失败</t>
  </si>
  <si>
    <t>提示“输入数量超过拥有数量”，显示2s后自动消失</t>
  </si>
  <si>
    <t>绿字好感度：每次进入显示数量为1的好感度，随着数量变化而变化</t>
  </si>
  <si>
    <t>5.支线弹窗</t>
  </si>
  <si>
    <t>点击回顾按钮</t>
  </si>
  <si>
    <t>前置要求：好感度达到要求时即可解锁支线剧情任务
进入规则：
1.进入时从第一张开始播放
2.若当中退出系统或关闭游戏，重新进入时回到上次播放位置（记录在客户端）
3.若玩家更换设备登录，则从第一张开始播放（完成状态记录在服务端）</t>
  </si>
  <si>
    <t>点击进入按钮</t>
  </si>
  <si>
    <t>前置要求：已完成该支线
回顾规则：
1.每次进入时都从第一张开始播放
2.若遇到玩家抉择，则需根据玩家首次选择直接进行播放，不必重新选择</t>
  </si>
  <si>
    <t>支线任务触发条件：支线任务触发条件表</t>
  </si>
  <si>
    <t>支线任务完成条件：支线任务完成条件表</t>
  </si>
  <si>
    <t>6.知愿卡弹窗</t>
  </si>
  <si>
    <t>卡牌排序规则：根据资质从底到高排序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</si>
</sst>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u/>
      <sz val="10"/>
      <color rgb="FF800080"/>
      <name val="宋体"/>
      <charset val="0"/>
      <scheme val="minor"/>
    </font>
    <font>
      <sz val="10"/>
      <name val="宋体"/>
      <charset val="0"/>
      <scheme val="minor"/>
    </font>
    <font>
      <u/>
      <sz val="10"/>
      <color rgb="FF0000FF"/>
      <name val="宋体"/>
      <charset val="0"/>
      <scheme val="minor"/>
    </font>
    <font>
      <sz val="9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2" fillId="18" borderId="13" applyNumberFormat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8" fillId="4" borderId="8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10" applyFont="1" applyAlignment="1">
      <alignment horizontal="center" vertical="center" wrapText="1"/>
    </xf>
    <xf numFmtId="0" fontId="3" fillId="0" borderId="0" xfId="1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10" applyFont="1">
      <alignment vertical="center"/>
    </xf>
    <xf numFmtId="0" fontId="4" fillId="0" borderId="0" xfId="10" applyFont="1" applyAlignment="1">
      <alignment horizontal="center" vertical="center" wrapText="1"/>
    </xf>
    <xf numFmtId="0" fontId="4" fillId="0" borderId="0" xfId="1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5" fillId="0" borderId="0" xfId="10" applyFont="1">
      <alignment vertical="center"/>
    </xf>
    <xf numFmtId="0" fontId="1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策划案!$J$36</c:f>
              <c:strCache>
                <c:ptCount val="1"/>
                <c:pt idx="0">
                  <c:v>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策划案!$J$37:$J$48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120</c:v>
                </c:pt>
                <c:pt idx="3">
                  <c:v>450</c:v>
                </c:pt>
                <c:pt idx="4">
                  <c:v>625</c:v>
                </c:pt>
                <c:pt idx="5">
                  <c:v>1125</c:v>
                </c:pt>
                <c:pt idx="6">
                  <c:v>1950</c:v>
                </c:pt>
                <c:pt idx="7">
                  <c:v>2750</c:v>
                </c:pt>
                <c:pt idx="8">
                  <c:v>9100</c:v>
                </c:pt>
                <c:pt idx="9">
                  <c:v>13300</c:v>
                </c:pt>
                <c:pt idx="10">
                  <c:v>17500</c:v>
                </c:pt>
                <c:pt idx="11">
                  <c:v>25200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5756796"/>
        <c:axId val="242893269"/>
      </c:lineChart>
      <c:catAx>
        <c:axId val="1457567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2893269"/>
        <c:crosses val="autoZero"/>
        <c:auto val="1"/>
        <c:lblAlgn val="ctr"/>
        <c:lblOffset val="100"/>
        <c:noMultiLvlLbl val="0"/>
      </c:catAx>
      <c:valAx>
        <c:axId val="2428932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7567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策划案!$L$36</c:f>
              <c:strCache>
                <c:ptCount val="1"/>
                <c:pt idx="0">
                  <c:v>累计好感度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策划案!$L$37:$L$48</c:f>
              <c:numCache>
                <c:formatCode>General</c:formatCode>
                <c:ptCount val="12"/>
                <c:pt idx="0">
                  <c:v>0</c:v>
                </c:pt>
                <c:pt idx="1">
                  <c:v>60</c:v>
                </c:pt>
                <c:pt idx="2">
                  <c:v>140</c:v>
                </c:pt>
                <c:pt idx="3">
                  <c:v>260</c:v>
                </c:pt>
                <c:pt idx="4">
                  <c:v>710</c:v>
                </c:pt>
                <c:pt idx="5">
                  <c:v>1335</c:v>
                </c:pt>
                <c:pt idx="6">
                  <c:v>2460</c:v>
                </c:pt>
                <c:pt idx="7">
                  <c:v>4410</c:v>
                </c:pt>
                <c:pt idx="8">
                  <c:v>7160</c:v>
                </c:pt>
                <c:pt idx="9">
                  <c:v>16260</c:v>
                </c:pt>
                <c:pt idx="10">
                  <c:v>29560</c:v>
                </c:pt>
                <c:pt idx="11">
                  <c:v>47060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8673138"/>
        <c:axId val="487560931"/>
      </c:lineChart>
      <c:catAx>
        <c:axId val="1786731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7560931"/>
        <c:crosses val="autoZero"/>
        <c:auto val="1"/>
        <c:lblAlgn val="ctr"/>
        <c:lblOffset val="100"/>
        <c:noMultiLvlLbl val="0"/>
      </c:catAx>
      <c:valAx>
        <c:axId val="4875609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67313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0</xdr:colOff>
      <xdr:row>25</xdr:row>
      <xdr:rowOff>3175</xdr:rowOff>
    </xdr:from>
    <xdr:to>
      <xdr:col>19</xdr:col>
      <xdr:colOff>667385</xdr:colOff>
      <xdr:row>41</xdr:row>
      <xdr:rowOff>22860</xdr:rowOff>
    </xdr:to>
    <xdr:graphicFrame>
      <xdr:nvGraphicFramePr>
        <xdr:cNvPr id="2" name="图表 1"/>
        <xdr:cNvGraphicFramePr/>
      </xdr:nvGraphicFramePr>
      <xdr:xfrm>
        <a:off x="11925300" y="3813175"/>
        <a:ext cx="4096385" cy="2458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657225</xdr:colOff>
      <xdr:row>42</xdr:row>
      <xdr:rowOff>12700</xdr:rowOff>
    </xdr:from>
    <xdr:to>
      <xdr:col>19</xdr:col>
      <xdr:colOff>666750</xdr:colOff>
      <xdr:row>58</xdr:row>
      <xdr:rowOff>48895</xdr:rowOff>
    </xdr:to>
    <xdr:graphicFrame>
      <xdr:nvGraphicFramePr>
        <xdr:cNvPr id="3" name="图表 2"/>
        <xdr:cNvGraphicFramePr/>
      </xdr:nvGraphicFramePr>
      <xdr:xfrm>
        <a:off x="11896725" y="6413500"/>
        <a:ext cx="4124325" cy="2474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28575</xdr:colOff>
      <xdr:row>1</xdr:row>
      <xdr:rowOff>9525</xdr:rowOff>
    </xdr:from>
    <xdr:to>
      <xdr:col>6</xdr:col>
      <xdr:colOff>22860</xdr:colOff>
      <xdr:row>40</xdr:row>
      <xdr:rowOff>144780</xdr:rowOff>
    </xdr:to>
    <xdr:pic>
      <xdr:nvPicPr>
        <xdr:cNvPr id="2" name="图片 1" descr="6IJCW%OCFZR(`5U1AZ`G8L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4375" y="161925"/>
          <a:ext cx="3423285" cy="6078855"/>
        </a:xfrm>
        <a:prstGeom prst="rect">
          <a:avLst/>
        </a:prstGeom>
      </xdr:spPr>
    </xdr:pic>
    <xdr:clientData/>
  </xdr:twoCellAnchor>
  <xdr:twoCellAnchor>
    <xdr:from>
      <xdr:col>5</xdr:col>
      <xdr:colOff>76835</xdr:colOff>
      <xdr:row>1</xdr:row>
      <xdr:rowOff>133350</xdr:rowOff>
    </xdr:from>
    <xdr:to>
      <xdr:col>5</xdr:col>
      <xdr:colOff>342265</xdr:colOff>
      <xdr:row>3</xdr:row>
      <xdr:rowOff>86360</xdr:rowOff>
    </xdr:to>
    <xdr:sp>
      <xdr:nvSpPr>
        <xdr:cNvPr id="3" name="椭圆形标注 2"/>
        <xdr:cNvSpPr/>
      </xdr:nvSpPr>
      <xdr:spPr>
        <a:xfrm>
          <a:off x="3505835" y="285750"/>
          <a:ext cx="265430" cy="257810"/>
        </a:xfrm>
        <a:prstGeom prst="wedgeEllipseCallout">
          <a:avLst>
            <a:gd name="adj1" fmla="val 103015"/>
            <a:gd name="adj2" fmla="val -60512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>
    <xdr:from>
      <xdr:col>4</xdr:col>
      <xdr:colOff>542290</xdr:colOff>
      <xdr:row>20</xdr:row>
      <xdr:rowOff>85725</xdr:rowOff>
    </xdr:from>
    <xdr:to>
      <xdr:col>5</xdr:col>
      <xdr:colOff>219075</xdr:colOff>
      <xdr:row>22</xdr:row>
      <xdr:rowOff>38100</xdr:rowOff>
    </xdr:to>
    <xdr:sp>
      <xdr:nvSpPr>
        <xdr:cNvPr id="4" name="椭圆形标注 3"/>
        <xdr:cNvSpPr/>
      </xdr:nvSpPr>
      <xdr:spPr>
        <a:xfrm>
          <a:off x="3285490" y="3133725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2</a:t>
          </a:r>
          <a:endParaRPr lang="en-US" altLang="zh-CN" sz="1100"/>
        </a:p>
      </xdr:txBody>
    </xdr:sp>
    <xdr:clientData/>
  </xdr:twoCellAnchor>
  <xdr:twoCellAnchor>
    <xdr:from>
      <xdr:col>4</xdr:col>
      <xdr:colOff>552450</xdr:colOff>
      <xdr:row>24</xdr:row>
      <xdr:rowOff>57150</xdr:rowOff>
    </xdr:from>
    <xdr:to>
      <xdr:col>5</xdr:col>
      <xdr:colOff>229235</xdr:colOff>
      <xdr:row>26</xdr:row>
      <xdr:rowOff>9525</xdr:rowOff>
    </xdr:to>
    <xdr:sp>
      <xdr:nvSpPr>
        <xdr:cNvPr id="5" name="椭圆形标注 4"/>
        <xdr:cNvSpPr/>
      </xdr:nvSpPr>
      <xdr:spPr>
        <a:xfrm>
          <a:off x="3295650" y="3714750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3</a:t>
          </a:r>
          <a:endParaRPr lang="en-US" altLang="zh-CN" sz="1100"/>
        </a:p>
      </xdr:txBody>
    </xdr:sp>
    <xdr:clientData/>
  </xdr:twoCellAnchor>
  <xdr:twoCellAnchor>
    <xdr:from>
      <xdr:col>4</xdr:col>
      <xdr:colOff>590550</xdr:colOff>
      <xdr:row>27</xdr:row>
      <xdr:rowOff>95250</xdr:rowOff>
    </xdr:from>
    <xdr:to>
      <xdr:col>5</xdr:col>
      <xdr:colOff>267335</xdr:colOff>
      <xdr:row>29</xdr:row>
      <xdr:rowOff>47625</xdr:rowOff>
    </xdr:to>
    <xdr:sp>
      <xdr:nvSpPr>
        <xdr:cNvPr id="6" name="椭圆形标注 5"/>
        <xdr:cNvSpPr/>
      </xdr:nvSpPr>
      <xdr:spPr>
        <a:xfrm>
          <a:off x="3333750" y="4210050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4</a:t>
          </a:r>
          <a:endParaRPr lang="en-US" altLang="zh-CN" sz="1100"/>
        </a:p>
      </xdr:txBody>
    </xdr:sp>
    <xdr:clientData/>
  </xdr:twoCellAnchor>
  <xdr:twoCellAnchor>
    <xdr:from>
      <xdr:col>4</xdr:col>
      <xdr:colOff>561975</xdr:colOff>
      <xdr:row>31</xdr:row>
      <xdr:rowOff>47625</xdr:rowOff>
    </xdr:from>
    <xdr:to>
      <xdr:col>5</xdr:col>
      <xdr:colOff>238760</xdr:colOff>
      <xdr:row>33</xdr:row>
      <xdr:rowOff>0</xdr:rowOff>
    </xdr:to>
    <xdr:sp>
      <xdr:nvSpPr>
        <xdr:cNvPr id="7" name="椭圆形标注 6"/>
        <xdr:cNvSpPr/>
      </xdr:nvSpPr>
      <xdr:spPr>
        <a:xfrm>
          <a:off x="3305175" y="4772025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5</a:t>
          </a:r>
          <a:endParaRPr lang="en-US" altLang="zh-CN" sz="1100"/>
        </a:p>
      </xdr:txBody>
    </xdr:sp>
    <xdr:clientData/>
  </xdr:twoCellAnchor>
  <xdr:twoCellAnchor>
    <xdr:from>
      <xdr:col>3</xdr:col>
      <xdr:colOff>342900</xdr:colOff>
      <xdr:row>35</xdr:row>
      <xdr:rowOff>19050</xdr:rowOff>
    </xdr:from>
    <xdr:to>
      <xdr:col>4</xdr:col>
      <xdr:colOff>19685</xdr:colOff>
      <xdr:row>36</xdr:row>
      <xdr:rowOff>123825</xdr:rowOff>
    </xdr:to>
    <xdr:sp>
      <xdr:nvSpPr>
        <xdr:cNvPr id="8" name="椭圆形标注 7"/>
        <xdr:cNvSpPr/>
      </xdr:nvSpPr>
      <xdr:spPr>
        <a:xfrm>
          <a:off x="2400300" y="5353050"/>
          <a:ext cx="362585" cy="257175"/>
        </a:xfrm>
        <a:prstGeom prst="wedgeEllipseCallout">
          <a:avLst>
            <a:gd name="adj1" fmla="val 10070"/>
            <a:gd name="adj2" fmla="val 92222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6</a:t>
          </a:r>
          <a:endParaRPr lang="en-US" altLang="zh-CN" sz="1100"/>
        </a:p>
      </xdr:txBody>
    </xdr:sp>
    <xdr:clientData/>
  </xdr:twoCellAnchor>
  <xdr:twoCellAnchor>
    <xdr:from>
      <xdr:col>1</xdr:col>
      <xdr:colOff>66675</xdr:colOff>
      <xdr:row>33</xdr:row>
      <xdr:rowOff>95250</xdr:rowOff>
    </xdr:from>
    <xdr:to>
      <xdr:col>1</xdr:col>
      <xdr:colOff>429260</xdr:colOff>
      <xdr:row>35</xdr:row>
      <xdr:rowOff>47625</xdr:rowOff>
    </xdr:to>
    <xdr:sp>
      <xdr:nvSpPr>
        <xdr:cNvPr id="9" name="椭圆形标注 8"/>
        <xdr:cNvSpPr/>
      </xdr:nvSpPr>
      <xdr:spPr>
        <a:xfrm>
          <a:off x="752475" y="5124450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7</a:t>
          </a:r>
          <a:endParaRPr lang="en-US" altLang="zh-CN" sz="1100"/>
        </a:p>
      </xdr:txBody>
    </xdr:sp>
    <xdr:clientData/>
  </xdr:twoCellAnchor>
  <xdr:twoCellAnchor editAs="oneCell">
    <xdr:from>
      <xdr:col>1</xdr:col>
      <xdr:colOff>9525</xdr:colOff>
      <xdr:row>44</xdr:row>
      <xdr:rowOff>0</xdr:rowOff>
    </xdr:from>
    <xdr:to>
      <xdr:col>6</xdr:col>
      <xdr:colOff>22225</xdr:colOff>
      <xdr:row>84</xdr:row>
      <xdr:rowOff>19685</xdr:rowOff>
    </xdr:to>
    <xdr:pic>
      <xdr:nvPicPr>
        <xdr:cNvPr id="10" name="图片 9" descr="6_2[B~QA3EM[XSFYCN26O3J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95325" y="6705600"/>
          <a:ext cx="3441700" cy="6115685"/>
        </a:xfrm>
        <a:prstGeom prst="rect">
          <a:avLst/>
        </a:prstGeom>
      </xdr:spPr>
    </xdr:pic>
    <xdr:clientData/>
  </xdr:twoCellAnchor>
  <xdr:twoCellAnchor>
    <xdr:from>
      <xdr:col>2</xdr:col>
      <xdr:colOff>323850</xdr:colOff>
      <xdr:row>32</xdr:row>
      <xdr:rowOff>47625</xdr:rowOff>
    </xdr:from>
    <xdr:to>
      <xdr:col>2</xdr:col>
      <xdr:colOff>686435</xdr:colOff>
      <xdr:row>34</xdr:row>
      <xdr:rowOff>0</xdr:rowOff>
    </xdr:to>
    <xdr:sp>
      <xdr:nvSpPr>
        <xdr:cNvPr id="11" name="椭圆形标注 10"/>
        <xdr:cNvSpPr/>
      </xdr:nvSpPr>
      <xdr:spPr>
        <a:xfrm>
          <a:off x="1695450" y="4924425"/>
          <a:ext cx="361950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8</a:t>
          </a:r>
          <a:endParaRPr lang="en-US" altLang="zh-CN" sz="1100"/>
        </a:p>
      </xdr:txBody>
    </xdr:sp>
    <xdr:clientData/>
  </xdr:twoCellAnchor>
  <xdr:twoCellAnchor editAs="oneCell">
    <xdr:from>
      <xdr:col>1</xdr:col>
      <xdr:colOff>9525</xdr:colOff>
      <xdr:row>87</xdr:row>
      <xdr:rowOff>137160</xdr:rowOff>
    </xdr:from>
    <xdr:to>
      <xdr:col>6</xdr:col>
      <xdr:colOff>12700</xdr:colOff>
      <xdr:row>127</xdr:row>
      <xdr:rowOff>114935</xdr:rowOff>
    </xdr:to>
    <xdr:pic>
      <xdr:nvPicPr>
        <xdr:cNvPr id="12" name="图片 11" descr="~G}C[KW}Q0637VHHFSZNUOQ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95325" y="13395960"/>
          <a:ext cx="3432175" cy="6073775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116</xdr:row>
      <xdr:rowOff>95250</xdr:rowOff>
    </xdr:from>
    <xdr:to>
      <xdr:col>1</xdr:col>
      <xdr:colOff>523875</xdr:colOff>
      <xdr:row>118</xdr:row>
      <xdr:rowOff>28575</xdr:rowOff>
    </xdr:to>
    <xdr:sp>
      <xdr:nvSpPr>
        <xdr:cNvPr id="13" name="椭圆形标注 12"/>
        <xdr:cNvSpPr/>
      </xdr:nvSpPr>
      <xdr:spPr>
        <a:xfrm>
          <a:off x="876300" y="17773650"/>
          <a:ext cx="333375" cy="238125"/>
        </a:xfrm>
        <a:prstGeom prst="wedgeEllipseCallout">
          <a:avLst>
            <a:gd name="adj1" fmla="val -26571"/>
            <a:gd name="adj2" fmla="val 98533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>
    <xdr:from>
      <xdr:col>4</xdr:col>
      <xdr:colOff>523875</xdr:colOff>
      <xdr:row>117</xdr:row>
      <xdr:rowOff>28575</xdr:rowOff>
    </xdr:from>
    <xdr:to>
      <xdr:col>5</xdr:col>
      <xdr:colOff>200660</xdr:colOff>
      <xdr:row>118</xdr:row>
      <xdr:rowOff>133350</xdr:rowOff>
    </xdr:to>
    <xdr:sp>
      <xdr:nvSpPr>
        <xdr:cNvPr id="14" name="椭圆形标注 13"/>
        <xdr:cNvSpPr/>
      </xdr:nvSpPr>
      <xdr:spPr>
        <a:xfrm>
          <a:off x="3267075" y="17859375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25</a:t>
          </a:r>
          <a:endParaRPr lang="en-US" altLang="zh-CN" sz="1100"/>
        </a:p>
      </xdr:txBody>
    </xdr:sp>
    <xdr:clientData/>
  </xdr:twoCellAnchor>
  <xdr:twoCellAnchor>
    <xdr:from>
      <xdr:col>4</xdr:col>
      <xdr:colOff>514350</xdr:colOff>
      <xdr:row>114</xdr:row>
      <xdr:rowOff>57150</xdr:rowOff>
    </xdr:from>
    <xdr:to>
      <xdr:col>5</xdr:col>
      <xdr:colOff>191135</xdr:colOff>
      <xdr:row>116</xdr:row>
      <xdr:rowOff>9525</xdr:rowOff>
    </xdr:to>
    <xdr:sp>
      <xdr:nvSpPr>
        <xdr:cNvPr id="15" name="椭圆形标注 14"/>
        <xdr:cNvSpPr/>
      </xdr:nvSpPr>
      <xdr:spPr>
        <a:xfrm>
          <a:off x="3257550" y="17430750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325</a:t>
          </a:r>
          <a:endParaRPr lang="en-US" altLang="zh-CN" sz="1100"/>
        </a:p>
      </xdr:txBody>
    </xdr:sp>
    <xdr:clientData/>
  </xdr:twoCellAnchor>
  <xdr:twoCellAnchor>
    <xdr:from>
      <xdr:col>4</xdr:col>
      <xdr:colOff>533400</xdr:colOff>
      <xdr:row>111</xdr:row>
      <xdr:rowOff>66675</xdr:rowOff>
    </xdr:from>
    <xdr:to>
      <xdr:col>5</xdr:col>
      <xdr:colOff>210185</xdr:colOff>
      <xdr:row>113</xdr:row>
      <xdr:rowOff>19050</xdr:rowOff>
    </xdr:to>
    <xdr:sp>
      <xdr:nvSpPr>
        <xdr:cNvPr id="16" name="椭圆形标注 15"/>
        <xdr:cNvSpPr/>
      </xdr:nvSpPr>
      <xdr:spPr>
        <a:xfrm>
          <a:off x="3276600" y="16983075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425</a:t>
          </a:r>
          <a:endParaRPr lang="en-US" altLang="zh-CN" sz="1100"/>
        </a:p>
      </xdr:txBody>
    </xdr:sp>
    <xdr:clientData/>
  </xdr:twoCellAnchor>
  <xdr:twoCellAnchor>
    <xdr:from>
      <xdr:col>4</xdr:col>
      <xdr:colOff>561975</xdr:colOff>
      <xdr:row>108</xdr:row>
      <xdr:rowOff>57150</xdr:rowOff>
    </xdr:from>
    <xdr:to>
      <xdr:col>5</xdr:col>
      <xdr:colOff>238760</xdr:colOff>
      <xdr:row>110</xdr:row>
      <xdr:rowOff>9525</xdr:rowOff>
    </xdr:to>
    <xdr:sp>
      <xdr:nvSpPr>
        <xdr:cNvPr id="17" name="椭圆形标注 16"/>
        <xdr:cNvSpPr/>
      </xdr:nvSpPr>
      <xdr:spPr>
        <a:xfrm>
          <a:off x="3305175" y="16516350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5</a:t>
          </a:r>
          <a:endParaRPr lang="en-US" altLang="zh-CN" sz="1100"/>
        </a:p>
      </xdr:txBody>
    </xdr:sp>
    <xdr:clientData/>
  </xdr:twoCellAnchor>
  <xdr:twoCellAnchor editAs="oneCell">
    <xdr:from>
      <xdr:col>1</xdr:col>
      <xdr:colOff>0</xdr:colOff>
      <xdr:row>132</xdr:row>
      <xdr:rowOff>142875</xdr:rowOff>
    </xdr:from>
    <xdr:to>
      <xdr:col>6</xdr:col>
      <xdr:colOff>5080</xdr:colOff>
      <xdr:row>172</xdr:row>
      <xdr:rowOff>131445</xdr:rowOff>
    </xdr:to>
    <xdr:pic>
      <xdr:nvPicPr>
        <xdr:cNvPr id="18" name="图片 17" descr="FN[WV%0O09[SICYDIG8`)PT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85800" y="20259675"/>
          <a:ext cx="3434080" cy="6084570"/>
        </a:xfrm>
        <a:prstGeom prst="rect">
          <a:avLst/>
        </a:prstGeom>
      </xdr:spPr>
    </xdr:pic>
    <xdr:clientData/>
  </xdr:twoCellAnchor>
  <xdr:twoCellAnchor>
    <xdr:from>
      <xdr:col>3</xdr:col>
      <xdr:colOff>304800</xdr:colOff>
      <xdr:row>153</xdr:row>
      <xdr:rowOff>66675</xdr:rowOff>
    </xdr:from>
    <xdr:to>
      <xdr:col>3</xdr:col>
      <xdr:colOff>638175</xdr:colOff>
      <xdr:row>155</xdr:row>
      <xdr:rowOff>0</xdr:rowOff>
    </xdr:to>
    <xdr:sp>
      <xdr:nvSpPr>
        <xdr:cNvPr id="19" name="椭圆形标注 18"/>
        <xdr:cNvSpPr/>
      </xdr:nvSpPr>
      <xdr:spPr>
        <a:xfrm>
          <a:off x="2362200" y="23383875"/>
          <a:ext cx="333375" cy="238125"/>
        </a:xfrm>
        <a:prstGeom prst="wedgeEllipseCallout">
          <a:avLst>
            <a:gd name="adj1" fmla="val -26571"/>
            <a:gd name="adj2" fmla="val 98533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>
    <xdr:from>
      <xdr:col>2</xdr:col>
      <xdr:colOff>0</xdr:colOff>
      <xdr:row>154</xdr:row>
      <xdr:rowOff>19050</xdr:rowOff>
    </xdr:from>
    <xdr:to>
      <xdr:col>2</xdr:col>
      <xdr:colOff>362585</xdr:colOff>
      <xdr:row>155</xdr:row>
      <xdr:rowOff>123825</xdr:rowOff>
    </xdr:to>
    <xdr:sp>
      <xdr:nvSpPr>
        <xdr:cNvPr id="20" name="椭圆形标注 19"/>
        <xdr:cNvSpPr/>
      </xdr:nvSpPr>
      <xdr:spPr>
        <a:xfrm>
          <a:off x="1371600" y="23488650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25</a:t>
          </a:r>
          <a:endParaRPr lang="en-US" altLang="zh-CN" sz="1100"/>
        </a:p>
      </xdr:txBody>
    </xdr:sp>
    <xdr:clientData/>
  </xdr:twoCellAnchor>
  <xdr:twoCellAnchor>
    <xdr:from>
      <xdr:col>4</xdr:col>
      <xdr:colOff>142875</xdr:colOff>
      <xdr:row>157</xdr:row>
      <xdr:rowOff>57150</xdr:rowOff>
    </xdr:from>
    <xdr:to>
      <xdr:col>4</xdr:col>
      <xdr:colOff>505460</xdr:colOff>
      <xdr:row>159</xdr:row>
      <xdr:rowOff>9525</xdr:rowOff>
    </xdr:to>
    <xdr:sp>
      <xdr:nvSpPr>
        <xdr:cNvPr id="21" name="椭圆形标注 20"/>
        <xdr:cNvSpPr/>
      </xdr:nvSpPr>
      <xdr:spPr>
        <a:xfrm>
          <a:off x="2886075" y="23983950"/>
          <a:ext cx="362585" cy="257175"/>
        </a:xfrm>
        <a:prstGeom prst="wedgeEllipseCallout">
          <a:avLst>
            <a:gd name="adj1" fmla="val -71366"/>
            <a:gd name="adj2" fmla="val -85555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3</a:t>
          </a:r>
          <a:endParaRPr lang="en-US" altLang="zh-CN" sz="1100"/>
        </a:p>
      </xdr:txBody>
    </xdr:sp>
    <xdr:clientData/>
  </xdr:twoCellAnchor>
  <xdr:twoCellAnchor>
    <xdr:from>
      <xdr:col>4</xdr:col>
      <xdr:colOff>428625</xdr:colOff>
      <xdr:row>153</xdr:row>
      <xdr:rowOff>19050</xdr:rowOff>
    </xdr:from>
    <xdr:to>
      <xdr:col>5</xdr:col>
      <xdr:colOff>76200</xdr:colOff>
      <xdr:row>154</xdr:row>
      <xdr:rowOff>104775</xdr:rowOff>
    </xdr:to>
    <xdr:sp>
      <xdr:nvSpPr>
        <xdr:cNvPr id="22" name="椭圆形标注 21"/>
        <xdr:cNvSpPr/>
      </xdr:nvSpPr>
      <xdr:spPr>
        <a:xfrm>
          <a:off x="3171825" y="23336250"/>
          <a:ext cx="333375" cy="238125"/>
        </a:xfrm>
        <a:prstGeom prst="wedgeEllipseCallout">
          <a:avLst>
            <a:gd name="adj1" fmla="val -26571"/>
            <a:gd name="adj2" fmla="val 98533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41</a:t>
          </a:r>
          <a:endParaRPr lang="en-US" altLang="zh-CN" sz="1100"/>
        </a:p>
      </xdr:txBody>
    </xdr:sp>
    <xdr:clientData/>
  </xdr:twoCellAnchor>
  <xdr:twoCellAnchor>
    <xdr:from>
      <xdr:col>4</xdr:col>
      <xdr:colOff>600075</xdr:colOff>
      <xdr:row>147</xdr:row>
      <xdr:rowOff>47625</xdr:rowOff>
    </xdr:from>
    <xdr:to>
      <xdr:col>5</xdr:col>
      <xdr:colOff>247650</xdr:colOff>
      <xdr:row>148</xdr:row>
      <xdr:rowOff>133350</xdr:rowOff>
    </xdr:to>
    <xdr:sp>
      <xdr:nvSpPr>
        <xdr:cNvPr id="23" name="椭圆形标注 22"/>
        <xdr:cNvSpPr/>
      </xdr:nvSpPr>
      <xdr:spPr>
        <a:xfrm>
          <a:off x="3343275" y="22450425"/>
          <a:ext cx="333375" cy="238125"/>
        </a:xfrm>
        <a:prstGeom prst="wedgeEllipseCallout">
          <a:avLst>
            <a:gd name="adj1" fmla="val -26571"/>
            <a:gd name="adj2" fmla="val 98533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6</a:t>
          </a:r>
          <a:endParaRPr lang="en-US" altLang="zh-CN" sz="1100"/>
        </a:p>
      </xdr:txBody>
    </xdr:sp>
    <xdr:clientData/>
  </xdr:twoCellAnchor>
  <xdr:twoCellAnchor>
    <xdr:from>
      <xdr:col>2</xdr:col>
      <xdr:colOff>466725</xdr:colOff>
      <xdr:row>159</xdr:row>
      <xdr:rowOff>57150</xdr:rowOff>
    </xdr:from>
    <xdr:to>
      <xdr:col>3</xdr:col>
      <xdr:colOff>143510</xdr:colOff>
      <xdr:row>161</xdr:row>
      <xdr:rowOff>9525</xdr:rowOff>
    </xdr:to>
    <xdr:sp>
      <xdr:nvSpPr>
        <xdr:cNvPr id="24" name="椭圆形标注 23"/>
        <xdr:cNvSpPr/>
      </xdr:nvSpPr>
      <xdr:spPr>
        <a:xfrm>
          <a:off x="1838325" y="24288750"/>
          <a:ext cx="362585" cy="257175"/>
        </a:xfrm>
        <a:prstGeom prst="wedgeEllipseCallout">
          <a:avLst>
            <a:gd name="adj1" fmla="val 28458"/>
            <a:gd name="adj2" fmla="val -107777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5</a:t>
          </a:r>
          <a:endParaRPr lang="en-US" altLang="zh-CN" sz="1100"/>
        </a:p>
      </xdr:txBody>
    </xdr:sp>
    <xdr:clientData/>
  </xdr:twoCellAnchor>
  <xdr:twoCellAnchor editAs="oneCell">
    <xdr:from>
      <xdr:col>17</xdr:col>
      <xdr:colOff>9525</xdr:colOff>
      <xdr:row>132</xdr:row>
      <xdr:rowOff>114300</xdr:rowOff>
    </xdr:from>
    <xdr:to>
      <xdr:col>22</xdr:col>
      <xdr:colOff>12065</xdr:colOff>
      <xdr:row>172</xdr:row>
      <xdr:rowOff>109220</xdr:rowOff>
    </xdr:to>
    <xdr:pic>
      <xdr:nvPicPr>
        <xdr:cNvPr id="25" name="图片 24" descr="JQV%E9U6`Z64~(WRG6FB[7X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268325" y="20231100"/>
          <a:ext cx="3431540" cy="6090920"/>
        </a:xfrm>
        <a:prstGeom prst="rect">
          <a:avLst/>
        </a:prstGeom>
      </xdr:spPr>
    </xdr:pic>
    <xdr:clientData/>
  </xdr:twoCellAnchor>
  <xdr:twoCellAnchor>
    <xdr:from>
      <xdr:col>18</xdr:col>
      <xdr:colOff>152400</xdr:colOff>
      <xdr:row>133</xdr:row>
      <xdr:rowOff>85725</xdr:rowOff>
    </xdr:from>
    <xdr:to>
      <xdr:col>18</xdr:col>
      <xdr:colOff>514985</xdr:colOff>
      <xdr:row>135</xdr:row>
      <xdr:rowOff>38100</xdr:rowOff>
    </xdr:to>
    <xdr:sp>
      <xdr:nvSpPr>
        <xdr:cNvPr id="26" name="椭圆形标注 25"/>
        <xdr:cNvSpPr/>
      </xdr:nvSpPr>
      <xdr:spPr>
        <a:xfrm>
          <a:off x="14097000" y="20354925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7</a:t>
          </a:r>
          <a:endParaRPr lang="en-US" altLang="zh-CN" sz="1100"/>
        </a:p>
      </xdr:txBody>
    </xdr:sp>
    <xdr:clientData/>
  </xdr:twoCellAnchor>
  <xdr:twoCellAnchor editAs="oneCell">
    <xdr:from>
      <xdr:col>23</xdr:col>
      <xdr:colOff>0</xdr:colOff>
      <xdr:row>132</xdr:row>
      <xdr:rowOff>123825</xdr:rowOff>
    </xdr:from>
    <xdr:to>
      <xdr:col>28</xdr:col>
      <xdr:colOff>5080</xdr:colOff>
      <xdr:row>172</xdr:row>
      <xdr:rowOff>112395</xdr:rowOff>
    </xdr:to>
    <xdr:pic>
      <xdr:nvPicPr>
        <xdr:cNvPr id="27" name="图片 26" descr="FN[WV%0O09[SICYDIG8`)PT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373600" y="20240625"/>
          <a:ext cx="3434080" cy="6084570"/>
        </a:xfrm>
        <a:prstGeom prst="rect">
          <a:avLst/>
        </a:prstGeom>
      </xdr:spPr>
    </xdr:pic>
    <xdr:clientData/>
  </xdr:twoCellAnchor>
  <xdr:twoCellAnchor>
    <xdr:from>
      <xdr:col>23</xdr:col>
      <xdr:colOff>28575</xdr:colOff>
      <xdr:row>150</xdr:row>
      <xdr:rowOff>66675</xdr:rowOff>
    </xdr:from>
    <xdr:to>
      <xdr:col>28</xdr:col>
      <xdr:colOff>0</xdr:colOff>
      <xdr:row>151</xdr:row>
      <xdr:rowOff>114300</xdr:rowOff>
    </xdr:to>
    <xdr:sp>
      <xdr:nvSpPr>
        <xdr:cNvPr id="28" name="矩形 27"/>
        <xdr:cNvSpPr/>
      </xdr:nvSpPr>
      <xdr:spPr>
        <a:xfrm>
          <a:off x="17402175" y="22926675"/>
          <a:ext cx="3400425" cy="200025"/>
        </a:xfrm>
        <a:prstGeom prst="rect">
          <a:avLst/>
        </a:prstGeom>
        <a:solidFill>
          <a:sysClr val="window" lastClr="FFFFFF">
            <a:alpha val="56000"/>
          </a:sys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oneCellAnchor>
    <xdr:from>
      <xdr:col>24</xdr:col>
      <xdr:colOff>171450</xdr:colOff>
      <xdr:row>150</xdr:row>
      <xdr:rowOff>38100</xdr:rowOff>
    </xdr:from>
    <xdr:ext cx="1579880" cy="273685"/>
    <xdr:sp>
      <xdr:nvSpPr>
        <xdr:cNvPr id="29" name="文本框 28"/>
        <xdr:cNvSpPr txBox="1"/>
      </xdr:nvSpPr>
      <xdr:spPr>
        <a:xfrm>
          <a:off x="18230850" y="22898100"/>
          <a:ext cx="157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zh-CN" altLang="en-US" sz="1100"/>
            <a:t>输入数量超过拥有数量</a:t>
          </a:r>
          <a:endParaRPr lang="en-US" altLang="zh-CN" sz="1100"/>
        </a:p>
      </xdr:txBody>
    </xdr:sp>
    <xdr:clientData/>
  </xdr:oneCellAnchor>
  <xdr:twoCellAnchor>
    <xdr:from>
      <xdr:col>23</xdr:col>
      <xdr:colOff>114300</xdr:colOff>
      <xdr:row>148</xdr:row>
      <xdr:rowOff>142875</xdr:rowOff>
    </xdr:from>
    <xdr:to>
      <xdr:col>23</xdr:col>
      <xdr:colOff>476885</xdr:colOff>
      <xdr:row>150</xdr:row>
      <xdr:rowOff>95250</xdr:rowOff>
    </xdr:to>
    <xdr:sp>
      <xdr:nvSpPr>
        <xdr:cNvPr id="30" name="椭圆形标注 29"/>
        <xdr:cNvSpPr/>
      </xdr:nvSpPr>
      <xdr:spPr>
        <a:xfrm>
          <a:off x="17487900" y="22698075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8</a:t>
          </a:r>
          <a:endParaRPr lang="en-US" altLang="zh-CN" sz="1100"/>
        </a:p>
      </xdr:txBody>
    </xdr:sp>
    <xdr:clientData/>
  </xdr:twoCellAnchor>
  <xdr:twoCellAnchor editAs="oneCell">
    <xdr:from>
      <xdr:col>1</xdr:col>
      <xdr:colOff>9525</xdr:colOff>
      <xdr:row>177</xdr:row>
      <xdr:rowOff>142875</xdr:rowOff>
    </xdr:from>
    <xdr:to>
      <xdr:col>5</xdr:col>
      <xdr:colOff>681990</xdr:colOff>
      <xdr:row>207</xdr:row>
      <xdr:rowOff>41910</xdr:rowOff>
    </xdr:to>
    <xdr:pic>
      <xdr:nvPicPr>
        <xdr:cNvPr id="31" name="图片 30" descr="~Y72RK$Y35NR[A3XQU3LON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95325" y="27117675"/>
          <a:ext cx="3415665" cy="6096635"/>
        </a:xfrm>
        <a:prstGeom prst="rect">
          <a:avLst/>
        </a:prstGeom>
      </xdr:spPr>
    </xdr:pic>
    <xdr:clientData/>
  </xdr:twoCellAnchor>
  <xdr:twoCellAnchor>
    <xdr:from>
      <xdr:col>5</xdr:col>
      <xdr:colOff>142875</xdr:colOff>
      <xdr:row>180</xdr:row>
      <xdr:rowOff>971550</xdr:rowOff>
    </xdr:from>
    <xdr:to>
      <xdr:col>5</xdr:col>
      <xdr:colOff>476250</xdr:colOff>
      <xdr:row>181</xdr:row>
      <xdr:rowOff>79375</xdr:rowOff>
    </xdr:to>
    <xdr:sp>
      <xdr:nvSpPr>
        <xdr:cNvPr id="32" name="椭圆形标注 31"/>
        <xdr:cNvSpPr/>
      </xdr:nvSpPr>
      <xdr:spPr>
        <a:xfrm>
          <a:off x="3571875" y="28403550"/>
          <a:ext cx="333375" cy="238125"/>
        </a:xfrm>
        <a:prstGeom prst="wedgeEllipseCallout">
          <a:avLst>
            <a:gd name="adj1" fmla="val -26571"/>
            <a:gd name="adj2" fmla="val 98533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3</a:t>
          </a:r>
          <a:endParaRPr lang="en-US" altLang="zh-CN" sz="1100"/>
        </a:p>
      </xdr:txBody>
    </xdr:sp>
    <xdr:clientData/>
  </xdr:twoCellAnchor>
  <xdr:twoCellAnchor>
    <xdr:from>
      <xdr:col>4</xdr:col>
      <xdr:colOff>95250</xdr:colOff>
      <xdr:row>181</xdr:row>
      <xdr:rowOff>190500</xdr:rowOff>
    </xdr:from>
    <xdr:to>
      <xdr:col>4</xdr:col>
      <xdr:colOff>428625</xdr:colOff>
      <xdr:row>181</xdr:row>
      <xdr:rowOff>428625</xdr:rowOff>
    </xdr:to>
    <xdr:sp>
      <xdr:nvSpPr>
        <xdr:cNvPr id="33" name="椭圆形标注 32"/>
        <xdr:cNvSpPr/>
      </xdr:nvSpPr>
      <xdr:spPr>
        <a:xfrm>
          <a:off x="2838450" y="28752800"/>
          <a:ext cx="333375" cy="238125"/>
        </a:xfrm>
        <a:prstGeom prst="wedgeEllipseCallout">
          <a:avLst>
            <a:gd name="adj1" fmla="val 36285"/>
            <a:gd name="adj2" fmla="val 90533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>
    <xdr:from>
      <xdr:col>5</xdr:col>
      <xdr:colOff>95250</xdr:colOff>
      <xdr:row>181</xdr:row>
      <xdr:rowOff>752475</xdr:rowOff>
    </xdr:from>
    <xdr:to>
      <xdr:col>5</xdr:col>
      <xdr:colOff>428625</xdr:colOff>
      <xdr:row>183</xdr:row>
      <xdr:rowOff>38100</xdr:rowOff>
    </xdr:to>
    <xdr:sp>
      <xdr:nvSpPr>
        <xdr:cNvPr id="34" name="椭圆形标注 33"/>
        <xdr:cNvSpPr/>
      </xdr:nvSpPr>
      <xdr:spPr>
        <a:xfrm>
          <a:off x="3524250" y="29314775"/>
          <a:ext cx="333375" cy="238125"/>
        </a:xfrm>
        <a:prstGeom prst="wedgeEllipseCallout">
          <a:avLst>
            <a:gd name="adj1" fmla="val -86571"/>
            <a:gd name="adj2" fmla="val 10533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2</a:t>
          </a:r>
          <a:endParaRPr lang="en-US" altLang="zh-CN" sz="1100"/>
        </a:p>
      </xdr:txBody>
    </xdr:sp>
    <xdr:clientData/>
  </xdr:twoCellAnchor>
  <xdr:twoCellAnchor editAs="oneCell">
    <xdr:from>
      <xdr:col>17</xdr:col>
      <xdr:colOff>9525</xdr:colOff>
      <xdr:row>2</xdr:row>
      <xdr:rowOff>123825</xdr:rowOff>
    </xdr:from>
    <xdr:to>
      <xdr:col>21</xdr:col>
      <xdr:colOff>675005</xdr:colOff>
      <xdr:row>42</xdr:row>
      <xdr:rowOff>104140</xdr:rowOff>
    </xdr:to>
    <xdr:pic>
      <xdr:nvPicPr>
        <xdr:cNvPr id="35" name="图片 34" descr="SBPZJMRW]Y$N1O~6TY)T9FF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3268325" y="428625"/>
          <a:ext cx="3408680" cy="6076315"/>
        </a:xfrm>
        <a:prstGeom prst="rect">
          <a:avLst/>
        </a:prstGeom>
      </xdr:spPr>
    </xdr:pic>
    <xdr:clientData/>
  </xdr:twoCellAnchor>
  <xdr:twoCellAnchor>
    <xdr:from>
      <xdr:col>17</xdr:col>
      <xdr:colOff>609600</xdr:colOff>
      <xdr:row>18</xdr:row>
      <xdr:rowOff>28575</xdr:rowOff>
    </xdr:from>
    <xdr:to>
      <xdr:col>18</xdr:col>
      <xdr:colOff>286385</xdr:colOff>
      <xdr:row>19</xdr:row>
      <xdr:rowOff>133350</xdr:rowOff>
    </xdr:to>
    <xdr:sp>
      <xdr:nvSpPr>
        <xdr:cNvPr id="36" name="椭圆形标注 35"/>
        <xdr:cNvSpPr/>
      </xdr:nvSpPr>
      <xdr:spPr>
        <a:xfrm>
          <a:off x="13868400" y="2771775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9</a:t>
          </a:r>
          <a:endParaRPr lang="en-US" altLang="zh-CN" sz="1100"/>
        </a:p>
      </xdr:txBody>
    </xdr:sp>
    <xdr:clientData/>
  </xdr:twoCellAnchor>
  <xdr:twoCellAnchor editAs="oneCell">
    <xdr:from>
      <xdr:col>1</xdr:col>
      <xdr:colOff>9525</xdr:colOff>
      <xdr:row>212</xdr:row>
      <xdr:rowOff>9525</xdr:rowOff>
    </xdr:from>
    <xdr:to>
      <xdr:col>6</xdr:col>
      <xdr:colOff>30480</xdr:colOff>
      <xdr:row>252</xdr:row>
      <xdr:rowOff>57785</xdr:rowOff>
    </xdr:to>
    <xdr:pic>
      <xdr:nvPicPr>
        <xdr:cNvPr id="37" name="图片 36" descr="H4I}D_[]0[T5$Y`DXZSA{~S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95325" y="33943925"/>
          <a:ext cx="3449955" cy="6144260"/>
        </a:xfrm>
        <a:prstGeom prst="rect">
          <a:avLst/>
        </a:prstGeom>
      </xdr:spPr>
    </xdr:pic>
    <xdr:clientData/>
  </xdr:twoCellAnchor>
  <xdr:twoCellAnchor>
    <xdr:from>
      <xdr:col>4</xdr:col>
      <xdr:colOff>409575</xdr:colOff>
      <xdr:row>216</xdr:row>
      <xdr:rowOff>114300</xdr:rowOff>
    </xdr:from>
    <xdr:to>
      <xdr:col>5</xdr:col>
      <xdr:colOff>57150</xdr:colOff>
      <xdr:row>218</xdr:row>
      <xdr:rowOff>47625</xdr:rowOff>
    </xdr:to>
    <xdr:sp>
      <xdr:nvSpPr>
        <xdr:cNvPr id="38" name="椭圆形标注 37"/>
        <xdr:cNvSpPr/>
      </xdr:nvSpPr>
      <xdr:spPr>
        <a:xfrm>
          <a:off x="3152775" y="34658300"/>
          <a:ext cx="333375" cy="238125"/>
        </a:xfrm>
        <a:prstGeom prst="wedgeEllipseCallout">
          <a:avLst>
            <a:gd name="adj1" fmla="val 36285"/>
            <a:gd name="adj2" fmla="val 90533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 editAs="oneCell">
    <xdr:from>
      <xdr:col>8</xdr:col>
      <xdr:colOff>19050</xdr:colOff>
      <xdr:row>18</xdr:row>
      <xdr:rowOff>142875</xdr:rowOff>
    </xdr:from>
    <xdr:to>
      <xdr:col>14</xdr:col>
      <xdr:colOff>619125</xdr:colOff>
      <xdr:row>25</xdr:row>
      <xdr:rowOff>7620</xdr:rowOff>
    </xdr:to>
    <xdr:pic>
      <xdr:nvPicPr>
        <xdr:cNvPr id="42" name="图片 4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505450" y="2886075"/>
          <a:ext cx="4714875" cy="9315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R124"/>
  <sheetViews>
    <sheetView tabSelected="1" topLeftCell="C1" workbookViewId="0">
      <selection activeCell="E26" sqref="E26:F31"/>
    </sheetView>
  </sheetViews>
  <sheetFormatPr defaultColWidth="9" defaultRowHeight="12"/>
  <cols>
    <col min="1" max="4" width="9" style="23"/>
    <col min="5" max="5" width="10.875" style="23" customWidth="1"/>
    <col min="6" max="6" width="11.125" style="23" customWidth="1"/>
    <col min="7" max="7" width="15.625" style="23" customWidth="1"/>
    <col min="8" max="8" width="9" style="23"/>
    <col min="9" max="9" width="24.875" style="23" customWidth="1"/>
    <col min="10" max="10" width="11.5" style="23" customWidth="1"/>
    <col min="11" max="11" width="10.5" style="23" customWidth="1"/>
    <col min="12" max="16384" width="9" style="23"/>
  </cols>
  <sheetData>
    <row r="3" spans="2:2">
      <c r="B3" s="23" t="s">
        <v>0</v>
      </c>
    </row>
    <row r="5" spans="2:3">
      <c r="B5" s="23">
        <v>1</v>
      </c>
      <c r="C5" s="23" t="s">
        <v>1</v>
      </c>
    </row>
    <row r="6" spans="3:4">
      <c r="C6" s="23">
        <v>1</v>
      </c>
      <c r="D6" s="23" t="s">
        <v>2</v>
      </c>
    </row>
    <row r="7" spans="3:4">
      <c r="C7" s="23">
        <v>2</v>
      </c>
      <c r="D7" s="23" t="s">
        <v>3</v>
      </c>
    </row>
    <row r="9" spans="2:3">
      <c r="B9" s="23">
        <v>2</v>
      </c>
      <c r="C9" s="23" t="s">
        <v>4</v>
      </c>
    </row>
    <row r="10" spans="3:4">
      <c r="C10" s="23">
        <v>1</v>
      </c>
      <c r="D10" s="23" t="s">
        <v>5</v>
      </c>
    </row>
    <row r="11" spans="3:4">
      <c r="C11" s="23">
        <v>2</v>
      </c>
      <c r="D11" s="23" t="s">
        <v>6</v>
      </c>
    </row>
    <row r="12" spans="3:4">
      <c r="C12" s="23">
        <v>3</v>
      </c>
      <c r="D12" s="23" t="s">
        <v>7</v>
      </c>
    </row>
    <row r="13" spans="3:4">
      <c r="C13" s="23">
        <v>4</v>
      </c>
      <c r="D13" s="23" t="s">
        <v>8</v>
      </c>
    </row>
    <row r="14" spans="3:4">
      <c r="C14" s="23">
        <v>5</v>
      </c>
      <c r="D14" s="23" t="s">
        <v>9</v>
      </c>
    </row>
    <row r="17" spans="2:3">
      <c r="B17" s="23">
        <v>3</v>
      </c>
      <c r="C17" s="23" t="s">
        <v>10</v>
      </c>
    </row>
    <row r="18" spans="3:4">
      <c r="C18" s="23">
        <v>1</v>
      </c>
      <c r="D18" s="23" t="s">
        <v>5</v>
      </c>
    </row>
    <row r="19" spans="4:5">
      <c r="D19" s="23">
        <v>1</v>
      </c>
      <c r="E19" s="23" t="s">
        <v>11</v>
      </c>
    </row>
    <row r="20" spans="5:5">
      <c r="E20" s="23" t="s">
        <v>12</v>
      </c>
    </row>
    <row r="21" spans="5:5">
      <c r="E21" s="23" t="s">
        <v>13</v>
      </c>
    </row>
    <row r="23" spans="4:5">
      <c r="D23" s="23">
        <v>2</v>
      </c>
      <c r="E23" s="23" t="s">
        <v>14</v>
      </c>
    </row>
    <row r="25" spans="4:5">
      <c r="D25" s="23">
        <v>3</v>
      </c>
      <c r="E25" s="23" t="s">
        <v>15</v>
      </c>
    </row>
    <row r="26" spans="5:6">
      <c r="E26" s="12" t="s">
        <v>5</v>
      </c>
      <c r="F26" s="12" t="s">
        <v>16</v>
      </c>
    </row>
    <row r="27" spans="5:6">
      <c r="E27" s="13" t="s">
        <v>17</v>
      </c>
      <c r="F27" s="13" t="s">
        <v>18</v>
      </c>
    </row>
    <row r="28" spans="5:6">
      <c r="E28" s="13" t="s">
        <v>19</v>
      </c>
      <c r="F28" s="13" t="s">
        <v>20</v>
      </c>
    </row>
    <row r="29" spans="5:6">
      <c r="E29" s="13" t="s">
        <v>21</v>
      </c>
      <c r="F29" s="13" t="s">
        <v>22</v>
      </c>
    </row>
    <row r="30" spans="5:11">
      <c r="E30" s="13" t="s">
        <v>23</v>
      </c>
      <c r="F30" s="13" t="s">
        <v>24</v>
      </c>
      <c r="J30" s="6" t="s">
        <v>25</v>
      </c>
      <c r="K30" s="6">
        <v>1</v>
      </c>
    </row>
    <row r="31" spans="5:11">
      <c r="E31" s="13" t="s">
        <v>26</v>
      </c>
      <c r="F31" s="13" t="s">
        <v>27</v>
      </c>
      <c r="J31" s="6" t="s">
        <v>28</v>
      </c>
      <c r="K31" s="6">
        <v>2.5</v>
      </c>
    </row>
    <row r="32" spans="10:11">
      <c r="J32" s="6" t="s">
        <v>29</v>
      </c>
      <c r="K32" s="6">
        <v>7</v>
      </c>
    </row>
    <row r="33" spans="4:5">
      <c r="D33" s="23">
        <v>4</v>
      </c>
      <c r="E33" s="23" t="s">
        <v>30</v>
      </c>
    </row>
    <row r="34" spans="5:10">
      <c r="E34" s="23" t="s">
        <v>31</v>
      </c>
      <c r="J34" s="6" t="s">
        <v>32</v>
      </c>
    </row>
    <row r="35" spans="5:10">
      <c r="E35" s="23" t="s">
        <v>33</v>
      </c>
      <c r="J35" s="6" t="s">
        <v>34</v>
      </c>
    </row>
    <row r="36" spans="5:14">
      <c r="E36" s="12" t="s">
        <v>35</v>
      </c>
      <c r="F36" s="12" t="s">
        <v>36</v>
      </c>
      <c r="G36" s="12" t="s">
        <v>37</v>
      </c>
      <c r="H36" s="12" t="s">
        <v>38</v>
      </c>
      <c r="J36" s="6" t="s">
        <v>38</v>
      </c>
      <c r="K36" s="6" t="s">
        <v>39</v>
      </c>
      <c r="L36" s="6" t="s">
        <v>40</v>
      </c>
      <c r="M36" s="23"/>
      <c r="N36" s="23" t="s">
        <v>41</v>
      </c>
    </row>
    <row r="37" spans="5:12">
      <c r="E37" s="13">
        <v>0</v>
      </c>
      <c r="F37" s="13">
        <v>1</v>
      </c>
      <c r="G37" s="13" t="s">
        <v>42</v>
      </c>
      <c r="H37" s="13">
        <v>60</v>
      </c>
      <c r="J37" s="6">
        <f>K37*$G$66*$K$30</f>
        <v>60</v>
      </c>
      <c r="K37" s="6">
        <v>6</v>
      </c>
      <c r="L37" s="6">
        <v>0</v>
      </c>
    </row>
    <row r="38" spans="5:12">
      <c r="E38" s="13">
        <v>60</v>
      </c>
      <c r="F38" s="13">
        <v>2</v>
      </c>
      <c r="G38" s="13" t="s">
        <v>43</v>
      </c>
      <c r="H38" s="13">
        <v>80</v>
      </c>
      <c r="J38" s="6">
        <f>K38*$G$66*$K$30</f>
        <v>80</v>
      </c>
      <c r="K38" s="6">
        <v>8</v>
      </c>
      <c r="L38" s="6">
        <f>L37+J37</f>
        <v>60</v>
      </c>
    </row>
    <row r="39" spans="5:12">
      <c r="E39" s="13">
        <v>140</v>
      </c>
      <c r="F39" s="13">
        <v>3</v>
      </c>
      <c r="G39" s="13" t="s">
        <v>44</v>
      </c>
      <c r="H39" s="13">
        <v>120</v>
      </c>
      <c r="J39" s="6">
        <f>K39*$G$66*$K$30</f>
        <v>120</v>
      </c>
      <c r="K39" s="6">
        <v>12</v>
      </c>
      <c r="L39" s="6">
        <f t="shared" ref="L39:L48" si="0">L38+J38</f>
        <v>140</v>
      </c>
    </row>
    <row r="40" spans="5:12">
      <c r="E40" s="13">
        <v>260</v>
      </c>
      <c r="F40" s="13">
        <v>4</v>
      </c>
      <c r="G40" s="13" t="s">
        <v>45</v>
      </c>
      <c r="H40" s="13">
        <v>450</v>
      </c>
      <c r="J40" s="6">
        <f>K40*$G$66*$K$31</f>
        <v>450</v>
      </c>
      <c r="K40" s="6">
        <v>18</v>
      </c>
      <c r="L40" s="6">
        <f t="shared" si="0"/>
        <v>260</v>
      </c>
    </row>
    <row r="41" spans="5:12">
      <c r="E41" s="13">
        <v>710</v>
      </c>
      <c r="F41" s="13">
        <v>5</v>
      </c>
      <c r="G41" s="13" t="s">
        <v>46</v>
      </c>
      <c r="H41" s="13">
        <v>625</v>
      </c>
      <c r="J41" s="6">
        <f>K41*$G$66*$K$31</f>
        <v>625</v>
      </c>
      <c r="K41" s="6">
        <v>25</v>
      </c>
      <c r="L41" s="6">
        <f t="shared" si="0"/>
        <v>710</v>
      </c>
    </row>
    <row r="42" spans="5:12">
      <c r="E42" s="13">
        <v>1335</v>
      </c>
      <c r="F42" s="13">
        <v>6</v>
      </c>
      <c r="G42" s="13" t="s">
        <v>47</v>
      </c>
      <c r="H42" s="13">
        <v>1125</v>
      </c>
      <c r="J42" s="6">
        <f>K42*$G$66*$K$31</f>
        <v>1125</v>
      </c>
      <c r="K42" s="6">
        <v>45</v>
      </c>
      <c r="L42" s="6">
        <f t="shared" si="0"/>
        <v>1335</v>
      </c>
    </row>
    <row r="43" spans="5:12">
      <c r="E43" s="13">
        <v>2460</v>
      </c>
      <c r="F43" s="13">
        <v>7</v>
      </c>
      <c r="G43" s="13" t="s">
        <v>48</v>
      </c>
      <c r="H43" s="13">
        <v>1950</v>
      </c>
      <c r="J43" s="6">
        <f>K43*$G$66*$K$31</f>
        <v>1950</v>
      </c>
      <c r="K43" s="6">
        <v>78</v>
      </c>
      <c r="L43" s="6">
        <f t="shared" si="0"/>
        <v>2460</v>
      </c>
    </row>
    <row r="44" spans="5:12">
      <c r="E44" s="13">
        <v>4410</v>
      </c>
      <c r="F44" s="13">
        <v>8</v>
      </c>
      <c r="G44" s="13" t="s">
        <v>49</v>
      </c>
      <c r="H44" s="13">
        <v>2750</v>
      </c>
      <c r="J44" s="6">
        <f>K44*$G$66*$K$31</f>
        <v>2750</v>
      </c>
      <c r="K44" s="6">
        <v>110</v>
      </c>
      <c r="L44" s="6">
        <f t="shared" si="0"/>
        <v>4410</v>
      </c>
    </row>
    <row r="45" spans="5:12">
      <c r="E45" s="13">
        <v>7160</v>
      </c>
      <c r="F45" s="13">
        <v>9</v>
      </c>
      <c r="G45" s="13" t="s">
        <v>50</v>
      </c>
      <c r="H45" s="13">
        <v>9100</v>
      </c>
      <c r="J45" s="6">
        <f>K45*$G$66*$K$32</f>
        <v>9100</v>
      </c>
      <c r="K45" s="6">
        <v>130</v>
      </c>
      <c r="L45" s="6">
        <f t="shared" si="0"/>
        <v>7160</v>
      </c>
    </row>
    <row r="46" spans="5:12">
      <c r="E46" s="13">
        <v>16260</v>
      </c>
      <c r="F46" s="13">
        <v>10</v>
      </c>
      <c r="G46" s="13" t="s">
        <v>51</v>
      </c>
      <c r="H46" s="13">
        <v>13300</v>
      </c>
      <c r="J46" s="6">
        <f>K46*$G$66*$K$32</f>
        <v>13300</v>
      </c>
      <c r="K46" s="6">
        <v>190</v>
      </c>
      <c r="L46" s="6">
        <f t="shared" si="0"/>
        <v>16260</v>
      </c>
    </row>
    <row r="47" spans="5:12">
      <c r="E47" s="13">
        <v>29560</v>
      </c>
      <c r="F47" s="13">
        <v>11</v>
      </c>
      <c r="G47" s="13" t="s">
        <v>52</v>
      </c>
      <c r="H47" s="13">
        <v>17500</v>
      </c>
      <c r="J47" s="6">
        <f>K47*$G$66*$K$32</f>
        <v>17500</v>
      </c>
      <c r="K47" s="6">
        <v>250</v>
      </c>
      <c r="L47" s="6">
        <f t="shared" si="0"/>
        <v>29560</v>
      </c>
    </row>
    <row r="48" spans="5:12">
      <c r="E48" s="13">
        <v>47060</v>
      </c>
      <c r="F48" s="13">
        <v>12</v>
      </c>
      <c r="G48" s="13" t="s">
        <v>53</v>
      </c>
      <c r="H48" s="13">
        <v>25200</v>
      </c>
      <c r="J48" s="6">
        <f>K48*$G$66*$K$32</f>
        <v>25200</v>
      </c>
      <c r="K48" s="6">
        <v>360</v>
      </c>
      <c r="L48" s="6">
        <f t="shared" si="0"/>
        <v>47060</v>
      </c>
    </row>
    <row r="51" spans="3:4">
      <c r="C51" s="23">
        <v>2</v>
      </c>
      <c r="D51" s="23" t="s">
        <v>6</v>
      </c>
    </row>
    <row r="52" spans="4:5">
      <c r="D52" s="23">
        <v>1</v>
      </c>
      <c r="E52" s="23" t="s">
        <v>11</v>
      </c>
    </row>
    <row r="53" spans="5:5">
      <c r="E53" s="23" t="s">
        <v>54</v>
      </c>
    </row>
    <row r="55" spans="4:5">
      <c r="D55" s="23">
        <v>2</v>
      </c>
      <c r="E55" s="23" t="s">
        <v>55</v>
      </c>
    </row>
    <row r="56" spans="5:5">
      <c r="E56" s="23" t="s">
        <v>56</v>
      </c>
    </row>
    <row r="57" spans="9:10">
      <c r="I57" s="6">
        <v>1.5</v>
      </c>
      <c r="J57" s="6">
        <v>0.5</v>
      </c>
    </row>
    <row r="58" spans="5:10">
      <c r="E58" s="12" t="s">
        <v>57</v>
      </c>
      <c r="F58" s="12" t="s">
        <v>58</v>
      </c>
      <c r="G58" s="12" t="s">
        <v>59</v>
      </c>
      <c r="H58" s="12" t="s">
        <v>60</v>
      </c>
      <c r="I58" s="12" t="s">
        <v>61</v>
      </c>
      <c r="J58" s="12" t="s">
        <v>62</v>
      </c>
    </row>
    <row r="59" spans="5:10">
      <c r="E59" s="13">
        <v>1</v>
      </c>
      <c r="F59" s="13" t="s">
        <v>63</v>
      </c>
      <c r="G59" s="13">
        <v>6</v>
      </c>
      <c r="H59" s="13" t="s">
        <v>64</v>
      </c>
      <c r="I59" s="13">
        <f>G59*$I$57</f>
        <v>9</v>
      </c>
      <c r="J59" s="6">
        <f>G59*$J$57</f>
        <v>3</v>
      </c>
    </row>
    <row r="60" spans="5:10">
      <c r="E60" s="13">
        <v>2</v>
      </c>
      <c r="F60" s="13" t="s">
        <v>65</v>
      </c>
      <c r="G60" s="13">
        <v>6</v>
      </c>
      <c r="H60" s="13" t="s">
        <v>64</v>
      </c>
      <c r="I60" s="13">
        <f t="shared" ref="I60:I78" si="1">G60*$I$57</f>
        <v>9</v>
      </c>
      <c r="J60" s="6">
        <f t="shared" ref="J60:J78" si="2">G60*$J$57</f>
        <v>3</v>
      </c>
    </row>
    <row r="61" spans="5:10">
      <c r="E61" s="13">
        <v>3</v>
      </c>
      <c r="F61" s="13" t="s">
        <v>66</v>
      </c>
      <c r="G61" s="13">
        <v>6</v>
      </c>
      <c r="H61" s="13" t="s">
        <v>64</v>
      </c>
      <c r="I61" s="13">
        <f t="shared" si="1"/>
        <v>9</v>
      </c>
      <c r="J61" s="6">
        <f t="shared" si="2"/>
        <v>3</v>
      </c>
    </row>
    <row r="62" spans="5:10">
      <c r="E62" s="13">
        <v>4</v>
      </c>
      <c r="F62" s="13" t="s">
        <v>67</v>
      </c>
      <c r="G62" s="13">
        <v>6</v>
      </c>
      <c r="H62" s="13" t="s">
        <v>64</v>
      </c>
      <c r="I62" s="13">
        <f t="shared" si="1"/>
        <v>9</v>
      </c>
      <c r="J62" s="6">
        <f t="shared" si="2"/>
        <v>3</v>
      </c>
    </row>
    <row r="63" spans="5:10">
      <c r="E63" s="13">
        <v>5</v>
      </c>
      <c r="F63" s="13" t="s">
        <v>68</v>
      </c>
      <c r="G63" s="13">
        <v>8</v>
      </c>
      <c r="H63" s="13" t="s">
        <v>64</v>
      </c>
      <c r="I63" s="13">
        <f t="shared" si="1"/>
        <v>12</v>
      </c>
      <c r="J63" s="6">
        <f t="shared" si="2"/>
        <v>4</v>
      </c>
    </row>
    <row r="64" spans="5:10">
      <c r="E64" s="13">
        <v>6</v>
      </c>
      <c r="F64" s="13" t="s">
        <v>69</v>
      </c>
      <c r="G64" s="13">
        <v>8</v>
      </c>
      <c r="H64" s="13" t="s">
        <v>64</v>
      </c>
      <c r="I64" s="13">
        <f t="shared" si="1"/>
        <v>12</v>
      </c>
      <c r="J64" s="6">
        <f t="shared" si="2"/>
        <v>4</v>
      </c>
    </row>
    <row r="65" spans="5:10">
      <c r="E65" s="13">
        <v>7</v>
      </c>
      <c r="F65" s="13" t="s">
        <v>70</v>
      </c>
      <c r="G65" s="13">
        <v>8</v>
      </c>
      <c r="H65" s="13" t="s">
        <v>64</v>
      </c>
      <c r="I65" s="13">
        <f t="shared" si="1"/>
        <v>12</v>
      </c>
      <c r="J65" s="6">
        <f t="shared" si="2"/>
        <v>4</v>
      </c>
    </row>
    <row r="66" spans="5:10">
      <c r="E66" s="13">
        <v>8</v>
      </c>
      <c r="F66" s="13" t="s">
        <v>71</v>
      </c>
      <c r="G66" s="13">
        <v>10</v>
      </c>
      <c r="H66" s="13" t="s">
        <v>64</v>
      </c>
      <c r="I66" s="13">
        <f t="shared" si="1"/>
        <v>15</v>
      </c>
      <c r="J66" s="6">
        <f t="shared" si="2"/>
        <v>5</v>
      </c>
    </row>
    <row r="67" spans="5:10">
      <c r="E67" s="13">
        <v>9</v>
      </c>
      <c r="F67" s="13" t="s">
        <v>72</v>
      </c>
      <c r="G67" s="13">
        <v>10</v>
      </c>
      <c r="H67" s="13" t="s">
        <v>64</v>
      </c>
      <c r="I67" s="13">
        <f t="shared" si="1"/>
        <v>15</v>
      </c>
      <c r="J67" s="6">
        <f t="shared" si="2"/>
        <v>5</v>
      </c>
    </row>
    <row r="68" spans="5:10">
      <c r="E68" s="13">
        <v>10</v>
      </c>
      <c r="F68" s="13" t="s">
        <v>73</v>
      </c>
      <c r="G68" s="13">
        <v>10</v>
      </c>
      <c r="H68" s="13" t="s">
        <v>64</v>
      </c>
      <c r="I68" s="13">
        <f t="shared" si="1"/>
        <v>15</v>
      </c>
      <c r="J68" s="6">
        <f t="shared" si="2"/>
        <v>5</v>
      </c>
    </row>
    <row r="69" spans="5:10">
      <c r="E69" s="13">
        <v>11</v>
      </c>
      <c r="F69" s="13" t="s">
        <v>74</v>
      </c>
      <c r="G69" s="13">
        <v>10</v>
      </c>
      <c r="H69" s="13" t="s">
        <v>64</v>
      </c>
      <c r="I69" s="13">
        <f t="shared" si="1"/>
        <v>15</v>
      </c>
      <c r="J69" s="6">
        <f t="shared" si="2"/>
        <v>5</v>
      </c>
    </row>
    <row r="70" spans="5:10">
      <c r="E70" s="13">
        <v>12</v>
      </c>
      <c r="F70" s="13" t="s">
        <v>75</v>
      </c>
      <c r="G70" s="13">
        <v>10</v>
      </c>
      <c r="H70" s="13" t="s">
        <v>64</v>
      </c>
      <c r="I70" s="13">
        <f t="shared" si="1"/>
        <v>15</v>
      </c>
      <c r="J70" s="6">
        <f t="shared" si="2"/>
        <v>5</v>
      </c>
    </row>
    <row r="71" spans="5:10">
      <c r="E71" s="13">
        <v>13</v>
      </c>
      <c r="F71" s="13" t="s">
        <v>76</v>
      </c>
      <c r="G71" s="13">
        <v>10</v>
      </c>
      <c r="H71" s="13" t="s">
        <v>64</v>
      </c>
      <c r="I71" s="13">
        <f t="shared" si="1"/>
        <v>15</v>
      </c>
      <c r="J71" s="6">
        <f t="shared" si="2"/>
        <v>5</v>
      </c>
    </row>
    <row r="72" spans="5:10">
      <c r="E72" s="13">
        <v>14</v>
      </c>
      <c r="F72" s="13" t="s">
        <v>77</v>
      </c>
      <c r="G72" s="13">
        <v>10</v>
      </c>
      <c r="H72" s="13" t="s">
        <v>64</v>
      </c>
      <c r="I72" s="13">
        <f t="shared" si="1"/>
        <v>15</v>
      </c>
      <c r="J72" s="6">
        <f t="shared" si="2"/>
        <v>5</v>
      </c>
    </row>
    <row r="73" spans="5:10">
      <c r="E73" s="13">
        <v>15</v>
      </c>
      <c r="F73" s="13" t="s">
        <v>78</v>
      </c>
      <c r="G73" s="13">
        <v>14</v>
      </c>
      <c r="H73" s="13" t="s">
        <v>64</v>
      </c>
      <c r="I73" s="13">
        <f t="shared" si="1"/>
        <v>21</v>
      </c>
      <c r="J73" s="6">
        <f t="shared" si="2"/>
        <v>7</v>
      </c>
    </row>
    <row r="74" spans="5:10">
      <c r="E74" s="13">
        <v>16</v>
      </c>
      <c r="F74" s="13" t="s">
        <v>79</v>
      </c>
      <c r="G74" s="13">
        <v>14</v>
      </c>
      <c r="H74" s="13" t="s">
        <v>64</v>
      </c>
      <c r="I74" s="13">
        <f t="shared" si="1"/>
        <v>21</v>
      </c>
      <c r="J74" s="6">
        <f t="shared" si="2"/>
        <v>7</v>
      </c>
    </row>
    <row r="75" spans="5:10">
      <c r="E75" s="13">
        <v>17</v>
      </c>
      <c r="F75" s="13" t="s">
        <v>80</v>
      </c>
      <c r="G75" s="13">
        <v>14</v>
      </c>
      <c r="H75" s="13" t="s">
        <v>64</v>
      </c>
      <c r="I75" s="13">
        <f t="shared" si="1"/>
        <v>21</v>
      </c>
      <c r="J75" s="6">
        <f t="shared" si="2"/>
        <v>7</v>
      </c>
    </row>
    <row r="76" spans="5:10">
      <c r="E76" s="13">
        <v>18</v>
      </c>
      <c r="F76" s="13" t="s">
        <v>81</v>
      </c>
      <c r="G76" s="13">
        <v>14</v>
      </c>
      <c r="H76" s="13" t="s">
        <v>64</v>
      </c>
      <c r="I76" s="13">
        <f t="shared" si="1"/>
        <v>21</v>
      </c>
      <c r="J76" s="6">
        <f t="shared" si="2"/>
        <v>7</v>
      </c>
    </row>
    <row r="77" spans="5:10">
      <c r="E77" s="13">
        <v>19</v>
      </c>
      <c r="F77" s="13" t="s">
        <v>82</v>
      </c>
      <c r="G77" s="13">
        <v>20</v>
      </c>
      <c r="H77" s="13" t="s">
        <v>64</v>
      </c>
      <c r="I77" s="13">
        <f t="shared" si="1"/>
        <v>30</v>
      </c>
      <c r="J77" s="6">
        <f t="shared" si="2"/>
        <v>10</v>
      </c>
    </row>
    <row r="78" spans="5:10">
      <c r="E78" s="13">
        <v>20</v>
      </c>
      <c r="F78" s="13" t="s">
        <v>83</v>
      </c>
      <c r="G78" s="13">
        <v>20</v>
      </c>
      <c r="H78" s="13" t="s">
        <v>64</v>
      </c>
      <c r="I78" s="13">
        <f t="shared" si="1"/>
        <v>30</v>
      </c>
      <c r="J78" s="6">
        <f t="shared" si="2"/>
        <v>10</v>
      </c>
    </row>
    <row r="81" spans="3:4">
      <c r="C81" s="23">
        <v>3</v>
      </c>
      <c r="D81" s="23" t="s">
        <v>7</v>
      </c>
    </row>
    <row r="82" spans="4:5">
      <c r="D82" s="23">
        <v>1</v>
      </c>
      <c r="E82" s="23" t="s">
        <v>11</v>
      </c>
    </row>
    <row r="83" spans="5:5">
      <c r="E83" s="23" t="s">
        <v>84</v>
      </c>
    </row>
    <row r="84" spans="5:5">
      <c r="E84" s="23" t="s">
        <v>85</v>
      </c>
    </row>
    <row r="87" spans="4:5">
      <c r="D87" s="23">
        <v>2</v>
      </c>
      <c r="E87" s="23" t="s">
        <v>86</v>
      </c>
    </row>
    <row r="88" spans="5:18">
      <c r="E88" s="12" t="s">
        <v>87</v>
      </c>
      <c r="F88" s="12" t="s">
        <v>88</v>
      </c>
      <c r="G88" s="12" t="s">
        <v>36</v>
      </c>
      <c r="H88" s="12" t="s">
        <v>89</v>
      </c>
      <c r="I88" s="12"/>
      <c r="J88" s="12"/>
      <c r="K88" s="12"/>
      <c r="L88" s="12"/>
      <c r="M88" s="12" t="s">
        <v>90</v>
      </c>
      <c r="Q88" s="12" t="s">
        <v>87</v>
      </c>
      <c r="R88" s="12" t="s">
        <v>88</v>
      </c>
    </row>
    <row r="89" spans="5:18">
      <c r="E89" s="13">
        <v>101</v>
      </c>
      <c r="F89" s="13">
        <v>1</v>
      </c>
      <c r="G89" s="13">
        <v>2</v>
      </c>
      <c r="H89" s="13" t="s">
        <v>91</v>
      </c>
      <c r="I89" s="13"/>
      <c r="J89" s="13"/>
      <c r="K89" s="13"/>
      <c r="L89" s="13"/>
      <c r="M89" s="13">
        <v>101</v>
      </c>
      <c r="Q89" s="13" t="s">
        <v>92</v>
      </c>
      <c r="R89" s="13">
        <v>1</v>
      </c>
    </row>
    <row r="90" spans="5:18">
      <c r="E90" s="13">
        <v>102</v>
      </c>
      <c r="F90" s="13">
        <v>1</v>
      </c>
      <c r="G90" s="13">
        <v>3</v>
      </c>
      <c r="H90" s="13" t="s">
        <v>93</v>
      </c>
      <c r="I90" s="13"/>
      <c r="J90" s="13"/>
      <c r="K90" s="13"/>
      <c r="L90" s="13"/>
      <c r="M90" s="13">
        <v>102</v>
      </c>
      <c r="Q90" s="13" t="s">
        <v>94</v>
      </c>
      <c r="R90" s="13">
        <v>2</v>
      </c>
    </row>
    <row r="91" spans="5:18">
      <c r="E91" s="13">
        <v>103</v>
      </c>
      <c r="F91" s="13">
        <v>1</v>
      </c>
      <c r="G91" s="13">
        <v>4</v>
      </c>
      <c r="H91" s="13" t="s">
        <v>95</v>
      </c>
      <c r="I91" s="13"/>
      <c r="J91" s="13"/>
      <c r="K91" s="13"/>
      <c r="L91" s="13"/>
      <c r="M91" s="13">
        <v>103</v>
      </c>
      <c r="Q91" s="13" t="s">
        <v>96</v>
      </c>
      <c r="R91" s="13">
        <v>3</v>
      </c>
    </row>
    <row r="92" spans="5:18">
      <c r="E92" s="13">
        <v>104</v>
      </c>
      <c r="F92" s="13">
        <v>1</v>
      </c>
      <c r="G92" s="13">
        <v>5</v>
      </c>
      <c r="H92" s="13" t="s">
        <v>97</v>
      </c>
      <c r="I92" s="13"/>
      <c r="J92" s="13"/>
      <c r="K92" s="13"/>
      <c r="L92" s="13"/>
      <c r="M92" s="13">
        <v>104</v>
      </c>
      <c r="Q92" s="13" t="s">
        <v>98</v>
      </c>
      <c r="R92" s="13">
        <v>4</v>
      </c>
    </row>
    <row r="93" spans="5:18">
      <c r="E93" s="13">
        <v>105</v>
      </c>
      <c r="F93" s="13">
        <v>1</v>
      </c>
      <c r="G93" s="13">
        <v>6</v>
      </c>
      <c r="H93" s="13" t="s">
        <v>99</v>
      </c>
      <c r="I93" s="13"/>
      <c r="J93" s="13"/>
      <c r="K93" s="13"/>
      <c r="L93" s="13"/>
      <c r="M93" s="13">
        <v>105</v>
      </c>
      <c r="Q93" s="13" t="s">
        <v>100</v>
      </c>
      <c r="R93" s="13">
        <v>5</v>
      </c>
    </row>
    <row r="94" spans="5:13">
      <c r="E94" s="13">
        <v>106</v>
      </c>
      <c r="F94" s="13">
        <v>1</v>
      </c>
      <c r="G94" s="13">
        <v>7</v>
      </c>
      <c r="H94" s="13" t="s">
        <v>101</v>
      </c>
      <c r="I94" s="13"/>
      <c r="J94" s="13"/>
      <c r="K94" s="13"/>
      <c r="L94" s="13"/>
      <c r="M94" s="13">
        <v>106</v>
      </c>
    </row>
    <row r="95" spans="5:13">
      <c r="E95" s="13">
        <v>107</v>
      </c>
      <c r="F95" s="13">
        <v>1</v>
      </c>
      <c r="G95" s="13">
        <v>8</v>
      </c>
      <c r="H95" s="13" t="s">
        <v>102</v>
      </c>
      <c r="I95" s="13"/>
      <c r="J95" s="13"/>
      <c r="K95" s="13"/>
      <c r="L95" s="13"/>
      <c r="M95" s="13">
        <v>107</v>
      </c>
    </row>
    <row r="96" spans="5:13">
      <c r="E96" s="13">
        <v>108</v>
      </c>
      <c r="F96" s="13">
        <v>1</v>
      </c>
      <c r="G96" s="13">
        <v>9</v>
      </c>
      <c r="H96" s="13" t="s">
        <v>103</v>
      </c>
      <c r="I96" s="13"/>
      <c r="J96" s="13"/>
      <c r="K96" s="13"/>
      <c r="L96" s="13"/>
      <c r="M96" s="13">
        <v>108</v>
      </c>
    </row>
    <row r="97" spans="5:13">
      <c r="E97" s="13">
        <v>109</v>
      </c>
      <c r="F97" s="13">
        <v>1</v>
      </c>
      <c r="G97" s="13">
        <v>10</v>
      </c>
      <c r="H97" s="13" t="s">
        <v>104</v>
      </c>
      <c r="I97" s="13"/>
      <c r="J97" s="13"/>
      <c r="K97" s="13"/>
      <c r="L97" s="13"/>
      <c r="M97" s="13">
        <v>109</v>
      </c>
    </row>
    <row r="98" spans="5:13">
      <c r="E98" s="13">
        <v>110</v>
      </c>
      <c r="F98" s="13">
        <v>1</v>
      </c>
      <c r="G98" s="13">
        <v>11</v>
      </c>
      <c r="H98" s="13" t="s">
        <v>105</v>
      </c>
      <c r="I98" s="13"/>
      <c r="J98" s="13"/>
      <c r="K98" s="13"/>
      <c r="L98" s="13"/>
      <c r="M98" s="13">
        <v>110</v>
      </c>
    </row>
    <row r="99" spans="5:13">
      <c r="E99" s="13">
        <v>111</v>
      </c>
      <c r="F99" s="13">
        <v>1</v>
      </c>
      <c r="G99" s="13">
        <v>12</v>
      </c>
      <c r="H99" s="13" t="s">
        <v>106</v>
      </c>
      <c r="I99" s="13"/>
      <c r="J99" s="13"/>
      <c r="K99" s="13"/>
      <c r="L99" s="13"/>
      <c r="M99" s="13">
        <v>111</v>
      </c>
    </row>
    <row r="100" spans="5:10">
      <c r="E100" s="13"/>
      <c r="F100" s="13"/>
      <c r="G100" s="13"/>
      <c r="H100" s="13"/>
      <c r="I100" s="13"/>
      <c r="J100" s="13"/>
    </row>
    <row r="101" spans="5:10">
      <c r="E101" s="13"/>
      <c r="F101" s="13"/>
      <c r="G101" s="13"/>
      <c r="H101" s="13"/>
      <c r="I101" s="13"/>
      <c r="J101" s="13"/>
    </row>
    <row r="102" spans="4:10">
      <c r="D102" s="23">
        <v>3</v>
      </c>
      <c r="E102" s="19" t="s">
        <v>107</v>
      </c>
      <c r="F102" s="13"/>
      <c r="G102" s="13"/>
      <c r="H102" s="13"/>
      <c r="I102" s="13"/>
      <c r="J102" s="13"/>
    </row>
    <row r="103" spans="5:10">
      <c r="E103" s="19" t="s">
        <v>108</v>
      </c>
      <c r="F103" s="13"/>
      <c r="G103" s="13"/>
      <c r="H103" s="13"/>
      <c r="I103" s="13"/>
      <c r="J103" s="13"/>
    </row>
    <row r="104" spans="5:10">
      <c r="E104" s="19" t="s">
        <v>109</v>
      </c>
      <c r="F104" s="19" t="s">
        <v>110</v>
      </c>
      <c r="G104" s="13"/>
      <c r="H104" s="13"/>
      <c r="I104" s="13"/>
      <c r="J104" s="13"/>
    </row>
    <row r="105" spans="5:10">
      <c r="E105" s="19"/>
      <c r="F105" s="19" t="s">
        <v>111</v>
      </c>
      <c r="G105" s="13"/>
      <c r="H105" s="13"/>
      <c r="I105" s="13"/>
      <c r="J105" s="13"/>
    </row>
    <row r="106" spans="5:10">
      <c r="E106" s="19"/>
      <c r="F106" s="19" t="s">
        <v>112</v>
      </c>
      <c r="G106" s="13"/>
      <c r="H106" s="13"/>
      <c r="I106" s="13"/>
      <c r="J106" s="13"/>
    </row>
    <row r="107" spans="5:10">
      <c r="E107" s="13"/>
      <c r="F107" s="13"/>
      <c r="G107" s="13"/>
      <c r="H107" s="13"/>
      <c r="I107" s="13"/>
      <c r="J107" s="13"/>
    </row>
    <row r="108" spans="4:10">
      <c r="D108" s="23">
        <v>4</v>
      </c>
      <c r="E108" s="19" t="s">
        <v>113</v>
      </c>
      <c r="F108" s="13"/>
      <c r="G108" s="13"/>
      <c r="H108" s="13"/>
      <c r="I108" s="13"/>
      <c r="J108" s="13"/>
    </row>
    <row r="109" spans="5:10">
      <c r="E109" s="19" t="s">
        <v>114</v>
      </c>
      <c r="F109" s="13"/>
      <c r="G109" s="13"/>
      <c r="H109" s="13"/>
      <c r="I109" s="13"/>
      <c r="J109" s="13"/>
    </row>
    <row r="110" spans="5:10">
      <c r="E110" s="19" t="s">
        <v>115</v>
      </c>
      <c r="F110" s="19" t="s">
        <v>116</v>
      </c>
      <c r="G110" s="13"/>
      <c r="H110" s="13"/>
      <c r="I110" s="13"/>
      <c r="J110" s="13"/>
    </row>
    <row r="111" spans="6:10">
      <c r="F111" s="19" t="s">
        <v>117</v>
      </c>
      <c r="G111" s="13"/>
      <c r="H111" s="13"/>
      <c r="I111" s="13"/>
      <c r="J111" s="13"/>
    </row>
    <row r="112" spans="5:10">
      <c r="E112" s="13"/>
      <c r="F112" s="13"/>
      <c r="G112" s="13"/>
      <c r="H112" s="13"/>
      <c r="I112" s="13"/>
      <c r="J112" s="13"/>
    </row>
    <row r="113" spans="5:7">
      <c r="E113" s="13"/>
      <c r="F113" s="13"/>
      <c r="G113" s="13"/>
    </row>
    <row r="115" spans="3:4">
      <c r="C115" s="23">
        <v>4</v>
      </c>
      <c r="D115" s="23" t="s">
        <v>8</v>
      </c>
    </row>
    <row r="116" spans="4:5">
      <c r="D116" s="23">
        <v>1</v>
      </c>
      <c r="E116" s="23" t="s">
        <v>11</v>
      </c>
    </row>
    <row r="117" spans="5:5">
      <c r="E117" s="23" t="s">
        <v>118</v>
      </c>
    </row>
    <row r="119" spans="4:5">
      <c r="D119" s="23">
        <v>2</v>
      </c>
      <c r="E119" s="23" t="s">
        <v>119</v>
      </c>
    </row>
    <row r="120" spans="5:5">
      <c r="E120" s="23" t="s">
        <v>120</v>
      </c>
    </row>
    <row r="121" spans="5:5">
      <c r="E121" s="23" t="s">
        <v>121</v>
      </c>
    </row>
    <row r="124" spans="3:4">
      <c r="C124" s="23">
        <v>5</v>
      </c>
      <c r="D124" s="23" t="s">
        <v>122</v>
      </c>
    </row>
  </sheetData>
  <mergeCells count="13">
    <mergeCell ref="H88:L88"/>
    <mergeCell ref="H89:L89"/>
    <mergeCell ref="H90:L90"/>
    <mergeCell ref="H91:L91"/>
    <mergeCell ref="H92:L92"/>
    <mergeCell ref="H93:L93"/>
    <mergeCell ref="H94:L94"/>
    <mergeCell ref="H95:L95"/>
    <mergeCell ref="H96:L96"/>
    <mergeCell ref="H97:L97"/>
    <mergeCell ref="H98:L98"/>
    <mergeCell ref="H99:L99"/>
    <mergeCell ref="H100:I100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K27"/>
  <sheetViews>
    <sheetView workbookViewId="0">
      <selection activeCell="A1" sqref="A1"/>
    </sheetView>
  </sheetViews>
  <sheetFormatPr defaultColWidth="9" defaultRowHeight="12"/>
  <cols>
    <col min="1" max="1" width="9" style="23"/>
    <col min="2" max="2" width="15.75" style="23" customWidth="1"/>
    <col min="3" max="3" width="15.25" style="23" customWidth="1"/>
    <col min="4" max="4" width="17.125" style="23" customWidth="1"/>
    <col min="5" max="5" width="14" style="23" customWidth="1"/>
    <col min="6" max="6" width="32.875" style="23" customWidth="1"/>
    <col min="7" max="7" width="34.375" style="23" customWidth="1"/>
    <col min="8" max="16384" width="9" style="23"/>
  </cols>
  <sheetData>
    <row r="3" spans="2:11">
      <c r="B3" s="20" t="s">
        <v>123</v>
      </c>
      <c r="C3" s="20" t="s">
        <v>124</v>
      </c>
      <c r="D3" s="20" t="s">
        <v>125</v>
      </c>
      <c r="E3" s="20" t="s">
        <v>126</v>
      </c>
      <c r="F3" s="20" t="s">
        <v>127</v>
      </c>
      <c r="G3" s="20" t="s">
        <v>128</v>
      </c>
      <c r="J3" s="28" t="s">
        <v>36</v>
      </c>
      <c r="K3" s="29" t="s">
        <v>129</v>
      </c>
    </row>
    <row r="4" spans="2:11">
      <c r="B4" s="13" t="s">
        <v>130</v>
      </c>
      <c r="C4" s="13" t="s">
        <v>131</v>
      </c>
      <c r="F4" s="23" t="s">
        <v>132</v>
      </c>
      <c r="G4" s="23" t="s">
        <v>133</v>
      </c>
      <c r="J4" s="30">
        <v>1</v>
      </c>
      <c r="K4" s="31" t="s">
        <v>42</v>
      </c>
    </row>
    <row r="5" ht="36" spans="2:11">
      <c r="B5" s="13" t="s">
        <v>134</v>
      </c>
      <c r="C5" s="13" t="s">
        <v>135</v>
      </c>
      <c r="F5" s="24" t="s">
        <v>136</v>
      </c>
      <c r="G5" s="23" t="s">
        <v>137</v>
      </c>
      <c r="J5" s="30">
        <v>2</v>
      </c>
      <c r="K5" s="31" t="s">
        <v>43</v>
      </c>
    </row>
    <row r="6" spans="2:11">
      <c r="B6" s="13" t="s">
        <v>36</v>
      </c>
      <c r="C6" s="13" t="s">
        <v>138</v>
      </c>
      <c r="G6" s="23" t="s">
        <v>139</v>
      </c>
      <c r="J6" s="30">
        <v>3</v>
      </c>
      <c r="K6" s="31" t="s">
        <v>44</v>
      </c>
    </row>
    <row r="7" spans="2:11">
      <c r="B7" s="13" t="s">
        <v>35</v>
      </c>
      <c r="C7" s="13" t="s">
        <v>140</v>
      </c>
      <c r="G7" s="23" t="s">
        <v>141</v>
      </c>
      <c r="J7" s="30">
        <v>4</v>
      </c>
      <c r="K7" s="31" t="s">
        <v>45</v>
      </c>
    </row>
    <row r="8" spans="2:11">
      <c r="B8" s="13" t="s">
        <v>129</v>
      </c>
      <c r="C8" s="13" t="s">
        <v>142</v>
      </c>
      <c r="G8" s="23" t="s">
        <v>143</v>
      </c>
      <c r="J8" s="30">
        <v>5</v>
      </c>
      <c r="K8" s="31" t="s">
        <v>46</v>
      </c>
    </row>
    <row r="9" s="22" customFormat="1" spans="6:11">
      <c r="F9" s="25"/>
      <c r="G9" s="25"/>
      <c r="J9" s="32">
        <v>6</v>
      </c>
      <c r="K9" s="33" t="s">
        <v>47</v>
      </c>
    </row>
    <row r="10" spans="10:11">
      <c r="J10" s="30">
        <v>7</v>
      </c>
      <c r="K10" s="31" t="s">
        <v>48</v>
      </c>
    </row>
    <row r="11" spans="10:11">
      <c r="J11" s="30">
        <v>8</v>
      </c>
      <c r="K11" s="31" t="s">
        <v>49</v>
      </c>
    </row>
    <row r="12" spans="10:11">
      <c r="J12" s="30">
        <v>9</v>
      </c>
      <c r="K12" s="31" t="s">
        <v>50</v>
      </c>
    </row>
    <row r="13" spans="10:11">
      <c r="J13" s="30">
        <v>10</v>
      </c>
      <c r="K13" s="31" t="s">
        <v>51</v>
      </c>
    </row>
    <row r="14" spans="10:11">
      <c r="J14" s="30">
        <v>11</v>
      </c>
      <c r="K14" s="31" t="s">
        <v>52</v>
      </c>
    </row>
    <row r="15" spans="2:11">
      <c r="B15" s="12" t="s">
        <v>131</v>
      </c>
      <c r="C15" s="12" t="s">
        <v>135</v>
      </c>
      <c r="D15" s="12" t="s">
        <v>138</v>
      </c>
      <c r="E15" s="12" t="s">
        <v>140</v>
      </c>
      <c r="F15" s="12" t="s">
        <v>142</v>
      </c>
      <c r="J15" s="34">
        <v>12</v>
      </c>
      <c r="K15" s="35" t="s">
        <v>53</v>
      </c>
    </row>
    <row r="16" spans="2:6">
      <c r="B16" s="6">
        <v>1</v>
      </c>
      <c r="C16" s="6" t="s">
        <v>144</v>
      </c>
      <c r="D16" s="6">
        <v>1</v>
      </c>
      <c r="E16" s="13">
        <v>0</v>
      </c>
      <c r="F16" s="26" t="s">
        <v>42</v>
      </c>
    </row>
    <row r="17" spans="2:6">
      <c r="B17" s="6">
        <v>1</v>
      </c>
      <c r="C17" s="6" t="s">
        <v>144</v>
      </c>
      <c r="D17" s="6">
        <v>2</v>
      </c>
      <c r="E17" s="13">
        <v>60</v>
      </c>
      <c r="F17" s="26" t="s">
        <v>43</v>
      </c>
    </row>
    <row r="18" spans="2:6">
      <c r="B18" s="6">
        <v>1</v>
      </c>
      <c r="C18" s="6" t="s">
        <v>144</v>
      </c>
      <c r="D18" s="6">
        <v>3</v>
      </c>
      <c r="E18" s="13">
        <v>140</v>
      </c>
      <c r="F18" s="26" t="s">
        <v>44</v>
      </c>
    </row>
    <row r="19" spans="2:6">
      <c r="B19" s="6">
        <v>1</v>
      </c>
      <c r="C19" s="6" t="s">
        <v>144</v>
      </c>
      <c r="D19" s="6">
        <v>4</v>
      </c>
      <c r="E19" s="13">
        <v>260</v>
      </c>
      <c r="F19" s="26" t="s">
        <v>45</v>
      </c>
    </row>
    <row r="20" spans="2:6">
      <c r="B20" s="6">
        <v>1</v>
      </c>
      <c r="C20" s="6" t="s">
        <v>144</v>
      </c>
      <c r="D20" s="6">
        <v>5</v>
      </c>
      <c r="E20" s="13">
        <v>710</v>
      </c>
      <c r="F20" s="26" t="s">
        <v>46</v>
      </c>
    </row>
    <row r="21" spans="2:6">
      <c r="B21" s="6">
        <v>1</v>
      </c>
      <c r="C21" s="6" t="s">
        <v>144</v>
      </c>
      <c r="D21" s="6">
        <v>6</v>
      </c>
      <c r="E21" s="13">
        <v>1335</v>
      </c>
      <c r="F21" s="27" t="s">
        <v>47</v>
      </c>
    </row>
    <row r="22" spans="2:6">
      <c r="B22" s="6">
        <v>1</v>
      </c>
      <c r="C22" s="6" t="s">
        <v>144</v>
      </c>
      <c r="D22" s="6">
        <v>7</v>
      </c>
      <c r="E22" s="13">
        <v>2460</v>
      </c>
      <c r="F22" s="26" t="s">
        <v>48</v>
      </c>
    </row>
    <row r="23" spans="2:6">
      <c r="B23" s="6">
        <v>1</v>
      </c>
      <c r="C23" s="6" t="s">
        <v>144</v>
      </c>
      <c r="D23" s="6">
        <v>8</v>
      </c>
      <c r="E23" s="13">
        <v>4410</v>
      </c>
      <c r="F23" s="26" t="s">
        <v>49</v>
      </c>
    </row>
    <row r="24" spans="2:6">
      <c r="B24" s="6">
        <v>1</v>
      </c>
      <c r="C24" s="6" t="s">
        <v>144</v>
      </c>
      <c r="D24" s="6">
        <v>9</v>
      </c>
      <c r="E24" s="13">
        <v>7160</v>
      </c>
      <c r="F24" s="26" t="s">
        <v>50</v>
      </c>
    </row>
    <row r="25" spans="2:6">
      <c r="B25" s="6">
        <v>1</v>
      </c>
      <c r="C25" s="6" t="s">
        <v>144</v>
      </c>
      <c r="D25" s="6">
        <v>10</v>
      </c>
      <c r="E25" s="13">
        <v>16260</v>
      </c>
      <c r="F25" s="26" t="s">
        <v>51</v>
      </c>
    </row>
    <row r="26" spans="2:6">
      <c r="B26" s="6">
        <v>1</v>
      </c>
      <c r="C26" s="6" t="s">
        <v>144</v>
      </c>
      <c r="D26" s="6">
        <v>11</v>
      </c>
      <c r="E26" s="13">
        <v>29560</v>
      </c>
      <c r="F26" s="26" t="s">
        <v>52</v>
      </c>
    </row>
    <row r="27" spans="2:6">
      <c r="B27" s="6">
        <v>1</v>
      </c>
      <c r="C27" s="6" t="s">
        <v>144</v>
      </c>
      <c r="D27" s="6">
        <v>12</v>
      </c>
      <c r="E27" s="13">
        <v>47060</v>
      </c>
      <c r="F27" s="26" t="s">
        <v>53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36"/>
  <sheetViews>
    <sheetView workbookViewId="0">
      <selection activeCell="A1" sqref="A1"/>
    </sheetView>
  </sheetViews>
  <sheetFormatPr defaultColWidth="9" defaultRowHeight="12"/>
  <cols>
    <col min="1" max="1" width="9" style="4"/>
    <col min="2" max="2" width="14.75" style="4" customWidth="1"/>
    <col min="3" max="3" width="13.375" style="4" customWidth="1"/>
    <col min="4" max="5" width="9" style="4"/>
    <col min="6" max="6" width="27.25" style="4" customWidth="1"/>
    <col min="7" max="7" width="44.75" style="4" customWidth="1"/>
    <col min="8" max="16384" width="9" style="4"/>
  </cols>
  <sheetData>
    <row r="3" spans="2:7">
      <c r="B3" s="20" t="s">
        <v>123</v>
      </c>
      <c r="C3" s="20" t="s">
        <v>124</v>
      </c>
      <c r="D3" s="20" t="s">
        <v>125</v>
      </c>
      <c r="E3" s="20" t="s">
        <v>126</v>
      </c>
      <c r="F3" s="20" t="s">
        <v>127</v>
      </c>
      <c r="G3" s="20" t="s">
        <v>128</v>
      </c>
    </row>
    <row r="4" spans="2:7">
      <c r="B4" s="6" t="s">
        <v>145</v>
      </c>
      <c r="C4" s="4" t="s">
        <v>146</v>
      </c>
      <c r="G4" s="4" t="s">
        <v>147</v>
      </c>
    </row>
    <row r="5" spans="2:7">
      <c r="B5" s="4" t="s">
        <v>148</v>
      </c>
      <c r="C5" s="4" t="s">
        <v>149</v>
      </c>
      <c r="F5" s="4" t="s">
        <v>150</v>
      </c>
      <c r="G5" s="4" t="s">
        <v>151</v>
      </c>
    </row>
    <row r="6" spans="2:7">
      <c r="B6" s="4" t="s">
        <v>152</v>
      </c>
      <c r="C6" s="4" t="s">
        <v>153</v>
      </c>
      <c r="F6" s="4" t="s">
        <v>154</v>
      </c>
      <c r="G6" s="4" t="s">
        <v>155</v>
      </c>
    </row>
    <row r="7" spans="2:7">
      <c r="B7" s="4" t="s">
        <v>156</v>
      </c>
      <c r="C7" s="4" t="s">
        <v>157</v>
      </c>
      <c r="F7" s="4" t="s">
        <v>158</v>
      </c>
      <c r="G7" s="4" t="s">
        <v>159</v>
      </c>
    </row>
    <row r="8" spans="2:7">
      <c r="B8" s="4" t="s">
        <v>160</v>
      </c>
      <c r="C8" s="4" t="s">
        <v>161</v>
      </c>
      <c r="F8" s="4" t="s">
        <v>154</v>
      </c>
      <c r="G8" s="4" t="s">
        <v>162</v>
      </c>
    </row>
    <row r="9" spans="2:7">
      <c r="B9" s="4" t="s">
        <v>163</v>
      </c>
      <c r="C9" s="4" t="s">
        <v>164</v>
      </c>
      <c r="F9" s="4" t="s">
        <v>165</v>
      </c>
      <c r="G9" s="4" t="s">
        <v>166</v>
      </c>
    </row>
    <row r="10" spans="2:7">
      <c r="B10" s="4" t="s">
        <v>167</v>
      </c>
      <c r="C10" s="4" t="s">
        <v>168</v>
      </c>
      <c r="F10" s="4" t="s">
        <v>154</v>
      </c>
      <c r="G10" s="4" t="s">
        <v>169</v>
      </c>
    </row>
    <row r="11" spans="2:7">
      <c r="B11" s="4" t="s">
        <v>170</v>
      </c>
      <c r="C11" s="4" t="s">
        <v>171</v>
      </c>
      <c r="F11" s="4" t="s">
        <v>172</v>
      </c>
      <c r="G11" s="4" t="s">
        <v>173</v>
      </c>
    </row>
    <row r="16" spans="2:9">
      <c r="B16" s="2" t="s">
        <v>146</v>
      </c>
      <c r="C16" s="2" t="s">
        <v>149</v>
      </c>
      <c r="D16" s="2" t="s">
        <v>153</v>
      </c>
      <c r="E16" s="2" t="s">
        <v>171</v>
      </c>
      <c r="F16" s="2" t="s">
        <v>161</v>
      </c>
      <c r="G16" s="2" t="s">
        <v>164</v>
      </c>
      <c r="H16" s="2" t="s">
        <v>168</v>
      </c>
      <c r="I16" s="2" t="s">
        <v>157</v>
      </c>
    </row>
    <row r="17" spans="2:9">
      <c r="B17" s="4">
        <v>1</v>
      </c>
      <c r="C17" s="4" t="s">
        <v>174</v>
      </c>
      <c r="D17" s="4"/>
      <c r="E17" s="4">
        <v>9</v>
      </c>
      <c r="G17" s="4">
        <v>3</v>
      </c>
      <c r="I17" s="13">
        <v>6</v>
      </c>
    </row>
    <row r="18" spans="2:9">
      <c r="B18" s="4">
        <v>2</v>
      </c>
      <c r="C18" s="4" t="s">
        <v>175</v>
      </c>
      <c r="D18" s="4"/>
      <c r="E18" s="4">
        <v>9</v>
      </c>
      <c r="G18" s="4">
        <v>3</v>
      </c>
      <c r="I18" s="13">
        <v>6</v>
      </c>
    </row>
    <row r="19" spans="2:9">
      <c r="B19" s="4">
        <v>3</v>
      </c>
      <c r="C19" s="4" t="s">
        <v>176</v>
      </c>
      <c r="D19" s="4"/>
      <c r="E19" s="4">
        <v>9</v>
      </c>
      <c r="G19" s="4">
        <v>3</v>
      </c>
      <c r="I19" s="13">
        <v>6</v>
      </c>
    </row>
    <row r="20" spans="2:9">
      <c r="B20" s="4">
        <v>4</v>
      </c>
      <c r="C20" s="4" t="s">
        <v>177</v>
      </c>
      <c r="D20" s="4"/>
      <c r="E20" s="4">
        <v>9</v>
      </c>
      <c r="G20" s="4">
        <v>3</v>
      </c>
      <c r="I20" s="13">
        <v>6</v>
      </c>
    </row>
    <row r="21" spans="2:9">
      <c r="B21" s="4">
        <v>5</v>
      </c>
      <c r="C21" s="4" t="s">
        <v>178</v>
      </c>
      <c r="D21" s="4"/>
      <c r="E21" s="4">
        <v>12</v>
      </c>
      <c r="G21" s="4">
        <v>4</v>
      </c>
      <c r="I21" s="13">
        <v>8</v>
      </c>
    </row>
    <row r="22" spans="2:9">
      <c r="B22" s="4">
        <v>6</v>
      </c>
      <c r="C22" s="4" t="s">
        <v>179</v>
      </c>
      <c r="D22" s="4"/>
      <c r="E22" s="4">
        <v>12</v>
      </c>
      <c r="G22" s="4">
        <v>4</v>
      </c>
      <c r="I22" s="13">
        <v>8</v>
      </c>
    </row>
    <row r="23" spans="2:9">
      <c r="B23" s="4">
        <v>7</v>
      </c>
      <c r="C23" s="4" t="s">
        <v>180</v>
      </c>
      <c r="D23" s="4"/>
      <c r="E23" s="4">
        <v>12</v>
      </c>
      <c r="G23" s="4">
        <v>4</v>
      </c>
      <c r="I23" s="13">
        <v>8</v>
      </c>
    </row>
    <row r="24" spans="2:9">
      <c r="B24" s="4">
        <v>8</v>
      </c>
      <c r="C24" s="4" t="s">
        <v>181</v>
      </c>
      <c r="D24" s="4"/>
      <c r="E24" s="4">
        <v>15</v>
      </c>
      <c r="G24" s="4">
        <v>5</v>
      </c>
      <c r="I24" s="13">
        <v>10</v>
      </c>
    </row>
    <row r="25" spans="2:9">
      <c r="B25" s="4">
        <v>9</v>
      </c>
      <c r="C25" s="4" t="s">
        <v>182</v>
      </c>
      <c r="D25" s="4"/>
      <c r="E25" s="4">
        <v>15</v>
      </c>
      <c r="G25" s="4">
        <v>5</v>
      </c>
      <c r="I25" s="13">
        <v>10</v>
      </c>
    </row>
    <row r="26" spans="2:9">
      <c r="B26" s="4">
        <v>10</v>
      </c>
      <c r="C26" s="4" t="s">
        <v>183</v>
      </c>
      <c r="D26" s="4"/>
      <c r="E26" s="4">
        <v>15</v>
      </c>
      <c r="G26" s="4">
        <v>5</v>
      </c>
      <c r="I26" s="13">
        <v>10</v>
      </c>
    </row>
    <row r="27" spans="2:9">
      <c r="B27" s="4">
        <v>11</v>
      </c>
      <c r="C27" s="4" t="s">
        <v>184</v>
      </c>
      <c r="D27" s="4"/>
      <c r="E27" s="4">
        <v>15</v>
      </c>
      <c r="G27" s="4">
        <v>5</v>
      </c>
      <c r="I27" s="13">
        <v>10</v>
      </c>
    </row>
    <row r="28" spans="2:9">
      <c r="B28" s="4">
        <v>12</v>
      </c>
      <c r="C28" s="4" t="s">
        <v>185</v>
      </c>
      <c r="D28" s="4"/>
      <c r="E28" s="4">
        <v>15</v>
      </c>
      <c r="G28" s="4">
        <v>5</v>
      </c>
      <c r="I28" s="13">
        <v>10</v>
      </c>
    </row>
    <row r="29" spans="2:9">
      <c r="B29" s="4">
        <v>13</v>
      </c>
      <c r="C29" s="4" t="s">
        <v>186</v>
      </c>
      <c r="D29" s="4"/>
      <c r="E29" s="4">
        <v>15</v>
      </c>
      <c r="G29" s="4">
        <v>5</v>
      </c>
      <c r="I29" s="13">
        <v>10</v>
      </c>
    </row>
    <row r="30" spans="2:9">
      <c r="B30" s="4">
        <v>14</v>
      </c>
      <c r="C30" s="4" t="s">
        <v>187</v>
      </c>
      <c r="D30" s="4"/>
      <c r="E30" s="4">
        <v>15</v>
      </c>
      <c r="G30" s="4">
        <v>5</v>
      </c>
      <c r="I30" s="13">
        <v>10</v>
      </c>
    </row>
    <row r="31" spans="2:9">
      <c r="B31" s="4">
        <v>15</v>
      </c>
      <c r="C31" s="4" t="s">
        <v>188</v>
      </c>
      <c r="D31" s="4"/>
      <c r="E31" s="4">
        <v>21</v>
      </c>
      <c r="G31" s="4">
        <v>7</v>
      </c>
      <c r="I31" s="13">
        <v>14</v>
      </c>
    </row>
    <row r="32" spans="2:9">
      <c r="B32" s="4">
        <v>16</v>
      </c>
      <c r="C32" s="4" t="s">
        <v>189</v>
      </c>
      <c r="D32" s="4"/>
      <c r="E32" s="4">
        <v>21</v>
      </c>
      <c r="G32" s="4">
        <v>7</v>
      </c>
      <c r="I32" s="13">
        <v>14</v>
      </c>
    </row>
    <row r="33" spans="2:9">
      <c r="B33" s="4">
        <v>17</v>
      </c>
      <c r="C33" s="4" t="s">
        <v>190</v>
      </c>
      <c r="D33" s="4"/>
      <c r="E33" s="4">
        <v>21</v>
      </c>
      <c r="G33" s="4">
        <v>7</v>
      </c>
      <c r="I33" s="13">
        <v>14</v>
      </c>
    </row>
    <row r="34" spans="2:9">
      <c r="B34" s="4">
        <v>18</v>
      </c>
      <c r="C34" s="4" t="s">
        <v>191</v>
      </c>
      <c r="D34" s="4"/>
      <c r="E34" s="4">
        <v>21</v>
      </c>
      <c r="G34" s="4">
        <v>7</v>
      </c>
      <c r="I34" s="13">
        <v>14</v>
      </c>
    </row>
    <row r="35" spans="2:9">
      <c r="B35" s="4">
        <v>19</v>
      </c>
      <c r="C35" s="4" t="s">
        <v>192</v>
      </c>
      <c r="D35" s="4"/>
      <c r="E35" s="4">
        <v>30</v>
      </c>
      <c r="G35" s="4">
        <v>10</v>
      </c>
      <c r="I35" s="13">
        <v>20</v>
      </c>
    </row>
    <row r="36" spans="2:9">
      <c r="B36" s="4">
        <v>20</v>
      </c>
      <c r="C36" s="4" t="s">
        <v>193</v>
      </c>
      <c r="D36" s="4"/>
      <c r="E36" s="4">
        <v>30</v>
      </c>
      <c r="G36" s="4">
        <v>10</v>
      </c>
      <c r="I36" s="13">
        <v>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1"/>
  <sheetViews>
    <sheetView workbookViewId="0">
      <selection activeCell="D24" sqref="D24"/>
    </sheetView>
  </sheetViews>
  <sheetFormatPr defaultColWidth="9" defaultRowHeight="12" outlineLevelCol="6"/>
  <cols>
    <col min="1" max="1" width="9" style="13"/>
    <col min="2" max="2" width="15.625" style="13" customWidth="1"/>
    <col min="3" max="3" width="16.625" style="13" customWidth="1"/>
    <col min="4" max="4" width="15.75" style="13" customWidth="1"/>
    <col min="5" max="5" width="10.625" style="13" customWidth="1"/>
    <col min="6" max="6" width="48.75" style="13" customWidth="1"/>
    <col min="7" max="7" width="33.125" style="13" customWidth="1"/>
    <col min="8" max="16384" width="9" style="13"/>
  </cols>
  <sheetData>
    <row r="2" spans="2:7">
      <c r="B2" s="20" t="s">
        <v>123</v>
      </c>
      <c r="C2" s="20" t="s">
        <v>124</v>
      </c>
      <c r="D2" s="20" t="s">
        <v>125</v>
      </c>
      <c r="E2" s="20" t="s">
        <v>126</v>
      </c>
      <c r="F2" s="20" t="s">
        <v>127</v>
      </c>
      <c r="G2" s="20" t="s">
        <v>128</v>
      </c>
    </row>
    <row r="3" spans="2:7">
      <c r="B3" s="13" t="s">
        <v>194</v>
      </c>
      <c r="C3" s="13" t="s">
        <v>195</v>
      </c>
      <c r="F3" s="19" t="s">
        <v>196</v>
      </c>
      <c r="G3" s="19" t="s">
        <v>197</v>
      </c>
    </row>
    <row r="4" spans="2:7">
      <c r="B4" s="13" t="s">
        <v>198</v>
      </c>
      <c r="C4" s="13" t="s">
        <v>199</v>
      </c>
      <c r="F4" s="19" t="s">
        <v>200</v>
      </c>
      <c r="G4" s="19" t="s">
        <v>201</v>
      </c>
    </row>
    <row r="5" spans="2:7">
      <c r="B5" s="13" t="s">
        <v>130</v>
      </c>
      <c r="C5" s="13" t="s">
        <v>131</v>
      </c>
      <c r="G5" s="19" t="s">
        <v>202</v>
      </c>
    </row>
    <row r="6" spans="6:7">
      <c r="F6" s="19"/>
      <c r="G6" s="19"/>
    </row>
    <row r="7" spans="7:7">
      <c r="G7" s="19"/>
    </row>
    <row r="8" spans="6:7">
      <c r="F8" s="19"/>
      <c r="G8" s="19"/>
    </row>
    <row r="9" spans="2:7">
      <c r="B9" s="12" t="s">
        <v>195</v>
      </c>
      <c r="C9" s="12" t="s">
        <v>199</v>
      </c>
      <c r="D9" s="12" t="s">
        <v>131</v>
      </c>
      <c r="G9" s="19"/>
    </row>
    <row r="10" spans="2:7">
      <c r="B10" s="13">
        <f>D10*100+C10</f>
        <v>101</v>
      </c>
      <c r="C10" s="13">
        <v>1</v>
      </c>
      <c r="D10" s="13">
        <v>1</v>
      </c>
      <c r="G10" s="19"/>
    </row>
    <row r="11" spans="2:4">
      <c r="B11" s="13">
        <f t="shared" ref="B11:B21" si="0">D11*100+C11</f>
        <v>102</v>
      </c>
      <c r="C11" s="13">
        <v>2</v>
      </c>
      <c r="D11" s="13">
        <v>1</v>
      </c>
    </row>
    <row r="12" spans="2:7">
      <c r="B12" s="13">
        <f t="shared" si="0"/>
        <v>103</v>
      </c>
      <c r="C12" s="13">
        <v>3</v>
      </c>
      <c r="D12" s="13">
        <v>1</v>
      </c>
      <c r="G12" s="19"/>
    </row>
    <row r="13" spans="2:7">
      <c r="B13" s="13">
        <f t="shared" si="0"/>
        <v>104</v>
      </c>
      <c r="C13" s="13">
        <v>4</v>
      </c>
      <c r="D13" s="13">
        <v>1</v>
      </c>
      <c r="G13" s="19"/>
    </row>
    <row r="14" spans="2:4">
      <c r="B14" s="13">
        <f t="shared" si="0"/>
        <v>105</v>
      </c>
      <c r="C14" s="13">
        <v>5</v>
      </c>
      <c r="D14" s="13">
        <v>1</v>
      </c>
    </row>
    <row r="15" spans="2:4">
      <c r="B15" s="13">
        <f t="shared" si="0"/>
        <v>106</v>
      </c>
      <c r="C15" s="13">
        <v>6</v>
      </c>
      <c r="D15" s="13">
        <v>1</v>
      </c>
    </row>
    <row r="16" spans="2:4">
      <c r="B16" s="13">
        <f t="shared" si="0"/>
        <v>107</v>
      </c>
      <c r="C16" s="13">
        <v>7</v>
      </c>
      <c r="D16" s="13">
        <v>1</v>
      </c>
    </row>
    <row r="17" spans="2:4">
      <c r="B17" s="13">
        <f t="shared" si="0"/>
        <v>108</v>
      </c>
      <c r="C17" s="13">
        <v>8</v>
      </c>
      <c r="D17" s="13">
        <v>1</v>
      </c>
    </row>
    <row r="18" spans="2:4">
      <c r="B18" s="13">
        <f t="shared" si="0"/>
        <v>109</v>
      </c>
      <c r="C18" s="13">
        <v>9</v>
      </c>
      <c r="D18" s="13">
        <v>1</v>
      </c>
    </row>
    <row r="19" spans="2:4">
      <c r="B19" s="13">
        <f t="shared" si="0"/>
        <v>110</v>
      </c>
      <c r="C19" s="13">
        <v>10</v>
      </c>
      <c r="D19" s="13">
        <v>1</v>
      </c>
    </row>
    <row r="20" spans="2:4">
      <c r="B20" s="13">
        <f t="shared" si="0"/>
        <v>111</v>
      </c>
      <c r="C20" s="13">
        <v>11</v>
      </c>
      <c r="D20" s="13">
        <v>1</v>
      </c>
    </row>
    <row r="21" spans="2:4">
      <c r="B21" s="13">
        <f t="shared" si="0"/>
        <v>112</v>
      </c>
      <c r="C21" s="13">
        <v>12</v>
      </c>
      <c r="D21" s="13">
        <v>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6"/>
  <sheetViews>
    <sheetView workbookViewId="0">
      <selection activeCell="F31" sqref="F31"/>
    </sheetView>
  </sheetViews>
  <sheetFormatPr defaultColWidth="9" defaultRowHeight="12" outlineLevelCol="6"/>
  <cols>
    <col min="1" max="1" width="9" style="1"/>
    <col min="2" max="2" width="14.125" style="1" customWidth="1"/>
    <col min="3" max="3" width="13.125" style="1" customWidth="1"/>
    <col min="4" max="4" width="13.5" style="1" customWidth="1"/>
    <col min="5" max="5" width="17.75" style="1" customWidth="1"/>
    <col min="6" max="6" width="48.375" style="1" customWidth="1"/>
    <col min="7" max="7" width="33.125" style="1" customWidth="1"/>
    <col min="8" max="16384" width="9" style="1"/>
  </cols>
  <sheetData>
    <row r="3" spans="2:7">
      <c r="B3" s="20" t="s">
        <v>123</v>
      </c>
      <c r="C3" s="20" t="s">
        <v>124</v>
      </c>
      <c r="D3" s="20" t="s">
        <v>125</v>
      </c>
      <c r="E3" s="20" t="s">
        <v>126</v>
      </c>
      <c r="F3" s="20" t="s">
        <v>127</v>
      </c>
      <c r="G3" s="20" t="s">
        <v>128</v>
      </c>
    </row>
    <row r="4" spans="2:7">
      <c r="B4" s="13" t="s">
        <v>203</v>
      </c>
      <c r="C4" s="13" t="s">
        <v>204</v>
      </c>
      <c r="D4" s="13"/>
      <c r="E4" s="13"/>
      <c r="F4" s="19" t="s">
        <v>205</v>
      </c>
      <c r="G4" s="19" t="s">
        <v>206</v>
      </c>
    </row>
    <row r="5" spans="2:7">
      <c r="B5" s="13" t="s">
        <v>207</v>
      </c>
      <c r="C5" s="13" t="s">
        <v>208</v>
      </c>
      <c r="D5" s="13"/>
      <c r="E5" s="13"/>
      <c r="F5" s="19" t="s">
        <v>209</v>
      </c>
      <c r="G5" s="19" t="s">
        <v>210</v>
      </c>
    </row>
    <row r="6" spans="2:7">
      <c r="B6" s="13" t="s">
        <v>130</v>
      </c>
      <c r="C6" s="13" t="s">
        <v>131</v>
      </c>
      <c r="D6" s="13"/>
      <c r="E6" s="13"/>
      <c r="F6" s="13"/>
      <c r="G6" s="19" t="s">
        <v>202</v>
      </c>
    </row>
    <row r="7" spans="2:7">
      <c r="B7" s="13" t="s">
        <v>194</v>
      </c>
      <c r="C7" s="13" t="s">
        <v>195</v>
      </c>
      <c r="D7" s="13"/>
      <c r="E7" s="13"/>
      <c r="F7" s="19" t="s">
        <v>196</v>
      </c>
      <c r="G7" s="19" t="s">
        <v>197</v>
      </c>
    </row>
    <row r="8" spans="2:7">
      <c r="B8" s="13" t="s">
        <v>211</v>
      </c>
      <c r="C8" s="13" t="s">
        <v>212</v>
      </c>
      <c r="D8" s="13"/>
      <c r="E8" s="13"/>
      <c r="F8" s="19" t="s">
        <v>213</v>
      </c>
      <c r="G8" s="19" t="s">
        <v>214</v>
      </c>
    </row>
    <row r="12" spans="2:7">
      <c r="B12" s="13"/>
      <c r="C12" s="13"/>
      <c r="D12" s="13"/>
      <c r="E12" s="13"/>
      <c r="F12" s="19"/>
      <c r="G12" s="19"/>
    </row>
    <row r="13" spans="2:6">
      <c r="B13" s="12" t="s">
        <v>204</v>
      </c>
      <c r="C13" s="12" t="s">
        <v>208</v>
      </c>
      <c r="D13" s="12" t="s">
        <v>131</v>
      </c>
      <c r="E13" s="12" t="s">
        <v>195</v>
      </c>
      <c r="F13" s="12" t="s">
        <v>212</v>
      </c>
    </row>
    <row r="14" spans="2:6">
      <c r="B14" s="6" t="s">
        <v>17</v>
      </c>
      <c r="C14" s="21" t="s">
        <v>215</v>
      </c>
      <c r="D14" s="4">
        <v>1</v>
      </c>
      <c r="E14" s="4">
        <v>101</v>
      </c>
      <c r="F14" s="4">
        <v>1</v>
      </c>
    </row>
    <row r="15" spans="2:6">
      <c r="B15" s="4" t="s">
        <v>19</v>
      </c>
      <c r="C15" s="4" t="s">
        <v>216</v>
      </c>
      <c r="D15" s="4">
        <v>1</v>
      </c>
      <c r="E15" s="4">
        <v>102</v>
      </c>
      <c r="F15" s="4">
        <v>2</v>
      </c>
    </row>
    <row r="16" spans="2:6">
      <c r="B16" s="4" t="s">
        <v>21</v>
      </c>
      <c r="C16" s="4" t="s">
        <v>217</v>
      </c>
      <c r="D16" s="4">
        <v>1</v>
      </c>
      <c r="E16" s="4">
        <v>103</v>
      </c>
      <c r="F16" s="4">
        <v>3</v>
      </c>
    </row>
    <row r="17" spans="2:6">
      <c r="B17" s="4" t="s">
        <v>23</v>
      </c>
      <c r="C17" s="4" t="s">
        <v>218</v>
      </c>
      <c r="D17" s="4">
        <v>1</v>
      </c>
      <c r="E17" s="4">
        <v>103</v>
      </c>
      <c r="F17" s="4">
        <v>3</v>
      </c>
    </row>
    <row r="18" spans="4:6">
      <c r="D18" s="4"/>
      <c r="E18" s="4"/>
      <c r="F18" s="4"/>
    </row>
    <row r="19" spans="4:5">
      <c r="D19" s="4"/>
      <c r="E19" s="4"/>
    </row>
    <row r="20" spans="4:5">
      <c r="D20" s="4"/>
      <c r="E20" s="4"/>
    </row>
    <row r="21" spans="4:5">
      <c r="D21" s="4"/>
      <c r="E21" s="4"/>
    </row>
    <row r="22" spans="4:5">
      <c r="D22" s="4"/>
      <c r="E22" s="4"/>
    </row>
    <row r="23" spans="4:5">
      <c r="D23" s="4"/>
      <c r="E23" s="4"/>
    </row>
    <row r="24" spans="4:5">
      <c r="D24" s="4"/>
      <c r="E24" s="4"/>
    </row>
    <row r="25" spans="5:5">
      <c r="E25" s="4"/>
    </row>
    <row r="26" spans="5:5">
      <c r="E26" s="4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2:Q219"/>
  <sheetViews>
    <sheetView topLeftCell="B1" workbookViewId="0">
      <selection activeCell="I189" sqref="I189"/>
    </sheetView>
  </sheetViews>
  <sheetFormatPr defaultColWidth="9" defaultRowHeight="12"/>
  <cols>
    <col min="1" max="15" width="9" style="1"/>
    <col min="16" max="16" width="30" style="1" customWidth="1"/>
    <col min="17" max="16384" width="9" style="1"/>
  </cols>
  <sheetData>
    <row r="2" spans="8:8">
      <c r="H2" s="1" t="s">
        <v>219</v>
      </c>
    </row>
    <row r="4" spans="9:16">
      <c r="I4" s="2" t="s">
        <v>57</v>
      </c>
      <c r="J4" s="3" t="s">
        <v>220</v>
      </c>
      <c r="K4" s="2"/>
      <c r="L4" s="2" t="s">
        <v>221</v>
      </c>
      <c r="M4" s="2"/>
      <c r="N4" s="2"/>
      <c r="O4" s="2"/>
      <c r="P4" s="2"/>
    </row>
    <row r="5" spans="9:16">
      <c r="I5" s="4">
        <v>1</v>
      </c>
      <c r="J5" s="5" t="s">
        <v>222</v>
      </c>
      <c r="K5" s="6"/>
      <c r="L5" s="7" t="s">
        <v>223</v>
      </c>
      <c r="M5" s="7"/>
      <c r="N5" s="7"/>
      <c r="O5" s="7"/>
      <c r="P5" s="7"/>
    </row>
    <row r="6" spans="9:16">
      <c r="I6" s="4">
        <v>2</v>
      </c>
      <c r="J6" s="8" t="s">
        <v>224</v>
      </c>
      <c r="K6" s="9"/>
      <c r="L6" s="7" t="s">
        <v>225</v>
      </c>
      <c r="M6" s="7"/>
      <c r="N6" s="7"/>
      <c r="O6" s="7"/>
      <c r="P6" s="7"/>
    </row>
    <row r="7" spans="9:16">
      <c r="I7" s="4">
        <v>3</v>
      </c>
      <c r="J7" s="8" t="s">
        <v>226</v>
      </c>
      <c r="K7" s="9"/>
      <c r="L7" s="7" t="s">
        <v>227</v>
      </c>
      <c r="M7" s="7"/>
      <c r="N7" s="7"/>
      <c r="O7" s="7"/>
      <c r="P7" s="7"/>
    </row>
    <row r="8" spans="9:16">
      <c r="I8" s="4">
        <v>4</v>
      </c>
      <c r="J8" s="8" t="s">
        <v>228</v>
      </c>
      <c r="K8" s="9"/>
      <c r="L8" s="7" t="s">
        <v>229</v>
      </c>
      <c r="M8" s="7"/>
      <c r="N8" s="7"/>
      <c r="O8" s="7"/>
      <c r="P8" s="7"/>
    </row>
    <row r="9" spans="9:16">
      <c r="I9" s="4">
        <v>5</v>
      </c>
      <c r="J9" s="8" t="s">
        <v>230</v>
      </c>
      <c r="K9" s="9"/>
      <c r="L9" s="7" t="s">
        <v>231</v>
      </c>
      <c r="M9" s="7"/>
      <c r="N9" s="7"/>
      <c r="O9" s="7"/>
      <c r="P9" s="7"/>
    </row>
    <row r="10" spans="9:16">
      <c r="I10" s="4">
        <v>6</v>
      </c>
      <c r="J10" s="8" t="s">
        <v>232</v>
      </c>
      <c r="K10" s="9"/>
      <c r="L10" s="10" t="s">
        <v>233</v>
      </c>
      <c r="M10" s="7"/>
      <c r="N10" s="7"/>
      <c r="O10" s="7"/>
      <c r="P10" s="7"/>
    </row>
    <row r="11" spans="9:16">
      <c r="I11" s="4">
        <v>7</v>
      </c>
      <c r="J11" s="5" t="s">
        <v>234</v>
      </c>
      <c r="K11" s="6"/>
      <c r="L11" s="7" t="s">
        <v>235</v>
      </c>
      <c r="M11" s="7"/>
      <c r="N11" s="7"/>
      <c r="O11" s="7"/>
      <c r="P11" s="7"/>
    </row>
    <row r="15" spans="9:16">
      <c r="I15" s="2" t="s">
        <v>57</v>
      </c>
      <c r="J15" s="3" t="s">
        <v>236</v>
      </c>
      <c r="K15" s="2"/>
      <c r="L15" s="2" t="s">
        <v>221</v>
      </c>
      <c r="M15" s="2"/>
      <c r="N15" s="2"/>
      <c r="O15" s="2"/>
      <c r="P15" s="2"/>
    </row>
    <row r="16" spans="9:16">
      <c r="I16" s="4">
        <v>8</v>
      </c>
      <c r="J16" s="4" t="s">
        <v>237</v>
      </c>
      <c r="K16" s="4"/>
      <c r="L16" s="11" t="s">
        <v>238</v>
      </c>
      <c r="M16" s="11"/>
      <c r="N16" s="11"/>
      <c r="O16" s="11"/>
      <c r="P16" s="11"/>
    </row>
    <row r="17" spans="9:16">
      <c r="I17" s="4">
        <v>9</v>
      </c>
      <c r="J17" s="4" t="s">
        <v>239</v>
      </c>
      <c r="K17" s="4"/>
      <c r="L17" s="11" t="s">
        <v>240</v>
      </c>
      <c r="M17" s="11"/>
      <c r="N17" s="11"/>
      <c r="O17" s="11"/>
      <c r="P17" s="11"/>
    </row>
    <row r="18" spans="10:16">
      <c r="J18" s="4"/>
      <c r="K18" s="4"/>
      <c r="L18" s="4"/>
      <c r="M18" s="4"/>
      <c r="N18" s="4"/>
      <c r="O18" s="4"/>
      <c r="P18" s="4"/>
    </row>
    <row r="36" spans="9:14">
      <c r="I36" s="1" t="s">
        <v>241</v>
      </c>
      <c r="M36" s="12" t="s">
        <v>5</v>
      </c>
      <c r="N36" s="12" t="s">
        <v>242</v>
      </c>
    </row>
    <row r="37" spans="9:14">
      <c r="I37" s="1" t="s">
        <v>243</v>
      </c>
      <c r="M37" s="13" t="s">
        <v>17</v>
      </c>
      <c r="N37" s="13" t="s">
        <v>18</v>
      </c>
    </row>
    <row r="38" spans="9:14">
      <c r="I38" s="14" t="s">
        <v>244</v>
      </c>
      <c r="M38" s="13" t="s">
        <v>19</v>
      </c>
      <c r="N38" s="13" t="s">
        <v>20</v>
      </c>
    </row>
    <row r="39" spans="13:14">
      <c r="M39" s="13" t="s">
        <v>21</v>
      </c>
      <c r="N39" s="13" t="s">
        <v>22</v>
      </c>
    </row>
    <row r="40" spans="13:14">
      <c r="M40" s="13" t="s">
        <v>23</v>
      </c>
      <c r="N40" s="13" t="s">
        <v>24</v>
      </c>
    </row>
    <row r="41" spans="13:14">
      <c r="M41" s="13" t="s">
        <v>26</v>
      </c>
      <c r="N41" s="13" t="s">
        <v>27</v>
      </c>
    </row>
    <row r="44" spans="8:8">
      <c r="H44" s="1" t="s">
        <v>245</v>
      </c>
    </row>
    <row r="89" spans="8:8">
      <c r="H89" s="1" t="s">
        <v>246</v>
      </c>
    </row>
    <row r="91" spans="9:16">
      <c r="I91" s="2" t="s">
        <v>57</v>
      </c>
      <c r="J91" s="3" t="s">
        <v>220</v>
      </c>
      <c r="K91" s="2"/>
      <c r="L91" s="2" t="s">
        <v>221</v>
      </c>
      <c r="M91" s="2"/>
      <c r="N91" s="2"/>
      <c r="O91" s="2"/>
      <c r="P91" s="2"/>
    </row>
    <row r="92" spans="9:16">
      <c r="I92" s="4">
        <v>1</v>
      </c>
      <c r="J92" s="8" t="s">
        <v>247</v>
      </c>
      <c r="K92" s="9"/>
      <c r="L92" s="7" t="s">
        <v>248</v>
      </c>
      <c r="M92" s="7"/>
      <c r="N92" s="7"/>
      <c r="O92" s="7"/>
      <c r="P92" s="7"/>
    </row>
    <row r="93" spans="9:16">
      <c r="I93" s="4">
        <v>2</v>
      </c>
      <c r="J93" s="8" t="s">
        <v>249</v>
      </c>
      <c r="K93" s="9"/>
      <c r="L93" s="7" t="s">
        <v>250</v>
      </c>
      <c r="M93" s="7"/>
      <c r="N93" s="7"/>
      <c r="O93" s="7"/>
      <c r="P93" s="7"/>
    </row>
    <row r="94" spans="9:16">
      <c r="I94" s="4">
        <v>3</v>
      </c>
      <c r="J94" s="8" t="s">
        <v>228</v>
      </c>
      <c r="K94" s="9"/>
      <c r="L94" s="7" t="s">
        <v>251</v>
      </c>
      <c r="M94" s="7"/>
      <c r="N94" s="7"/>
      <c r="O94" s="7"/>
      <c r="P94" s="7"/>
    </row>
    <row r="95" spans="9:16">
      <c r="I95" s="4">
        <v>4</v>
      </c>
      <c r="J95" s="8" t="s">
        <v>226</v>
      </c>
      <c r="K95" s="9"/>
      <c r="L95" s="7" t="s">
        <v>252</v>
      </c>
      <c r="M95" s="7"/>
      <c r="N95" s="7"/>
      <c r="O95" s="7"/>
      <c r="P95" s="7"/>
    </row>
    <row r="96" spans="9:16">
      <c r="I96" s="4">
        <v>5</v>
      </c>
      <c r="J96" s="8" t="s">
        <v>224</v>
      </c>
      <c r="K96" s="9"/>
      <c r="L96" s="7" t="s">
        <v>253</v>
      </c>
      <c r="M96" s="7"/>
      <c r="N96" s="7"/>
      <c r="O96" s="7"/>
      <c r="P96" s="7"/>
    </row>
    <row r="100" spans="9:9">
      <c r="I100" s="1" t="s">
        <v>254</v>
      </c>
    </row>
    <row r="101" spans="9:9">
      <c r="I101" s="1" t="s">
        <v>255</v>
      </c>
    </row>
    <row r="102" spans="9:9">
      <c r="I102" s="14" t="s">
        <v>256</v>
      </c>
    </row>
    <row r="133" spans="8:8">
      <c r="H133" s="1" t="s">
        <v>257</v>
      </c>
    </row>
    <row r="135" spans="9:16">
      <c r="I135" s="2" t="s">
        <v>57</v>
      </c>
      <c r="J135" s="3" t="s">
        <v>220</v>
      </c>
      <c r="K135" s="2"/>
      <c r="L135" s="2" t="s">
        <v>221</v>
      </c>
      <c r="M135" s="2"/>
      <c r="N135" s="2"/>
      <c r="O135" s="2"/>
      <c r="P135" s="2"/>
    </row>
    <row r="136" spans="9:16">
      <c r="I136" s="4">
        <v>1</v>
      </c>
      <c r="J136" s="15" t="s">
        <v>258</v>
      </c>
      <c r="K136" s="16"/>
      <c r="L136" s="7" t="s">
        <v>259</v>
      </c>
      <c r="M136" s="7"/>
      <c r="N136" s="7"/>
      <c r="O136" s="7"/>
      <c r="P136" s="7"/>
    </row>
    <row r="137" spans="9:16">
      <c r="I137" s="4">
        <v>2</v>
      </c>
      <c r="J137" s="15" t="s">
        <v>260</v>
      </c>
      <c r="K137" s="16"/>
      <c r="L137" s="7" t="s">
        <v>261</v>
      </c>
      <c r="M137" s="7"/>
      <c r="N137" s="7"/>
      <c r="O137" s="7"/>
      <c r="P137" s="7"/>
    </row>
    <row r="138" spans="9:16">
      <c r="I138" s="4">
        <v>3</v>
      </c>
      <c r="J138" s="15" t="s">
        <v>262</v>
      </c>
      <c r="K138" s="16"/>
      <c r="L138" s="7" t="s">
        <v>263</v>
      </c>
      <c r="M138" s="7"/>
      <c r="N138" s="7"/>
      <c r="O138" s="7"/>
      <c r="P138" s="7"/>
    </row>
    <row r="139" spans="9:16">
      <c r="I139" s="4">
        <v>4</v>
      </c>
      <c r="J139" s="15" t="s">
        <v>264</v>
      </c>
      <c r="K139" s="16"/>
      <c r="L139" s="7" t="s">
        <v>265</v>
      </c>
      <c r="M139" s="7"/>
      <c r="N139" s="7"/>
      <c r="O139" s="7"/>
      <c r="P139" s="7"/>
    </row>
    <row r="140" spans="9:16">
      <c r="I140" s="4">
        <v>5</v>
      </c>
      <c r="J140" s="4" t="s">
        <v>266</v>
      </c>
      <c r="K140" s="4"/>
      <c r="L140" s="11" t="s">
        <v>267</v>
      </c>
      <c r="M140" s="11"/>
      <c r="N140" s="11"/>
      <c r="O140" s="11"/>
      <c r="P140" s="11"/>
    </row>
    <row r="141" spans="9:16">
      <c r="I141" s="4">
        <v>6</v>
      </c>
      <c r="J141" s="4" t="s">
        <v>222</v>
      </c>
      <c r="K141" s="4"/>
      <c r="L141" s="11" t="s">
        <v>268</v>
      </c>
      <c r="M141" s="11"/>
      <c r="N141" s="11"/>
      <c r="O141" s="11"/>
      <c r="P141" s="11"/>
    </row>
    <row r="145" spans="9:16">
      <c r="I145" s="2" t="s">
        <v>57</v>
      </c>
      <c r="J145" s="3" t="s">
        <v>236</v>
      </c>
      <c r="K145" s="2"/>
      <c r="L145" s="2" t="s">
        <v>221</v>
      </c>
      <c r="M145" s="2"/>
      <c r="N145" s="2"/>
      <c r="O145" s="2"/>
      <c r="P145" s="2"/>
    </row>
    <row r="146" spans="9:16">
      <c r="I146" s="4">
        <v>7</v>
      </c>
      <c r="J146" s="4" t="s">
        <v>269</v>
      </c>
      <c r="K146" s="4"/>
      <c r="L146" s="11" t="s">
        <v>270</v>
      </c>
      <c r="M146" s="11"/>
      <c r="N146" s="11"/>
      <c r="O146" s="11"/>
      <c r="P146" s="11"/>
    </row>
    <row r="147" spans="9:16">
      <c r="I147" s="4">
        <v>8</v>
      </c>
      <c r="J147" s="4" t="s">
        <v>271</v>
      </c>
      <c r="K147" s="4"/>
      <c r="L147" s="11" t="s">
        <v>272</v>
      </c>
      <c r="M147" s="11"/>
      <c r="N147" s="11"/>
      <c r="O147" s="11"/>
      <c r="P147" s="11"/>
    </row>
    <row r="148" spans="10:16">
      <c r="J148" s="4"/>
      <c r="K148" s="4"/>
      <c r="L148" s="4"/>
      <c r="M148" s="4"/>
      <c r="N148" s="4"/>
      <c r="O148" s="4"/>
      <c r="P148" s="4"/>
    </row>
    <row r="150" spans="9:9">
      <c r="I150" s="1" t="s">
        <v>273</v>
      </c>
    </row>
    <row r="178" spans="8:8">
      <c r="H178" s="1" t="s">
        <v>274</v>
      </c>
    </row>
    <row r="180" spans="9:16">
      <c r="I180" s="2" t="s">
        <v>57</v>
      </c>
      <c r="J180" s="3" t="s">
        <v>220</v>
      </c>
      <c r="K180" s="2"/>
      <c r="L180" s="2" t="s">
        <v>221</v>
      </c>
      <c r="M180" s="2"/>
      <c r="N180" s="2"/>
      <c r="O180" s="2"/>
      <c r="P180" s="2"/>
    </row>
    <row r="181" ht="89" customHeight="1" spans="9:16">
      <c r="I181" s="4">
        <v>1</v>
      </c>
      <c r="J181" s="4" t="s">
        <v>275</v>
      </c>
      <c r="K181" s="4"/>
      <c r="L181" s="17" t="s">
        <v>276</v>
      </c>
      <c r="M181" s="17"/>
      <c r="N181" s="17"/>
      <c r="O181" s="17"/>
      <c r="P181" s="17"/>
    </row>
    <row r="182" ht="63" customHeight="1" spans="9:16">
      <c r="I182" s="4">
        <v>2</v>
      </c>
      <c r="J182" s="4" t="s">
        <v>277</v>
      </c>
      <c r="K182" s="4"/>
      <c r="L182" s="17" t="s">
        <v>278</v>
      </c>
      <c r="M182" s="11"/>
      <c r="N182" s="11"/>
      <c r="O182" s="11"/>
      <c r="P182" s="11"/>
    </row>
    <row r="183" spans="9:16">
      <c r="I183" s="4">
        <v>3</v>
      </c>
      <c r="J183" s="4" t="s">
        <v>222</v>
      </c>
      <c r="K183" s="4"/>
      <c r="L183" s="11" t="s">
        <v>268</v>
      </c>
      <c r="M183" s="11"/>
      <c r="N183" s="11"/>
      <c r="O183" s="11"/>
      <c r="P183" s="11"/>
    </row>
    <row r="184" spans="9:16">
      <c r="I184" s="4"/>
      <c r="J184" s="4"/>
      <c r="K184" s="4"/>
      <c r="L184" s="4"/>
      <c r="M184" s="4"/>
      <c r="N184" s="4"/>
      <c r="O184" s="4"/>
      <c r="P184" s="4"/>
    </row>
    <row r="188" spans="9:9">
      <c r="I188" s="18" t="s">
        <v>279</v>
      </c>
    </row>
    <row r="189" spans="9:17">
      <c r="I189" s="14" t="s">
        <v>280</v>
      </c>
      <c r="M189" s="19"/>
      <c r="N189" s="13"/>
      <c r="O189" s="13"/>
      <c r="P189" s="13"/>
      <c r="Q189" s="13"/>
    </row>
    <row r="190" spans="13:17">
      <c r="M190" s="19"/>
      <c r="N190" s="19"/>
      <c r="O190" s="13"/>
      <c r="P190" s="13"/>
      <c r="Q190" s="13"/>
    </row>
    <row r="191" spans="13:17">
      <c r="M191" s="19"/>
      <c r="N191" s="19"/>
      <c r="O191" s="13"/>
      <c r="P191" s="13"/>
      <c r="Q191" s="13"/>
    </row>
    <row r="192" spans="13:17">
      <c r="M192" s="19"/>
      <c r="N192" s="19"/>
      <c r="O192" s="13"/>
      <c r="P192" s="13"/>
      <c r="Q192" s="13"/>
    </row>
    <row r="211" spans="8:8">
      <c r="H211" s="1" t="s">
        <v>281</v>
      </c>
    </row>
    <row r="213" spans="9:16">
      <c r="I213" s="2" t="s">
        <v>57</v>
      </c>
      <c r="J213" s="3" t="s">
        <v>220</v>
      </c>
      <c r="K213" s="2"/>
      <c r="L213" s="2" t="s">
        <v>221</v>
      </c>
      <c r="M213" s="2"/>
      <c r="N213" s="2"/>
      <c r="O213" s="2"/>
      <c r="P213" s="2"/>
    </row>
    <row r="214" spans="9:16">
      <c r="I214" s="4">
        <v>1</v>
      </c>
      <c r="J214" s="4" t="s">
        <v>222</v>
      </c>
      <c r="K214" s="4"/>
      <c r="L214" s="11" t="s">
        <v>268</v>
      </c>
      <c r="M214" s="11"/>
      <c r="N214" s="11"/>
      <c r="O214" s="11"/>
      <c r="P214" s="11"/>
    </row>
    <row r="219" spans="9:9">
      <c r="I219" s="1" t="s">
        <v>282</v>
      </c>
    </row>
  </sheetData>
  <mergeCells count="72">
    <mergeCell ref="J4:K4"/>
    <mergeCell ref="L4:P4"/>
    <mergeCell ref="J5:K5"/>
    <mergeCell ref="L5:P5"/>
    <mergeCell ref="J6:K6"/>
    <mergeCell ref="L6:P6"/>
    <mergeCell ref="J7:K7"/>
    <mergeCell ref="L7:P7"/>
    <mergeCell ref="J8:K8"/>
    <mergeCell ref="L8:P8"/>
    <mergeCell ref="J9:K9"/>
    <mergeCell ref="L9:P9"/>
    <mergeCell ref="J10:K10"/>
    <mergeCell ref="L10:P10"/>
    <mergeCell ref="J11:K11"/>
    <mergeCell ref="L11:P11"/>
    <mergeCell ref="J15:K15"/>
    <mergeCell ref="L15:P15"/>
    <mergeCell ref="J16:K16"/>
    <mergeCell ref="L16:P16"/>
    <mergeCell ref="J17:K17"/>
    <mergeCell ref="L17:P17"/>
    <mergeCell ref="J18:K18"/>
    <mergeCell ref="L18:P18"/>
    <mergeCell ref="J91:K91"/>
    <mergeCell ref="L91:P91"/>
    <mergeCell ref="J92:K92"/>
    <mergeCell ref="L92:P92"/>
    <mergeCell ref="J93:K93"/>
    <mergeCell ref="L93:P93"/>
    <mergeCell ref="J94:K94"/>
    <mergeCell ref="L94:P94"/>
    <mergeCell ref="J95:K95"/>
    <mergeCell ref="L95:P95"/>
    <mergeCell ref="J96:K96"/>
    <mergeCell ref="L96:P96"/>
    <mergeCell ref="J135:K135"/>
    <mergeCell ref="L135:P135"/>
    <mergeCell ref="J136:K136"/>
    <mergeCell ref="L136:P136"/>
    <mergeCell ref="J137:K137"/>
    <mergeCell ref="L137:P137"/>
    <mergeCell ref="J138:K138"/>
    <mergeCell ref="L138:P138"/>
    <mergeCell ref="J139:K139"/>
    <mergeCell ref="L139:P139"/>
    <mergeCell ref="J140:K140"/>
    <mergeCell ref="L140:P140"/>
    <mergeCell ref="J141:K141"/>
    <mergeCell ref="L141:P141"/>
    <mergeCell ref="J145:K145"/>
    <mergeCell ref="L145:P145"/>
    <mergeCell ref="J146:K146"/>
    <mergeCell ref="L146:P146"/>
    <mergeCell ref="J147:K147"/>
    <mergeCell ref="L147:P147"/>
    <mergeCell ref="J148:K148"/>
    <mergeCell ref="L148:P148"/>
    <mergeCell ref="J180:K180"/>
    <mergeCell ref="L180:P180"/>
    <mergeCell ref="J181:K181"/>
    <mergeCell ref="L181:P181"/>
    <mergeCell ref="J182:K182"/>
    <mergeCell ref="L182:P182"/>
    <mergeCell ref="J183:K183"/>
    <mergeCell ref="L183:P183"/>
    <mergeCell ref="J184:K184"/>
    <mergeCell ref="L184:P184"/>
    <mergeCell ref="J213:K213"/>
    <mergeCell ref="L213:P213"/>
    <mergeCell ref="J214:K214"/>
    <mergeCell ref="L214:P214"/>
  </mergeCells>
  <hyperlinks>
    <hyperlink ref="J10:K10" location="界面规则!D84" display="点击人物名称按钮"/>
    <hyperlink ref="J9:K9" location="界面规则!C129" display="点击赠礼按钮"/>
    <hyperlink ref="J92:K92" location="界面规则!B175" display="选中礼物"/>
    <hyperlink ref="J93:K93" location="界面规则!A1" display="选择赠礼"/>
    <hyperlink ref="J8:K8" location="界面规则!C218" display="点击支线按钮"/>
    <hyperlink ref="J94:K94" location="界面规则!C218" display="点击支线按钮"/>
    <hyperlink ref="J6:K6" location="界面规则!C252" display="点击知愿卡按钮"/>
    <hyperlink ref="J96:K96" location="界面规则!C252" display="点击知愿卡按钮"/>
    <hyperlink ref="J7:K7" location="界面规则!Y40" display="点击封面按钮"/>
    <hyperlink ref="J95:K95" location="界面规则!T1" display="点击封面按钮"/>
    <hyperlink ref="I38" location="知交好感升级表!A1" display="知交好感升级：查看知交好感升级表"/>
    <hyperlink ref="I102" location="知交礼物喜好表!A1" display="知交礼物喜好表"/>
    <hyperlink ref="I188" location="支线任务触发条件表!A1" display="支线任务触发条件：支线任务触发条件表"/>
    <hyperlink ref="I189" location="支线任务完成条件表!A1" display="支线任务完成条件：支线任务完成条件表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策划案</vt:lpstr>
      <vt:lpstr>知交好感升级表</vt:lpstr>
      <vt:lpstr>知交礼物喜好表</vt:lpstr>
      <vt:lpstr>支线任务触发条件表</vt:lpstr>
      <vt:lpstr>支线任务完成条件表</vt:lpstr>
      <vt:lpstr>界面规则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March.     </cp:lastModifiedBy>
  <dcterms:created xsi:type="dcterms:W3CDTF">2019-06-26T02:09:00Z</dcterms:created>
  <dcterms:modified xsi:type="dcterms:W3CDTF">2019-07-03T01:41:41Z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